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l-fs-01\Direccion de Planificacion y Seguimiento\Seguimiento y Evaluacion\1. DERVYS SANCHEZ\Boletín Estadistico Mensual OAI\JULIO\"/>
    </mc:Choice>
  </mc:AlternateContent>
  <xr:revisionPtr revIDLastSave="0" documentId="13_ncr:1_{1769AF4B-7AC4-4D11-8322-8D0C81D11FB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ono Gas" sheetId="1" r:id="rId1"/>
    <sheet name="Bono Luz" sheetId="3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5" i="1" l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G46" i="1"/>
  <c r="C52" i="4"/>
  <c r="E43" i="4" l="1"/>
  <c r="D43" i="4"/>
</calcChain>
</file>

<file path=xl/sharedStrings.xml><?xml version="1.0" encoding="utf-8"?>
<sst xmlns="http://schemas.openxmlformats.org/spreadsheetml/2006/main" count="230" uniqueCount="96">
  <si>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</si>
  <si>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</si>
  <si>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</si>
  <si>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</si>
  <si>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</si>
  <si>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</si>
  <si>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</si>
  <si>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</si>
  <si>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</si>
  <si>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</si>
  <si>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Descripción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</si>
  <si>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</si>
  <si>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</si>
  <si>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</si>
  <si>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</si>
  <si>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</si>
  <si>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</si>
  <si>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</si>
  <si>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</si>
  <si>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</si>
  <si>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</si>
  <si>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</si>
  <si>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</si>
  <si>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</si>
  <si>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</si>
  <si>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</si>
  <si>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</si>
  <si>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</si>
  <si>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</si>
  <si>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</si>
  <si>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</si>
  <si>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</si>
  <si>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</si>
  <si>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</si>
  <si>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</si>
  <si>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</si>
  <si>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</si>
  <si>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</si>
  <si>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</si>
  <si>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</si>
  <si>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</si>
  <si>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</si>
  <si>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</si>
  <si>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</si>
  <si>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</si>
  <si>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</si>
  <si>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</si>
  <si>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</si>
  <si>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</si>
  <si>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</si>
  <si>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</si>
  <si>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</si>
  <si>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</si>
  <si>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</si>
  <si>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</si>
  <si>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</si>
  <si>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</si>
  <si>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</si>
  <si>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</si>
  <si>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</si>
  <si>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</si>
  <si>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</si>
  <si>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</si>
  <si>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</si>
  <si>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</si>
  <si>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</si>
  <si>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</si>
  <si>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</si>
  <si>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</si>
  <si>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</si>
  <si>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</si>
  <si>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</si>
  <si>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</si>
  <si>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</si>
  <si>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</si>
  <si>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</si>
  <si>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</si>
  <si>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</si>
  <si>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Tarifa KWH Pagados</t>
  </si>
  <si>
    <t>Tarifa</t>
  </si>
  <si>
    <t>Total Kwh Pagados</t>
  </si>
  <si>
    <t>Cantidad Beneficiarios</t>
  </si>
  <si>
    <t>Relación Montos / Provincias</t>
  </si>
  <si>
    <t>Suspendidos</t>
  </si>
  <si>
    <t>Nómina Aliméntate consolidada</t>
  </si>
  <si>
    <t>Código</t>
  </si>
  <si>
    <t>Participantes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</si>
  <si>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</si>
  <si>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</si>
  <si>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</si>
  <si>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</si>
  <si>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</si>
  <si>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</si>
  <si>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Beneficiarios Nómina (Consumo con Cédula)</t>
  </si>
  <si>
    <t>Beneficiarios Nómina (Consumo con Tarjeta)</t>
  </si>
  <si>
    <t>Componente: Subsidio Eléctrico, Julio 2022, Periodo: 202207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</si>
</sst>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&quot;$&quot;#,##0.00;\(&quot;$&quot;#,##0.00\)"/>
    <numFmt numFmtId="165" formatCode="[$-10409]#,##0;\-#,##0"/>
    <numFmt numFmtId="166" formatCode="[$-409]#,##0;[$-409]&quot;-&quot;#,##0"/>
  </numFmts>
  <fonts count="23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sz val="9"/>
      <color rgb="FF000000"/>
      <name val="Verdana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12"/>
      <name val="Times New Roman"/>
      <family val="1"/>
    </font>
    <font>
      <sz val="10"/>
      <color rgb="FF000000"/>
      <name val="OCR A Extended"/>
    </font>
    <font>
      <b/>
      <u/>
      <sz val="10"/>
      <color rgb="FF000000"/>
      <name val="Verdana"/>
    </font>
    <font>
      <b/>
      <sz val="12"/>
      <name val="OCR A Extended"/>
      <family val="3"/>
    </font>
    <font>
      <sz val="12"/>
      <name val="OCR A Extended"/>
      <family val="3"/>
    </font>
    <font>
      <b/>
      <sz val="14"/>
      <color theme="1"/>
      <name val="OCR A Extended"/>
      <family val="3"/>
    </font>
    <font>
      <b/>
      <sz val="8"/>
      <color rgb="FFFF0000"/>
      <name val="OCR A Extended"/>
      <family val="3"/>
    </font>
    <font>
      <sz val="11"/>
      <color rgb="FFFF0000"/>
      <name val="Calibri"/>
      <family val="2"/>
    </font>
    <font>
      <sz val="8"/>
      <name val="OCR A Extended"/>
      <family val="3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Verdana"/>
      <family val="2"/>
    </font>
    <font>
      <b/>
      <sz val="8"/>
      <color rgb="FF000000"/>
      <name val="OCR A Extended"/>
      <family val="3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13">
    <xf numFmtId="0" fontId="1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/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7" fontId="13" fillId="0" borderId="5" xfId="0" applyNumberFormat="1" applyFont="1" applyFill="1" applyBorder="1" applyAlignment="1">
      <alignment horizontal="right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7" fontId="13" fillId="0" borderId="6" xfId="0" applyNumberFormat="1" applyFont="1" applyFill="1" applyBorder="1" applyAlignment="1">
      <alignment horizontal="right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7" fontId="13" fillId="0" borderId="7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3" fontId="14" fillId="3" borderId="5" xfId="1" applyNumberFormat="1" applyFont="1" applyFill="1" applyBorder="1" applyAlignment="1">
      <alignment horizontal="right"/>
    </xf>
    <xf numFmtId="3" fontId="13" fillId="0" borderId="5" xfId="1" applyNumberFormat="1" applyFont="1" applyFill="1" applyBorder="1" applyAlignment="1">
      <alignment horizontal="right" vertical="center"/>
    </xf>
    <xf numFmtId="3" fontId="13" fillId="0" borderId="6" xfId="1" applyNumberFormat="1" applyFont="1" applyFill="1" applyBorder="1" applyAlignment="1">
      <alignment horizontal="right" vertical="center"/>
    </xf>
    <xf numFmtId="3" fontId="13" fillId="0" borderId="7" xfId="1" applyNumberFormat="1" applyFont="1" applyFill="1" applyBorder="1" applyAlignment="1">
      <alignment horizontal="right" vertical="center"/>
    </xf>
    <xf numFmtId="4" fontId="14" fillId="3" borderId="5" xfId="1" applyNumberFormat="1" applyFont="1" applyFill="1" applyBorder="1" applyAlignment="1">
      <alignment horizontal="right"/>
    </xf>
    <xf numFmtId="0" fontId="1" fillId="0" borderId="0" xfId="0" applyFont="1"/>
    <xf numFmtId="0" fontId="3" fillId="2" borderId="2" xfId="0" applyFont="1" applyFill="1" applyBorder="1" applyAlignment="1">
      <alignment horizontal="right" vertical="top" wrapText="1" readingOrder="1"/>
    </xf>
    <xf numFmtId="0" fontId="5" fillId="0" borderId="0" xfId="0" applyFont="1" applyAlignment="1">
      <alignment horizontal="right" vertical="top" wrapText="1" readingOrder="1"/>
    </xf>
    <xf numFmtId="165" fontId="4" fillId="0" borderId="0" xfId="0" applyNumberFormat="1" applyFont="1" applyAlignment="1">
      <alignment horizontal="right" vertical="top" wrapText="1" readingOrder="1"/>
    </xf>
    <xf numFmtId="165" fontId="5" fillId="0" borderId="4" xfId="0" applyNumberFormat="1" applyFont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4" fillId="0" borderId="0" xfId="0" applyNumberFormat="1" applyFont="1" applyAlignment="1">
      <alignment vertical="top" wrapText="1" readingOrder="1"/>
    </xf>
    <xf numFmtId="0" fontId="1" fillId="0" borderId="0" xfId="0" applyFont="1" applyAlignment="1"/>
    <xf numFmtId="164" fontId="4" fillId="0" borderId="0" xfId="0" applyNumberFormat="1" applyFont="1" applyAlignment="1">
      <alignment vertical="top" wrapText="1" readingOrder="1"/>
    </xf>
    <xf numFmtId="164" fontId="4" fillId="0" borderId="0" xfId="0" applyNumberFormat="1" applyFont="1" applyAlignment="1">
      <alignment horizontal="right" vertical="top" wrapText="1" readingOrder="1"/>
    </xf>
    <xf numFmtId="0" fontId="1" fillId="0" borderId="0" xfId="0" applyFont="1"/>
    <xf numFmtId="165" fontId="4" fillId="0" borderId="0" xfId="0" applyNumberFormat="1" applyFont="1" applyFill="1" applyAlignment="1">
      <alignment horizontal="right" vertical="top" wrapText="1" readingOrder="1"/>
    </xf>
    <xf numFmtId="0" fontId="1" fillId="0" borderId="0" xfId="0" applyFont="1" applyFill="1"/>
    <xf numFmtId="0" fontId="1" fillId="0" borderId="0" xfId="0" applyFont="1" applyFill="1" applyAlignment="1"/>
    <xf numFmtId="165" fontId="17" fillId="0" borderId="0" xfId="0" applyNumberFormat="1" applyFont="1" applyFill="1" applyAlignment="1">
      <alignment horizontal="right" vertical="top" wrapText="1" readingOrder="1"/>
    </xf>
    <xf numFmtId="165" fontId="15" fillId="0" borderId="0" xfId="0" applyNumberFormat="1" applyFont="1" applyFill="1" applyBorder="1" applyAlignment="1">
      <alignment horizontal="right" vertical="top" wrapText="1" readingOrder="1"/>
    </xf>
    <xf numFmtId="165" fontId="4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/>
    <xf numFmtId="166" fontId="19" fillId="0" borderId="0" xfId="0" applyNumberFormat="1" applyFont="1" applyAlignment="1">
      <alignment horizontal="right" vertical="top" wrapText="1" readingOrder="1"/>
    </xf>
    <xf numFmtId="0" fontId="19" fillId="0" borderId="0" xfId="0" applyFont="1" applyAlignment="1">
      <alignment horizontal="right" vertical="top" wrapText="1" readingOrder="1"/>
    </xf>
    <xf numFmtId="0" fontId="20" fillId="0" borderId="0" xfId="0" applyFont="1" applyAlignment="1">
      <alignment horizontal="left" vertical="top" wrapText="1" readingOrder="1"/>
    </xf>
    <xf numFmtId="166" fontId="9" fillId="0" borderId="0" xfId="0" applyNumberFormat="1" applyFont="1" applyFill="1" applyBorder="1" applyAlignment="1"/>
    <xf numFmtId="166" fontId="1" fillId="0" borderId="0" xfId="0" applyNumberFormat="1" applyFont="1"/>
    <xf numFmtId="7" fontId="13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/>
    <xf numFmtId="164" fontId="4" fillId="0" borderId="0" xfId="0" applyNumberFormat="1" applyFont="1" applyBorder="1" applyAlignment="1">
      <alignment horizontal="right" vertical="top" wrapText="1" readingOrder="1"/>
    </xf>
    <xf numFmtId="0" fontId="20" fillId="0" borderId="0" xfId="0" applyFont="1" applyBorder="1" applyAlignment="1">
      <alignment horizontal="left" vertical="top" wrapText="1" readingOrder="1"/>
    </xf>
    <xf numFmtId="0" fontId="19" fillId="0" borderId="0" xfId="0" applyFont="1" applyBorder="1" applyAlignment="1">
      <alignment horizontal="left" vertical="top" wrapText="1" readingOrder="1"/>
    </xf>
    <xf numFmtId="165" fontId="4" fillId="0" borderId="0" xfId="0" applyNumberFormat="1" applyFont="1" applyBorder="1" applyAlignment="1">
      <alignment horizontal="right" vertical="top" wrapText="1" readingOrder="1"/>
    </xf>
    <xf numFmtId="166" fontId="19" fillId="0" borderId="0" xfId="0" applyNumberFormat="1" applyFont="1" applyBorder="1" applyAlignment="1">
      <alignment horizontal="right" vertical="top" wrapText="1" readingOrder="1"/>
    </xf>
    <xf numFmtId="0" fontId="1" fillId="0" borderId="0" xfId="0" applyFont="1" applyBorder="1" applyAlignment="1"/>
    <xf numFmtId="164" fontId="4" fillId="0" borderId="0" xfId="0" applyNumberFormat="1" applyFont="1" applyBorder="1" applyAlignment="1">
      <alignment vertical="top" wrapText="1" readingOrder="1"/>
    </xf>
    <xf numFmtId="166" fontId="1" fillId="0" borderId="0" xfId="0" applyNumberFormat="1" applyFont="1" applyBorder="1"/>
    <xf numFmtId="165" fontId="1" fillId="0" borderId="0" xfId="0" applyNumberFormat="1" applyFont="1"/>
    <xf numFmtId="164" fontId="5" fillId="0" borderId="0" xfId="0" applyNumberFormat="1" applyFont="1" applyBorder="1" applyAlignment="1">
      <alignment horizontal="left" vertical="top" wrapText="1" readingOrder="1"/>
    </xf>
    <xf numFmtId="0" fontId="1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 readingOrder="1"/>
    </xf>
    <xf numFmtId="0" fontId="1" fillId="0" borderId="2" xfId="0" applyFont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1" fillId="0" borderId="3" xfId="0" applyFont="1" applyBorder="1" applyAlignment="1">
      <alignment vertical="top" wrapText="1"/>
    </xf>
    <xf numFmtId="164" fontId="4" fillId="0" borderId="0" xfId="0" applyNumberFormat="1" applyFont="1" applyAlignment="1">
      <alignment horizontal="right" vertical="top" wrapText="1" readingOrder="1"/>
    </xf>
    <xf numFmtId="0" fontId="1" fillId="0" borderId="0" xfId="0" applyFont="1"/>
    <xf numFmtId="165" fontId="4" fillId="0" borderId="12" xfId="0" applyNumberFormat="1" applyFont="1" applyBorder="1" applyAlignment="1">
      <alignment horizontal="right" vertical="top" wrapText="1" readingOrder="1"/>
    </xf>
    <xf numFmtId="0" fontId="1" fillId="0" borderId="12" xfId="0" applyFont="1" applyBorder="1"/>
    <xf numFmtId="0" fontId="2" fillId="0" borderId="0" xfId="0" applyFont="1" applyAlignment="1">
      <alignment horizontal="center"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4" fillId="0" borderId="0" xfId="0" applyFont="1" applyAlignment="1">
      <alignment horizontal="right" vertical="top" wrapText="1" readingOrder="1"/>
    </xf>
    <xf numFmtId="165" fontId="4" fillId="0" borderId="0" xfId="0" applyNumberFormat="1" applyFont="1" applyAlignment="1">
      <alignment horizontal="right" vertical="top" wrapText="1" readingOrder="1"/>
    </xf>
    <xf numFmtId="0" fontId="5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165" fontId="21" fillId="0" borderId="0" xfId="0" applyNumberFormat="1" applyFont="1" applyAlignment="1">
      <alignment horizontal="right" vertical="top" wrapText="1" readingOrder="1"/>
    </xf>
    <xf numFmtId="0" fontId="22" fillId="0" borderId="0" xfId="0" applyFont="1"/>
    <xf numFmtId="164" fontId="21" fillId="0" borderId="13" xfId="0" applyNumberFormat="1" applyFont="1" applyBorder="1" applyAlignment="1">
      <alignment horizontal="right" vertical="top" wrapText="1" readingOrder="1"/>
    </xf>
    <xf numFmtId="0" fontId="22" fillId="0" borderId="13" xfId="0" applyFont="1" applyBorder="1"/>
    <xf numFmtId="0" fontId="3" fillId="0" borderId="0" xfId="0" applyFont="1" applyAlignment="1">
      <alignment horizontal="center"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165" fontId="5" fillId="0" borderId="4" xfId="0" applyNumberFormat="1" applyFont="1" applyBorder="1" applyAlignment="1">
      <alignment horizontal="right" vertical="top" wrapText="1" readingOrder="1"/>
    </xf>
    <xf numFmtId="164" fontId="5" fillId="0" borderId="4" xfId="0" applyNumberFormat="1" applyFont="1" applyBorder="1" applyAlignment="1">
      <alignment horizontal="right" vertical="top" wrapText="1" readingOrder="1"/>
    </xf>
    <xf numFmtId="165" fontId="4" fillId="0" borderId="11" xfId="0" applyNumberFormat="1" applyFont="1" applyBorder="1" applyAlignment="1">
      <alignment horizontal="right" vertical="top" wrapText="1" readingOrder="1"/>
    </xf>
    <xf numFmtId="164" fontId="4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right" vertical="top" wrapText="1" readingOrder="1"/>
    </xf>
    <xf numFmtId="0" fontId="16" fillId="0" borderId="0" xfId="0" applyFont="1" applyFill="1" applyBorder="1" applyAlignment="1">
      <alignment vertical="top" wrapText="1"/>
    </xf>
    <xf numFmtId="164" fontId="4" fillId="0" borderId="0" xfId="0" applyNumberFormat="1" applyFont="1" applyFill="1" applyAlignment="1">
      <alignment horizontal="center" vertical="top" wrapText="1" readingOrder="1"/>
    </xf>
    <xf numFmtId="0" fontId="1" fillId="0" borderId="0" xfId="0" applyFont="1" applyFill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top" wrapText="1" readingOrder="1"/>
    </xf>
    <xf numFmtId="0" fontId="17" fillId="0" borderId="0" xfId="0" applyFont="1" applyFill="1" applyAlignment="1">
      <alignment vertical="top" wrapText="1" readingOrder="1"/>
    </xf>
    <xf numFmtId="0" fontId="18" fillId="0" borderId="0" xfId="0" applyFont="1" applyFill="1"/>
    <xf numFmtId="164" fontId="17" fillId="0" borderId="0" xfId="0" applyNumberFormat="1" applyFont="1" applyFill="1" applyAlignment="1">
      <alignment horizontal="right" vertical="top" wrapText="1" readingOrder="1"/>
    </xf>
    <xf numFmtId="164" fontId="17" fillId="0" borderId="4" xfId="0" applyNumberFormat="1" applyFont="1" applyFill="1" applyBorder="1" applyAlignment="1">
      <alignment horizontal="right" vertical="top" wrapText="1" readingOrder="1"/>
    </xf>
    <xf numFmtId="164" fontId="4" fillId="0" borderId="0" xfId="0" applyNumberFormat="1" applyFont="1" applyAlignment="1">
      <alignment horizontal="left" vertical="top" wrapText="1" readingOrder="1"/>
    </xf>
    <xf numFmtId="164" fontId="17" fillId="0" borderId="11" xfId="0" applyNumberFormat="1" applyFont="1" applyFill="1" applyBorder="1" applyAlignment="1">
      <alignment horizontal="right" vertical="top" wrapText="1" readingOrder="1"/>
    </xf>
    <xf numFmtId="164" fontId="4" fillId="0" borderId="0" xfId="0" applyNumberFormat="1" applyFont="1" applyFill="1" applyAlignment="1">
      <alignment horizontal="right" vertical="top" wrapText="1" readingOrder="1"/>
    </xf>
    <xf numFmtId="0" fontId="1" fillId="0" borderId="0" xfId="0" applyFont="1" applyFill="1"/>
    <xf numFmtId="165" fontId="4" fillId="0" borderId="0" xfId="0" applyNumberFormat="1" applyFont="1" applyFill="1" applyAlignment="1">
      <alignment horizontal="right" vertical="top" wrapText="1" readingOrder="1"/>
    </xf>
    <xf numFmtId="164" fontId="5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>
      <alignment vertical="top" wrapText="1"/>
    </xf>
    <xf numFmtId="165" fontId="5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 readingOrder="1"/>
    </xf>
    <xf numFmtId="0" fontId="3" fillId="2" borderId="9" xfId="0" applyFont="1" applyFill="1" applyBorder="1" applyAlignment="1">
      <alignment horizontal="right" vertical="top" wrapText="1" readingOrder="1"/>
    </xf>
    <xf numFmtId="0" fontId="1" fillId="0" borderId="9" xfId="0" applyFont="1" applyBorder="1" applyAlignment="1">
      <alignment vertical="top" wrapText="1"/>
    </xf>
    <xf numFmtId="0" fontId="5" fillId="0" borderId="4" xfId="0" applyFont="1" applyBorder="1" applyAlignment="1">
      <alignment horizontal="right" vertical="top" wrapText="1" readingOrder="1"/>
    </xf>
    <xf numFmtId="0" fontId="3" fillId="2" borderId="10" xfId="0" applyFont="1" applyFill="1" applyBorder="1" applyAlignment="1">
      <alignment horizontal="right" vertical="top" wrapText="1" readingOrder="1"/>
    </xf>
    <xf numFmtId="0" fontId="1" fillId="0" borderId="10" xfId="0" applyFont="1" applyBorder="1" applyAlignment="1">
      <alignment vertical="top" wrapText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right" vertical="top" wrapText="1" readingOrder="1"/>
    </xf>
    <xf numFmtId="7" fontId="1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5EFD21-319A-47E5-BAC3-02FAB0A905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8067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D3CE20-7A02-46F0-8967-5940A023ED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8067" cy="546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FB9127-D976-47F6-93DA-849D61F7F6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BD8509-6813-4F02-9BDF-8777616569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819151</xdr:colOff>
      <xdr:row>0</xdr:row>
      <xdr:rowOff>0</xdr:rowOff>
    </xdr:from>
    <xdr:to>
      <xdr:col>2</xdr:col>
      <xdr:colOff>933450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1" y="0"/>
          <a:ext cx="2009774" cy="1600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30CE7F-636D-47E5-B94F-7453C665DD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0" y="0"/>
          <a:ext cx="1523366" cy="73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showGridLines="0" topLeftCell="A19" zoomScale="130" zoomScaleNormal="130" workbookViewId="0">
      <selection activeCell="G30" sqref="G30:H45"/>
    </sheetView>
  </sheetViews>
  <sheetFormatPr baseColWidth="10" defaultColWidth="9" defaultRowHeight="15"/>
  <cols>
    <col min="1" max="1" width="0.140625" style="18" customWidth="1"/>
    <col min="2" max="2" width="9.28515625" style="18" customWidth="1"/>
    <col min="3" max="3" width="2.42578125" style="18" customWidth="1"/>
    <col min="4" max="4" width="3.7109375" style="18" customWidth="1"/>
    <col min="5" max="5" width="27.140625" style="18" customWidth="1"/>
    <col min="6" max="6" width="6.7109375" style="18" customWidth="1"/>
    <col min="7" max="7" width="6.42578125" style="18" customWidth="1"/>
    <col min="8" max="8" width="12.140625" style="18" customWidth="1"/>
    <col min="9" max="9" width="0.28515625" style="18" customWidth="1"/>
    <col min="10" max="10" width="21" style="18" customWidth="1"/>
    <col min="11" max="11" width="0.140625" style="18" customWidth="1"/>
    <col min="12" max="12" width="2" style="18" customWidth="1"/>
    <col min="13" max="13" width="18.28515625" style="18" customWidth="1"/>
    <col min="14" max="14" width="9" style="18"/>
    <col min="15" max="15" width="16.5703125" style="18" customWidth="1"/>
    <col min="16" max="16" width="11.28515625" style="18" customWidth="1"/>
    <col min="17" max="17" width="11.85546875" style="18" customWidth="1"/>
    <col min="18" max="18" width="11.5703125" style="18" customWidth="1"/>
    <col min="19" max="16384" width="9" style="18"/>
  </cols>
  <sheetData>
    <row r="1" spans="1:21" ht="43.5" customHeight="1">
      <c r="A1" s="61"/>
      <c r="B1" s="61"/>
    </row>
    <row r="2" spans="1:21" ht="18" customHeight="1">
      <c r="B2" s="64" t="s">
        <v>0</v>
      </c>
      <c r="C2" s="61"/>
      <c r="D2" s="61"/>
      <c r="E2" s="61"/>
      <c r="F2" s="61"/>
      <c r="G2" s="61"/>
      <c r="H2" s="61"/>
      <c r="I2" s="61"/>
      <c r="J2" s="61"/>
      <c r="K2" s="61"/>
    </row>
    <row r="3" spans="1:21" ht="3.2" customHeight="1"/>
    <row r="4" spans="1:21">
      <c r="B4" s="65" t="s">
        <v>1</v>
      </c>
      <c r="C4" s="56"/>
      <c r="D4" s="56"/>
      <c r="E4" s="56"/>
      <c r="F4" s="57" t="s">
        <v>2</v>
      </c>
      <c r="G4" s="56"/>
      <c r="H4" s="56"/>
      <c r="I4" s="56"/>
      <c r="J4" s="19" t="s">
        <v>3</v>
      </c>
    </row>
    <row r="5" spans="1:21">
      <c r="B5" s="66" t="s">
        <v>4</v>
      </c>
      <c r="C5" s="61"/>
      <c r="D5" s="61"/>
      <c r="E5" s="61"/>
      <c r="F5" s="67">
        <v>202207</v>
      </c>
      <c r="G5" s="61"/>
      <c r="H5" s="61"/>
      <c r="I5" s="61"/>
      <c r="J5" s="20" t="s">
        <v>3</v>
      </c>
    </row>
    <row r="6" spans="1:21" ht="3" customHeight="1"/>
    <row r="7" spans="1:21" ht="13.5" customHeight="1">
      <c r="B7" s="55" t="s">
        <v>5</v>
      </c>
      <c r="C7" s="56"/>
      <c r="D7" s="56"/>
      <c r="E7" s="57" t="s">
        <v>6</v>
      </c>
      <c r="F7" s="56"/>
      <c r="G7" s="56"/>
      <c r="H7" s="58" t="s">
        <v>7</v>
      </c>
      <c r="I7" s="56"/>
      <c r="J7" s="56"/>
      <c r="K7" s="59"/>
    </row>
    <row r="8" spans="1:21" ht="13.5" customHeight="1">
      <c r="B8" s="60">
        <v>470</v>
      </c>
      <c r="C8" s="61"/>
      <c r="D8" s="61"/>
      <c r="E8" s="62">
        <v>1190905</v>
      </c>
      <c r="F8" s="63"/>
      <c r="G8" s="63"/>
      <c r="H8" s="60">
        <v>559725350</v>
      </c>
      <c r="I8" s="61"/>
      <c r="J8" s="61"/>
      <c r="K8" s="61"/>
      <c r="Q8" s="29"/>
    </row>
    <row r="9" spans="1:21" ht="13.5" customHeight="1">
      <c r="B9" s="69" t="s">
        <v>3</v>
      </c>
      <c r="C9" s="70"/>
      <c r="D9" s="70"/>
      <c r="E9" s="71">
        <v>1190905</v>
      </c>
      <c r="F9" s="72"/>
      <c r="G9" s="72"/>
      <c r="H9" s="73">
        <v>559725350</v>
      </c>
      <c r="I9" s="74"/>
      <c r="J9" s="74"/>
      <c r="K9" s="74"/>
      <c r="Q9" s="29"/>
    </row>
    <row r="10" spans="1:21" ht="1.9" customHeight="1">
      <c r="Q10" s="29"/>
    </row>
    <row r="11" spans="1:21" ht="13.5" customHeight="1">
      <c r="B11" s="75" t="s">
        <v>8</v>
      </c>
      <c r="C11" s="61"/>
      <c r="D11" s="61"/>
      <c r="E11" s="61"/>
      <c r="F11" s="61"/>
      <c r="G11" s="61"/>
      <c r="H11" s="61"/>
      <c r="I11" s="61"/>
      <c r="J11" s="61"/>
      <c r="K11" s="61"/>
      <c r="M11" s="43"/>
      <c r="N11" s="43"/>
      <c r="O11" s="43"/>
      <c r="P11" s="43"/>
      <c r="Q11" s="43"/>
    </row>
    <row r="12" spans="1:21" ht="2.1" customHeight="1">
      <c r="M12" s="43"/>
      <c r="N12" s="43"/>
      <c r="O12" s="43"/>
      <c r="P12" s="43"/>
      <c r="Q12" s="43"/>
    </row>
    <row r="13" spans="1:21" ht="13.5" customHeight="1">
      <c r="A13" s="65" t="s">
        <v>9</v>
      </c>
      <c r="B13" s="56"/>
      <c r="C13" s="56"/>
      <c r="D13" s="76" t="s">
        <v>10</v>
      </c>
      <c r="E13" s="56"/>
      <c r="F13" s="56"/>
      <c r="G13" s="76" t="s">
        <v>11</v>
      </c>
      <c r="H13" s="56"/>
      <c r="I13" s="76" t="s">
        <v>12</v>
      </c>
      <c r="J13" s="56"/>
      <c r="M13" s="43"/>
      <c r="N13" s="43"/>
      <c r="O13" s="43"/>
      <c r="P13" s="43"/>
      <c r="Q13" s="43"/>
    </row>
    <row r="14" spans="1:21" ht="13.5" customHeight="1">
      <c r="A14" s="66" t="s">
        <v>13</v>
      </c>
      <c r="B14" s="61"/>
      <c r="C14" s="61"/>
      <c r="D14" s="66" t="s">
        <v>14</v>
      </c>
      <c r="E14" s="61"/>
      <c r="F14" s="61"/>
      <c r="G14" s="68">
        <v>41416</v>
      </c>
      <c r="H14" s="61"/>
      <c r="I14" s="60">
        <v>19465520</v>
      </c>
      <c r="J14" s="61"/>
      <c r="M14" s="44"/>
      <c r="N14" s="43"/>
      <c r="O14" s="45"/>
      <c r="P14" s="45"/>
      <c r="Q14" s="43"/>
      <c r="R14" s="39"/>
      <c r="S14" s="39"/>
      <c r="T14" s="39"/>
      <c r="U14" s="39"/>
    </row>
    <row r="15" spans="1:21" ht="13.5" customHeight="1">
      <c r="A15" s="66" t="s">
        <v>15</v>
      </c>
      <c r="B15" s="61"/>
      <c r="C15" s="61"/>
      <c r="D15" s="66" t="s">
        <v>16</v>
      </c>
      <c r="E15" s="61"/>
      <c r="F15" s="61"/>
      <c r="G15" s="68">
        <v>17950</v>
      </c>
      <c r="H15" s="61"/>
      <c r="I15" s="28">
        <f t="shared" ref="I15:I45" si="0">+C15*$B$8</f>
        <v>0</v>
      </c>
      <c r="J15" s="28">
        <v>8436500</v>
      </c>
      <c r="M15" s="44"/>
      <c r="N15" s="43"/>
      <c r="O15" s="46"/>
      <c r="P15" s="47"/>
      <c r="Q15" s="43"/>
      <c r="R15" s="37"/>
      <c r="S15" s="38"/>
      <c r="T15" s="38"/>
      <c r="U15" s="38"/>
    </row>
    <row r="16" spans="1:21" ht="13.5" customHeight="1">
      <c r="A16" s="66" t="s">
        <v>17</v>
      </c>
      <c r="B16" s="61"/>
      <c r="C16" s="61"/>
      <c r="D16" s="66" t="s">
        <v>18</v>
      </c>
      <c r="E16" s="61"/>
      <c r="F16" s="61"/>
      <c r="G16" s="68">
        <v>34998</v>
      </c>
      <c r="H16" s="61"/>
      <c r="I16" s="28">
        <f t="shared" si="0"/>
        <v>0</v>
      </c>
      <c r="J16" s="28">
        <v>16449060</v>
      </c>
      <c r="M16" s="44"/>
      <c r="N16" s="43"/>
      <c r="O16" s="46"/>
      <c r="P16" s="47"/>
      <c r="Q16" s="43"/>
      <c r="R16" s="37"/>
      <c r="S16" s="38"/>
      <c r="T16" s="38"/>
      <c r="U16" s="38"/>
    </row>
    <row r="17" spans="1:21" ht="13.5" customHeight="1">
      <c r="A17" s="66" t="s">
        <v>19</v>
      </c>
      <c r="B17" s="61"/>
      <c r="C17" s="61"/>
      <c r="D17" s="66" t="s">
        <v>20</v>
      </c>
      <c r="E17" s="61"/>
      <c r="F17" s="61"/>
      <c r="G17" s="68">
        <v>11873</v>
      </c>
      <c r="H17" s="61"/>
      <c r="I17" s="28">
        <f t="shared" si="0"/>
        <v>0</v>
      </c>
      <c r="J17" s="28">
        <v>5580310</v>
      </c>
      <c r="M17" s="44"/>
      <c r="N17" s="43"/>
      <c r="O17" s="46"/>
      <c r="P17" s="47"/>
      <c r="Q17" s="43"/>
      <c r="R17" s="37"/>
      <c r="S17" s="38"/>
      <c r="T17" s="38"/>
      <c r="U17" s="38"/>
    </row>
    <row r="18" spans="1:21" ht="13.5" customHeight="1">
      <c r="A18" s="66" t="s">
        <v>21</v>
      </c>
      <c r="B18" s="61"/>
      <c r="C18" s="61"/>
      <c r="D18" s="66" t="s">
        <v>22</v>
      </c>
      <c r="E18" s="61"/>
      <c r="F18" s="61"/>
      <c r="G18" s="68">
        <v>92771</v>
      </c>
      <c r="H18" s="61"/>
      <c r="I18" s="28">
        <f t="shared" si="0"/>
        <v>0</v>
      </c>
      <c r="J18" s="28">
        <v>43602370</v>
      </c>
      <c r="M18" s="44"/>
      <c r="N18" s="43"/>
      <c r="O18" s="46"/>
      <c r="P18" s="47"/>
      <c r="Q18" s="48"/>
      <c r="R18" s="37"/>
      <c r="S18" s="38"/>
      <c r="T18" s="38"/>
      <c r="U18" s="38"/>
    </row>
    <row r="19" spans="1:21" ht="13.5" customHeight="1">
      <c r="A19" s="66" t="s">
        <v>23</v>
      </c>
      <c r="B19" s="61"/>
      <c r="C19" s="61"/>
      <c r="D19" s="66" t="s">
        <v>24</v>
      </c>
      <c r="E19" s="61"/>
      <c r="F19" s="61"/>
      <c r="G19" s="68">
        <v>48385</v>
      </c>
      <c r="H19" s="61"/>
      <c r="I19" s="28">
        <f t="shared" si="0"/>
        <v>0</v>
      </c>
      <c r="J19" s="28">
        <v>22740950</v>
      </c>
      <c r="M19" s="44"/>
      <c r="N19" s="43"/>
      <c r="O19" s="46"/>
      <c r="P19" s="47"/>
      <c r="Q19" s="48"/>
      <c r="R19" s="37"/>
      <c r="S19" s="38"/>
      <c r="T19" s="38"/>
      <c r="U19" s="38"/>
    </row>
    <row r="20" spans="1:21" ht="13.5" customHeight="1">
      <c r="A20" s="66" t="s">
        <v>25</v>
      </c>
      <c r="B20" s="61"/>
      <c r="C20" s="61"/>
      <c r="D20" s="66" t="s">
        <v>26</v>
      </c>
      <c r="E20" s="61"/>
      <c r="F20" s="61"/>
      <c r="G20" s="68">
        <v>15547</v>
      </c>
      <c r="H20" s="61"/>
      <c r="I20" s="28">
        <f t="shared" si="0"/>
        <v>0</v>
      </c>
      <c r="J20" s="28">
        <v>7307090</v>
      </c>
      <c r="M20" s="44"/>
      <c r="N20" s="49"/>
      <c r="O20" s="46"/>
      <c r="P20" s="47"/>
      <c r="Q20" s="48"/>
      <c r="R20" s="37"/>
      <c r="S20" s="38"/>
      <c r="T20" s="38"/>
      <c r="U20" s="38"/>
    </row>
    <row r="21" spans="1:21" ht="13.5" customHeight="1">
      <c r="A21" s="66" t="s">
        <v>27</v>
      </c>
      <c r="B21" s="61"/>
      <c r="C21" s="61"/>
      <c r="D21" s="66" t="s">
        <v>28</v>
      </c>
      <c r="E21" s="61"/>
      <c r="F21" s="61"/>
      <c r="G21" s="68">
        <v>11135</v>
      </c>
      <c r="H21" s="61"/>
      <c r="I21" s="28">
        <f t="shared" si="0"/>
        <v>0</v>
      </c>
      <c r="J21" s="28">
        <v>5233450</v>
      </c>
      <c r="M21" s="44"/>
      <c r="N21" s="49"/>
      <c r="O21" s="46"/>
      <c r="P21" s="47"/>
      <c r="Q21" s="48"/>
      <c r="R21" s="37"/>
      <c r="S21" s="38"/>
      <c r="T21" s="38"/>
      <c r="U21" s="38"/>
    </row>
    <row r="22" spans="1:21" ht="13.5" customHeight="1">
      <c r="A22" s="66" t="s">
        <v>29</v>
      </c>
      <c r="B22" s="61"/>
      <c r="C22" s="61"/>
      <c r="D22" s="66" t="s">
        <v>30</v>
      </c>
      <c r="E22" s="61"/>
      <c r="F22" s="61"/>
      <c r="G22" s="68">
        <v>29889</v>
      </c>
      <c r="H22" s="61"/>
      <c r="I22" s="28">
        <f t="shared" si="0"/>
        <v>0</v>
      </c>
      <c r="J22" s="28">
        <v>14047830</v>
      </c>
      <c r="M22" s="44"/>
      <c r="N22" s="49"/>
      <c r="O22" s="46"/>
      <c r="P22" s="47"/>
      <c r="Q22" s="48"/>
      <c r="R22" s="37"/>
      <c r="S22" s="38"/>
      <c r="T22" s="38"/>
      <c r="U22" s="38"/>
    </row>
    <row r="23" spans="1:21" ht="13.5" customHeight="1">
      <c r="A23" s="66" t="s">
        <v>31</v>
      </c>
      <c r="B23" s="61"/>
      <c r="C23" s="61"/>
      <c r="D23" s="66" t="s">
        <v>32</v>
      </c>
      <c r="E23" s="61"/>
      <c r="F23" s="61"/>
      <c r="G23" s="68">
        <v>16495</v>
      </c>
      <c r="H23" s="61"/>
      <c r="I23" s="28">
        <f t="shared" si="0"/>
        <v>0</v>
      </c>
      <c r="J23" s="28">
        <v>7752650</v>
      </c>
      <c r="M23" s="44"/>
      <c r="N23" s="49"/>
      <c r="O23" s="46"/>
      <c r="P23" s="47"/>
      <c r="Q23" s="48"/>
      <c r="R23" s="37"/>
      <c r="S23" s="38"/>
      <c r="T23" s="38"/>
      <c r="U23" s="38"/>
    </row>
    <row r="24" spans="1:21" ht="13.5" customHeight="1">
      <c r="A24" s="66" t="s">
        <v>33</v>
      </c>
      <c r="B24" s="61"/>
      <c r="C24" s="61"/>
      <c r="D24" s="66" t="s">
        <v>34</v>
      </c>
      <c r="E24" s="61"/>
      <c r="F24" s="61"/>
      <c r="G24" s="68">
        <v>14061</v>
      </c>
      <c r="H24" s="61"/>
      <c r="I24" s="28">
        <f t="shared" si="0"/>
        <v>0</v>
      </c>
      <c r="J24" s="28">
        <v>6608670</v>
      </c>
      <c r="M24" s="44"/>
      <c r="N24" s="49"/>
      <c r="O24" s="46"/>
      <c r="P24" s="47"/>
      <c r="Q24" s="48"/>
      <c r="R24" s="37"/>
      <c r="S24" s="38"/>
      <c r="T24" s="38"/>
      <c r="U24" s="38"/>
    </row>
    <row r="25" spans="1:21" ht="13.5" customHeight="1">
      <c r="A25" s="66" t="s">
        <v>35</v>
      </c>
      <c r="B25" s="61"/>
      <c r="C25" s="61"/>
      <c r="D25" s="66" t="s">
        <v>36</v>
      </c>
      <c r="E25" s="61"/>
      <c r="F25" s="61"/>
      <c r="G25" s="68">
        <v>8573</v>
      </c>
      <c r="H25" s="61"/>
      <c r="I25" s="28">
        <f t="shared" si="0"/>
        <v>0</v>
      </c>
      <c r="J25" s="28">
        <v>4029310</v>
      </c>
      <c r="M25" s="44"/>
      <c r="N25" s="49"/>
      <c r="O25" s="46"/>
      <c r="P25" s="47"/>
      <c r="Q25" s="48"/>
      <c r="R25" s="37"/>
      <c r="S25" s="38"/>
      <c r="T25" s="38"/>
      <c r="U25" s="38"/>
    </row>
    <row r="26" spans="1:21" ht="13.5" customHeight="1">
      <c r="A26" s="66" t="s">
        <v>37</v>
      </c>
      <c r="B26" s="61"/>
      <c r="C26" s="61"/>
      <c r="D26" s="66" t="s">
        <v>38</v>
      </c>
      <c r="E26" s="61"/>
      <c r="F26" s="61"/>
      <c r="G26" s="68">
        <v>25916</v>
      </c>
      <c r="H26" s="61"/>
      <c r="I26" s="28">
        <f t="shared" si="0"/>
        <v>0</v>
      </c>
      <c r="J26" s="28">
        <v>12180520</v>
      </c>
      <c r="M26" s="44"/>
      <c r="N26" s="49"/>
      <c r="O26" s="46"/>
      <c r="P26" s="47"/>
      <c r="Q26" s="48"/>
      <c r="R26" s="37"/>
      <c r="S26" s="38"/>
      <c r="T26" s="38"/>
      <c r="U26" s="38"/>
    </row>
    <row r="27" spans="1:21" ht="13.5" customHeight="1">
      <c r="A27" s="66" t="s">
        <v>39</v>
      </c>
      <c r="B27" s="61"/>
      <c r="C27" s="61"/>
      <c r="D27" s="66" t="s">
        <v>40</v>
      </c>
      <c r="E27" s="61"/>
      <c r="F27" s="61"/>
      <c r="G27" s="68">
        <v>29950</v>
      </c>
      <c r="H27" s="61"/>
      <c r="I27" s="28">
        <f t="shared" si="0"/>
        <v>0</v>
      </c>
      <c r="J27" s="28">
        <v>14076500</v>
      </c>
      <c r="M27" s="44"/>
      <c r="N27" s="49"/>
      <c r="O27" s="46"/>
      <c r="P27" s="47"/>
      <c r="Q27" s="48"/>
      <c r="R27" s="37"/>
      <c r="S27" s="38"/>
      <c r="T27" s="38"/>
      <c r="U27" s="38"/>
    </row>
    <row r="28" spans="1:21" ht="13.5" customHeight="1">
      <c r="A28" s="66" t="s">
        <v>41</v>
      </c>
      <c r="B28" s="61"/>
      <c r="C28" s="61"/>
      <c r="D28" s="66" t="s">
        <v>42</v>
      </c>
      <c r="E28" s="61"/>
      <c r="F28" s="61"/>
      <c r="G28" s="68">
        <v>50376</v>
      </c>
      <c r="H28" s="61"/>
      <c r="I28" s="28">
        <f t="shared" si="0"/>
        <v>0</v>
      </c>
      <c r="J28" s="28">
        <v>23676720</v>
      </c>
      <c r="M28" s="44"/>
      <c r="N28" s="49"/>
      <c r="O28" s="46"/>
      <c r="P28" s="47"/>
      <c r="Q28" s="48"/>
      <c r="R28" s="37"/>
      <c r="S28" s="38"/>
      <c r="T28" s="38"/>
      <c r="U28" s="38"/>
    </row>
    <row r="29" spans="1:21" ht="13.5" customHeight="1">
      <c r="A29" s="66" t="s">
        <v>43</v>
      </c>
      <c r="B29" s="61"/>
      <c r="C29" s="61"/>
      <c r="D29" s="66" t="s">
        <v>44</v>
      </c>
      <c r="E29" s="61"/>
      <c r="F29" s="61"/>
      <c r="G29" s="68">
        <v>24366</v>
      </c>
      <c r="H29" s="61"/>
      <c r="I29" s="28">
        <f t="shared" si="0"/>
        <v>0</v>
      </c>
      <c r="J29" s="28">
        <v>11452020</v>
      </c>
      <c r="M29" s="44"/>
      <c r="N29" s="49"/>
      <c r="O29" s="46"/>
      <c r="P29" s="47"/>
      <c r="Q29" s="48"/>
      <c r="R29" s="37"/>
      <c r="S29" s="38"/>
      <c r="T29" s="38"/>
      <c r="U29" s="38"/>
    </row>
    <row r="30" spans="1:21" ht="13.5" customHeight="1">
      <c r="A30" s="66" t="s">
        <v>45</v>
      </c>
      <c r="B30" s="61"/>
      <c r="C30" s="61"/>
      <c r="D30" s="66" t="s">
        <v>46</v>
      </c>
      <c r="E30" s="61"/>
      <c r="F30" s="61"/>
      <c r="G30" s="68">
        <v>16242</v>
      </c>
      <c r="H30" s="68"/>
      <c r="I30" s="28">
        <f t="shared" si="0"/>
        <v>0</v>
      </c>
      <c r="J30" s="28">
        <v>7633740</v>
      </c>
      <c r="M30" s="44"/>
      <c r="N30" s="49"/>
      <c r="O30" s="46"/>
      <c r="P30" s="47"/>
      <c r="Q30" s="48"/>
      <c r="R30" s="37"/>
      <c r="S30" s="38"/>
      <c r="T30" s="38"/>
      <c r="U30" s="38"/>
    </row>
    <row r="31" spans="1:21" ht="13.5" customHeight="1">
      <c r="A31" s="66" t="s">
        <v>47</v>
      </c>
      <c r="B31" s="61"/>
      <c r="C31" s="61"/>
      <c r="D31" s="66" t="s">
        <v>48</v>
      </c>
      <c r="E31" s="61"/>
      <c r="F31" s="61"/>
      <c r="G31" s="68">
        <v>19997</v>
      </c>
      <c r="H31" s="68"/>
      <c r="I31" s="28">
        <f t="shared" si="0"/>
        <v>0</v>
      </c>
      <c r="J31" s="28">
        <v>9398590</v>
      </c>
      <c r="M31" s="44"/>
      <c r="N31" s="49"/>
      <c r="O31" s="46"/>
      <c r="P31" s="47"/>
      <c r="Q31" s="48"/>
      <c r="R31" s="37"/>
      <c r="S31" s="38"/>
      <c r="T31" s="38"/>
      <c r="U31" s="38"/>
    </row>
    <row r="32" spans="1:21" ht="13.5" customHeight="1">
      <c r="A32" s="66" t="s">
        <v>49</v>
      </c>
      <c r="B32" s="61"/>
      <c r="C32" s="61"/>
      <c r="D32" s="66" t="s">
        <v>50</v>
      </c>
      <c r="E32" s="61"/>
      <c r="F32" s="61"/>
      <c r="G32" s="68">
        <v>38816</v>
      </c>
      <c r="H32" s="68"/>
      <c r="I32" s="28">
        <f t="shared" si="0"/>
        <v>0</v>
      </c>
      <c r="J32" s="28">
        <v>18243520</v>
      </c>
      <c r="M32" s="44"/>
      <c r="N32" s="49"/>
      <c r="O32" s="46"/>
      <c r="P32" s="47"/>
      <c r="Q32" s="48"/>
      <c r="R32" s="37"/>
      <c r="S32" s="38"/>
      <c r="T32" s="38"/>
      <c r="U32" s="38"/>
    </row>
    <row r="33" spans="1:21" ht="13.5" customHeight="1">
      <c r="A33" s="66" t="s">
        <v>51</v>
      </c>
      <c r="B33" s="61"/>
      <c r="C33" s="61"/>
      <c r="D33" s="66" t="s">
        <v>52</v>
      </c>
      <c r="E33" s="61"/>
      <c r="F33" s="61"/>
      <c r="G33" s="68">
        <v>5092</v>
      </c>
      <c r="H33" s="68"/>
      <c r="I33" s="28">
        <f t="shared" si="0"/>
        <v>0</v>
      </c>
      <c r="J33" s="28">
        <v>2393240</v>
      </c>
      <c r="M33" s="44"/>
      <c r="N33" s="49"/>
      <c r="O33" s="46"/>
      <c r="P33" s="47"/>
      <c r="Q33" s="48"/>
      <c r="R33" s="37"/>
      <c r="S33" s="38"/>
      <c r="T33" s="38"/>
      <c r="U33" s="38"/>
    </row>
    <row r="34" spans="1:21" ht="13.5" customHeight="1">
      <c r="A34" s="66" t="s">
        <v>53</v>
      </c>
      <c r="B34" s="61"/>
      <c r="C34" s="61"/>
      <c r="D34" s="66" t="s">
        <v>54</v>
      </c>
      <c r="E34" s="61"/>
      <c r="F34" s="61"/>
      <c r="G34" s="68">
        <v>25028</v>
      </c>
      <c r="H34" s="68"/>
      <c r="I34" s="28">
        <f t="shared" si="0"/>
        <v>0</v>
      </c>
      <c r="J34" s="28">
        <v>11763160</v>
      </c>
      <c r="M34" s="44"/>
      <c r="N34" s="49"/>
      <c r="O34" s="46"/>
      <c r="P34" s="47"/>
      <c r="Q34" s="48"/>
      <c r="R34" s="37"/>
      <c r="S34" s="38"/>
      <c r="T34" s="38"/>
      <c r="U34" s="38"/>
    </row>
    <row r="35" spans="1:21" ht="13.5" customHeight="1">
      <c r="A35" s="66" t="s">
        <v>55</v>
      </c>
      <c r="B35" s="61"/>
      <c r="C35" s="61"/>
      <c r="D35" s="66" t="s">
        <v>56</v>
      </c>
      <c r="E35" s="61"/>
      <c r="F35" s="61"/>
      <c r="G35" s="68">
        <v>34303</v>
      </c>
      <c r="H35" s="68"/>
      <c r="I35" s="28">
        <f t="shared" si="0"/>
        <v>0</v>
      </c>
      <c r="J35" s="28">
        <v>16122410</v>
      </c>
      <c r="M35" s="44"/>
      <c r="N35" s="49"/>
      <c r="O35" s="46"/>
      <c r="P35" s="47"/>
      <c r="Q35" s="48"/>
      <c r="R35" s="37"/>
      <c r="S35" s="38"/>
      <c r="T35" s="38"/>
      <c r="U35" s="38"/>
    </row>
    <row r="36" spans="1:21" ht="13.5" customHeight="1">
      <c r="A36" s="66" t="s">
        <v>57</v>
      </c>
      <c r="B36" s="61"/>
      <c r="C36" s="61"/>
      <c r="D36" s="66" t="s">
        <v>58</v>
      </c>
      <c r="E36" s="61"/>
      <c r="F36" s="61"/>
      <c r="G36" s="68">
        <v>17062</v>
      </c>
      <c r="H36" s="68"/>
      <c r="I36" s="28">
        <f t="shared" si="0"/>
        <v>0</v>
      </c>
      <c r="J36" s="28">
        <v>8019140</v>
      </c>
      <c r="M36" s="44"/>
      <c r="N36" s="49"/>
      <c r="O36" s="46"/>
      <c r="P36" s="47"/>
      <c r="Q36" s="48"/>
      <c r="R36" s="37"/>
      <c r="S36" s="38"/>
      <c r="T36" s="38"/>
      <c r="U36" s="38"/>
    </row>
    <row r="37" spans="1:21" ht="13.5" customHeight="1">
      <c r="A37" s="66" t="s">
        <v>59</v>
      </c>
      <c r="B37" s="61"/>
      <c r="C37" s="61"/>
      <c r="D37" s="66" t="s">
        <v>60</v>
      </c>
      <c r="E37" s="61"/>
      <c r="F37" s="61"/>
      <c r="G37" s="68">
        <v>73778</v>
      </c>
      <c r="H37" s="68"/>
      <c r="I37" s="28">
        <f t="shared" si="0"/>
        <v>0</v>
      </c>
      <c r="J37" s="28">
        <v>34675660</v>
      </c>
      <c r="M37" s="44"/>
      <c r="N37" s="49"/>
      <c r="O37" s="46"/>
      <c r="P37" s="47"/>
      <c r="Q37" s="48"/>
      <c r="R37" s="37"/>
      <c r="S37" s="38"/>
      <c r="T37" s="38"/>
      <c r="U37" s="38"/>
    </row>
    <row r="38" spans="1:21" ht="13.5" customHeight="1">
      <c r="A38" s="66" t="s">
        <v>61</v>
      </c>
      <c r="B38" s="61"/>
      <c r="C38" s="61"/>
      <c r="D38" s="66" t="s">
        <v>62</v>
      </c>
      <c r="E38" s="61"/>
      <c r="F38" s="61"/>
      <c r="G38" s="68">
        <v>13072</v>
      </c>
      <c r="H38" s="68"/>
      <c r="I38" s="28">
        <f t="shared" si="0"/>
        <v>0</v>
      </c>
      <c r="J38" s="28">
        <v>6143840</v>
      </c>
      <c r="M38" s="44"/>
      <c r="N38" s="49"/>
      <c r="O38" s="46"/>
      <c r="P38" s="47"/>
      <c r="Q38" s="48"/>
      <c r="R38" s="37"/>
      <c r="S38" s="38"/>
      <c r="T38" s="38"/>
      <c r="U38" s="38"/>
    </row>
    <row r="39" spans="1:21" ht="13.5" customHeight="1">
      <c r="A39" s="66" t="s">
        <v>63</v>
      </c>
      <c r="B39" s="61"/>
      <c r="C39" s="61"/>
      <c r="D39" s="66" t="s">
        <v>64</v>
      </c>
      <c r="E39" s="61"/>
      <c r="F39" s="61"/>
      <c r="G39" s="68">
        <v>51672</v>
      </c>
      <c r="H39" s="68"/>
      <c r="I39" s="28">
        <f t="shared" si="0"/>
        <v>0</v>
      </c>
      <c r="J39" s="28">
        <v>24285840</v>
      </c>
      <c r="M39" s="44"/>
      <c r="N39" s="49"/>
      <c r="O39" s="46"/>
      <c r="P39" s="47"/>
      <c r="Q39" s="48"/>
      <c r="R39" s="37"/>
      <c r="S39" s="38"/>
      <c r="T39" s="38"/>
      <c r="U39" s="38"/>
    </row>
    <row r="40" spans="1:21" ht="13.5" customHeight="1">
      <c r="A40" s="66" t="s">
        <v>65</v>
      </c>
      <c r="B40" s="61"/>
      <c r="C40" s="61"/>
      <c r="D40" s="66" t="s">
        <v>66</v>
      </c>
      <c r="E40" s="61"/>
      <c r="F40" s="61"/>
      <c r="G40" s="68">
        <v>41724</v>
      </c>
      <c r="H40" s="68"/>
      <c r="I40" s="28">
        <f t="shared" si="0"/>
        <v>0</v>
      </c>
      <c r="J40" s="28">
        <v>19610280</v>
      </c>
      <c r="M40" s="44"/>
      <c r="N40" s="49"/>
      <c r="O40" s="46"/>
      <c r="P40" s="47"/>
      <c r="Q40" s="48"/>
      <c r="R40" s="37"/>
      <c r="S40" s="38"/>
      <c r="T40" s="38"/>
      <c r="U40" s="38"/>
    </row>
    <row r="41" spans="1:21" ht="13.5" customHeight="1">
      <c r="A41" s="66" t="s">
        <v>67</v>
      </c>
      <c r="B41" s="61"/>
      <c r="C41" s="61"/>
      <c r="D41" s="66" t="s">
        <v>68</v>
      </c>
      <c r="E41" s="61"/>
      <c r="F41" s="61"/>
      <c r="G41" s="68">
        <v>24508</v>
      </c>
      <c r="H41" s="68"/>
      <c r="I41" s="28">
        <f t="shared" si="0"/>
        <v>0</v>
      </c>
      <c r="J41" s="28">
        <v>11518760</v>
      </c>
      <c r="M41" s="44"/>
      <c r="N41" s="49"/>
      <c r="O41" s="46"/>
      <c r="P41" s="47"/>
      <c r="Q41" s="48"/>
      <c r="R41" s="37"/>
      <c r="S41" s="38"/>
      <c r="T41" s="38"/>
      <c r="U41" s="38"/>
    </row>
    <row r="42" spans="1:21" ht="13.5" customHeight="1">
      <c r="A42" s="66" t="s">
        <v>69</v>
      </c>
      <c r="B42" s="61"/>
      <c r="C42" s="61"/>
      <c r="D42" s="66" t="s">
        <v>70</v>
      </c>
      <c r="E42" s="61"/>
      <c r="F42" s="61"/>
      <c r="G42" s="68">
        <v>90182</v>
      </c>
      <c r="H42" s="68"/>
      <c r="I42" s="28">
        <f t="shared" si="0"/>
        <v>0</v>
      </c>
      <c r="J42" s="28">
        <v>42385540</v>
      </c>
      <c r="M42" s="44"/>
      <c r="N42" s="49"/>
      <c r="O42" s="46"/>
      <c r="P42" s="47"/>
      <c r="Q42" s="48"/>
      <c r="R42" s="37"/>
      <c r="S42" s="38"/>
      <c r="T42" s="38"/>
      <c r="U42" s="38"/>
    </row>
    <row r="43" spans="1:21" ht="13.5" customHeight="1">
      <c r="A43" s="66" t="s">
        <v>71</v>
      </c>
      <c r="B43" s="61"/>
      <c r="C43" s="61"/>
      <c r="D43" s="66" t="s">
        <v>72</v>
      </c>
      <c r="E43" s="61"/>
      <c r="F43" s="61"/>
      <c r="G43" s="68">
        <v>10212</v>
      </c>
      <c r="H43" s="68"/>
      <c r="I43" s="28">
        <f t="shared" si="0"/>
        <v>0</v>
      </c>
      <c r="J43" s="28">
        <v>4799640</v>
      </c>
      <c r="M43" s="44"/>
      <c r="N43" s="49"/>
      <c r="O43" s="46"/>
      <c r="P43" s="47"/>
      <c r="Q43" s="48"/>
      <c r="R43" s="37"/>
      <c r="S43" s="38"/>
      <c r="T43" s="38"/>
      <c r="U43" s="38"/>
    </row>
    <row r="44" spans="1:21" ht="13.5" customHeight="1">
      <c r="A44" s="66" t="s">
        <v>73</v>
      </c>
      <c r="B44" s="61"/>
      <c r="C44" s="61"/>
      <c r="D44" s="66" t="s">
        <v>74</v>
      </c>
      <c r="E44" s="61"/>
      <c r="F44" s="61"/>
      <c r="G44" s="68">
        <v>232010</v>
      </c>
      <c r="H44" s="68"/>
      <c r="I44" s="28">
        <f t="shared" si="0"/>
        <v>0</v>
      </c>
      <c r="J44" s="28">
        <v>109044700</v>
      </c>
      <c r="M44" s="44"/>
      <c r="N44" s="49"/>
      <c r="O44" s="46"/>
      <c r="P44" s="47"/>
      <c r="Q44" s="48"/>
      <c r="R44" s="37"/>
      <c r="S44" s="38"/>
      <c r="T44" s="38"/>
      <c r="U44" s="38"/>
    </row>
    <row r="45" spans="1:21" ht="13.5" customHeight="1">
      <c r="A45" s="66" t="s">
        <v>75</v>
      </c>
      <c r="B45" s="61"/>
      <c r="C45" s="61"/>
      <c r="D45" s="66" t="s">
        <v>76</v>
      </c>
      <c r="E45" s="61"/>
      <c r="F45" s="61"/>
      <c r="G45" s="79">
        <v>23506</v>
      </c>
      <c r="H45" s="79"/>
      <c r="I45" s="28">
        <f t="shared" si="0"/>
        <v>0</v>
      </c>
      <c r="J45" s="28">
        <v>11047820</v>
      </c>
      <c r="M45" s="44"/>
      <c r="N45" s="49"/>
      <c r="O45" s="46"/>
      <c r="P45" s="47"/>
      <c r="Q45" s="48"/>
      <c r="R45" s="37"/>
      <c r="S45" s="38"/>
      <c r="T45" s="38"/>
      <c r="U45" s="38"/>
    </row>
    <row r="46" spans="1:21" ht="13.5" customHeight="1">
      <c r="A46" s="69" t="s">
        <v>3</v>
      </c>
      <c r="B46" s="70"/>
      <c r="C46" s="70"/>
      <c r="D46" s="69" t="s">
        <v>3</v>
      </c>
      <c r="E46" s="70"/>
      <c r="F46" s="70"/>
      <c r="G46" s="77">
        <f>SUM(G14:H45)</f>
        <v>1190905</v>
      </c>
      <c r="H46" s="70"/>
      <c r="I46" s="78">
        <v>559725350</v>
      </c>
      <c r="J46" s="70"/>
      <c r="M46" s="53"/>
      <c r="N46" s="54"/>
      <c r="O46" s="46"/>
      <c r="P46" s="47"/>
      <c r="Q46" s="48"/>
      <c r="R46" s="37"/>
      <c r="S46" s="38"/>
      <c r="T46" s="38"/>
      <c r="U46" s="38"/>
    </row>
    <row r="47" spans="1:21">
      <c r="M47" s="50"/>
      <c r="N47" s="49"/>
      <c r="O47" s="43"/>
      <c r="P47" s="51"/>
      <c r="Q47" s="51"/>
      <c r="R47" s="41"/>
    </row>
    <row r="48" spans="1:21">
      <c r="M48" s="50"/>
      <c r="N48" s="49"/>
      <c r="O48" s="43"/>
      <c r="P48" s="43"/>
      <c r="Q48" s="43"/>
    </row>
    <row r="49" spans="13:17">
      <c r="M49" s="50"/>
      <c r="N49" s="49"/>
      <c r="O49" s="43"/>
      <c r="P49" s="43"/>
      <c r="Q49" s="43"/>
    </row>
    <row r="50" spans="13:17">
      <c r="M50" s="27"/>
      <c r="N50" s="26"/>
    </row>
    <row r="51" spans="13:17">
      <c r="M51" s="27"/>
      <c r="N51" s="26"/>
    </row>
    <row r="52" spans="13:17">
      <c r="M52" s="25"/>
      <c r="N52" s="26"/>
    </row>
    <row r="53" spans="13:17">
      <c r="M53" s="25"/>
      <c r="N53" s="26"/>
    </row>
    <row r="54" spans="13:17">
      <c r="M54" s="25"/>
      <c r="N54" s="26"/>
    </row>
  </sheetData>
  <mergeCells count="122">
    <mergeCell ref="A24:C24"/>
    <mergeCell ref="D24:F24"/>
    <mergeCell ref="G24:H24"/>
    <mergeCell ref="A46:C46"/>
    <mergeCell ref="D46:F46"/>
    <mergeCell ref="G46:H46"/>
    <mergeCell ref="I46:J46"/>
    <mergeCell ref="A44:C44"/>
    <mergeCell ref="D44:F44"/>
    <mergeCell ref="G44:H44"/>
    <mergeCell ref="A45:C45"/>
    <mergeCell ref="D45:F45"/>
    <mergeCell ref="G45:H45"/>
    <mergeCell ref="A38:C38"/>
    <mergeCell ref="D38:F38"/>
    <mergeCell ref="G38:H38"/>
    <mergeCell ref="A39:C39"/>
    <mergeCell ref="D39:F39"/>
    <mergeCell ref="G39:H39"/>
    <mergeCell ref="A32:C32"/>
    <mergeCell ref="D32:F32"/>
    <mergeCell ref="G32:H32"/>
    <mergeCell ref="A33:C33"/>
    <mergeCell ref="D33:F33"/>
    <mergeCell ref="G33:H33"/>
    <mergeCell ref="A25:C25"/>
    <mergeCell ref="D25:F25"/>
    <mergeCell ref="G25:H25"/>
    <mergeCell ref="A30:C30"/>
    <mergeCell ref="D30:F30"/>
    <mergeCell ref="G30:H30"/>
    <mergeCell ref="A31:C31"/>
    <mergeCell ref="D31:F31"/>
    <mergeCell ref="G31:H31"/>
    <mergeCell ref="A28:C28"/>
    <mergeCell ref="D28:F28"/>
    <mergeCell ref="G28:H28"/>
    <mergeCell ref="A42:C42"/>
    <mergeCell ref="D42:F42"/>
    <mergeCell ref="G42:H42"/>
    <mergeCell ref="A43:C43"/>
    <mergeCell ref="D43:F43"/>
    <mergeCell ref="G43:H43"/>
    <mergeCell ref="A40:C40"/>
    <mergeCell ref="D40:F40"/>
    <mergeCell ref="G40:H40"/>
    <mergeCell ref="A41:C41"/>
    <mergeCell ref="D41:F41"/>
    <mergeCell ref="G41:H41"/>
    <mergeCell ref="A36:C36"/>
    <mergeCell ref="D36:F36"/>
    <mergeCell ref="G36:H36"/>
    <mergeCell ref="A37:C37"/>
    <mergeCell ref="D37:F37"/>
    <mergeCell ref="G37:H37"/>
    <mergeCell ref="A34:C34"/>
    <mergeCell ref="D34:F34"/>
    <mergeCell ref="G34:H34"/>
    <mergeCell ref="A35:C35"/>
    <mergeCell ref="D35:F35"/>
    <mergeCell ref="G35:H35"/>
    <mergeCell ref="A29:C29"/>
    <mergeCell ref="D29:F29"/>
    <mergeCell ref="G29:H29"/>
    <mergeCell ref="A26:C26"/>
    <mergeCell ref="D26:F26"/>
    <mergeCell ref="G26:H26"/>
    <mergeCell ref="A27:C27"/>
    <mergeCell ref="D27:F27"/>
    <mergeCell ref="G27:H27"/>
    <mergeCell ref="A22:C22"/>
    <mergeCell ref="D22:F22"/>
    <mergeCell ref="G22:H22"/>
    <mergeCell ref="A23:C23"/>
    <mergeCell ref="D23:F23"/>
    <mergeCell ref="G23:H23"/>
    <mergeCell ref="A20:C20"/>
    <mergeCell ref="D20:F20"/>
    <mergeCell ref="G20:H20"/>
    <mergeCell ref="A21:C21"/>
    <mergeCell ref="D21:F21"/>
    <mergeCell ref="G21:H21"/>
    <mergeCell ref="G14:H14"/>
    <mergeCell ref="I14:J14"/>
    <mergeCell ref="A15:C15"/>
    <mergeCell ref="D15:F15"/>
    <mergeCell ref="A18:C18"/>
    <mergeCell ref="D18:F18"/>
    <mergeCell ref="G18:H18"/>
    <mergeCell ref="A19:C19"/>
    <mergeCell ref="D19:F19"/>
    <mergeCell ref="G19:H19"/>
    <mergeCell ref="A16:C16"/>
    <mergeCell ref="D16:F16"/>
    <mergeCell ref="G16:H16"/>
    <mergeCell ref="A17:C17"/>
    <mergeCell ref="D17:F17"/>
    <mergeCell ref="G17:H17"/>
    <mergeCell ref="M46:N46"/>
    <mergeCell ref="B7:D7"/>
    <mergeCell ref="E7:G7"/>
    <mergeCell ref="H7:K7"/>
    <mergeCell ref="B8:D8"/>
    <mergeCell ref="E8:G8"/>
    <mergeCell ref="H8:K8"/>
    <mergeCell ref="A1:B1"/>
    <mergeCell ref="B2:K2"/>
    <mergeCell ref="B4:E4"/>
    <mergeCell ref="F4:I4"/>
    <mergeCell ref="B5:E5"/>
    <mergeCell ref="F5:I5"/>
    <mergeCell ref="G15:H15"/>
    <mergeCell ref="B9:D9"/>
    <mergeCell ref="E9:G9"/>
    <mergeCell ref="H9:K9"/>
    <mergeCell ref="B11:K11"/>
    <mergeCell ref="A13:C13"/>
    <mergeCell ref="D13:F13"/>
    <mergeCell ref="G13:H13"/>
    <mergeCell ref="I13:J13"/>
    <mergeCell ref="A14:C14"/>
    <mergeCell ref="D14:F14"/>
  </mergeCells>
  <pageMargins left="1" right="1" top="0.25" bottom="0.47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Superate - SIPS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1"/>
  <sheetViews>
    <sheetView showGridLines="0" topLeftCell="A10" workbookViewId="0">
      <selection activeCell="G50" sqref="G50"/>
    </sheetView>
  </sheetViews>
  <sheetFormatPr baseColWidth="10" defaultColWidth="9" defaultRowHeight="15"/>
  <cols>
    <col min="1" max="1" width="0.28515625" style="18" customWidth="1"/>
    <col min="2" max="2" width="9.28515625" style="18" customWidth="1"/>
    <col min="3" max="3" width="0.7109375" style="18" customWidth="1"/>
    <col min="4" max="4" width="8.5703125" style="18" customWidth="1"/>
    <col min="5" max="5" width="22.28515625" style="18" customWidth="1"/>
    <col min="6" max="6" width="2.5703125" style="18" customWidth="1"/>
    <col min="7" max="7" width="14.5703125" style="18" customWidth="1"/>
    <col min="8" max="8" width="12.5703125" style="18" customWidth="1"/>
    <col min="9" max="9" width="11.28515625" style="18" customWidth="1"/>
    <col min="10" max="10" width="13.7109375" style="18" customWidth="1"/>
    <col min="11" max="11" width="14.7109375" style="18" customWidth="1"/>
    <col min="12" max="12" width="20.85546875" style="18" customWidth="1"/>
    <col min="13" max="13" width="24.5703125" style="18" customWidth="1"/>
    <col min="14" max="14" width="9" style="18"/>
    <col min="15" max="15" width="25.42578125" style="18" customWidth="1"/>
    <col min="16" max="16384" width="9" style="18"/>
  </cols>
  <sheetData>
    <row r="1" spans="1:17" ht="18" customHeight="1">
      <c r="A1" s="86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7" ht="4.5" customHeight="1">
      <c r="B2" s="61"/>
    </row>
    <row r="3" spans="1:17" ht="18" customHeight="1">
      <c r="B3" s="61"/>
      <c r="D3" s="87" t="s">
        <v>95</v>
      </c>
      <c r="E3" s="61"/>
      <c r="F3" s="61"/>
      <c r="G3" s="61"/>
      <c r="H3" s="61"/>
      <c r="I3" s="61"/>
      <c r="J3" s="61"/>
    </row>
    <row r="4" spans="1:17" ht="21" customHeight="1">
      <c r="B4" s="61"/>
    </row>
    <row r="5" spans="1:17" ht="4.3499999999999996" customHeight="1"/>
    <row r="6" spans="1:17" ht="18" customHeight="1">
      <c r="A6" s="87" t="s">
        <v>77</v>
      </c>
      <c r="B6" s="61"/>
      <c r="C6" s="61"/>
      <c r="D6" s="61"/>
      <c r="E6" s="61"/>
      <c r="F6" s="61"/>
      <c r="G6" s="61"/>
      <c r="H6" s="61"/>
      <c r="I6" s="61"/>
      <c r="J6" s="61"/>
    </row>
    <row r="7" spans="1:17" ht="4.5" customHeight="1"/>
    <row r="8" spans="1:17" ht="13.5" customHeight="1">
      <c r="A8" s="75" t="s">
        <v>78</v>
      </c>
      <c r="B8" s="61"/>
      <c r="C8" s="61"/>
      <c r="D8" s="61"/>
      <c r="E8" s="61"/>
      <c r="F8" s="61"/>
      <c r="G8" s="61"/>
      <c r="H8" s="61"/>
      <c r="I8" s="61"/>
      <c r="J8" s="61"/>
    </row>
    <row r="9" spans="1:17">
      <c r="A9" s="65" t="s">
        <v>79</v>
      </c>
      <c r="B9" s="56"/>
      <c r="C9" s="56"/>
      <c r="D9" s="56"/>
      <c r="E9" s="19" t="s">
        <v>80</v>
      </c>
      <c r="F9" s="57" t="s">
        <v>81</v>
      </c>
      <c r="G9" s="56"/>
      <c r="H9" s="56"/>
      <c r="I9" s="58" t="s">
        <v>7</v>
      </c>
      <c r="J9" s="59"/>
      <c r="K9" s="31"/>
      <c r="L9" s="31"/>
      <c r="M9" s="31"/>
      <c r="N9" s="31"/>
      <c r="O9" s="31"/>
      <c r="P9" s="31"/>
      <c r="Q9" s="31"/>
    </row>
    <row r="10" spans="1:17">
      <c r="A10" s="92">
        <v>5.97</v>
      </c>
      <c r="B10" s="61"/>
      <c r="C10" s="61"/>
      <c r="D10" s="61"/>
      <c r="E10" s="21">
        <v>19710751.800000001</v>
      </c>
      <c r="F10" s="68">
        <v>129393</v>
      </c>
      <c r="G10" s="61">
        <v>89582655.689813629</v>
      </c>
      <c r="H10" s="61"/>
      <c r="I10" s="60">
        <v>89582655.689813629</v>
      </c>
      <c r="J10" s="61"/>
      <c r="K10" s="96"/>
      <c r="L10" s="95"/>
      <c r="M10" s="95"/>
      <c r="N10" s="94"/>
      <c r="O10" s="95"/>
      <c r="P10" s="31"/>
      <c r="Q10" s="31"/>
    </row>
    <row r="11" spans="1:17">
      <c r="A11" s="92">
        <v>6.05</v>
      </c>
      <c r="B11" s="61"/>
      <c r="C11" s="61"/>
      <c r="D11" s="61"/>
      <c r="E11" s="21">
        <v>16164301.300000001</v>
      </c>
      <c r="F11" s="68">
        <v>89078</v>
      </c>
      <c r="G11" s="61">
        <v>62506923.380068541</v>
      </c>
      <c r="H11" s="61"/>
      <c r="I11" s="60">
        <v>62506923.380068541</v>
      </c>
      <c r="J11" s="61"/>
      <c r="K11" s="96"/>
      <c r="L11" s="95"/>
      <c r="M11" s="95"/>
      <c r="N11" s="94"/>
      <c r="O11" s="95"/>
      <c r="P11" s="85"/>
      <c r="Q11" s="85"/>
    </row>
    <row r="12" spans="1:17">
      <c r="A12" s="92">
        <v>6.17</v>
      </c>
      <c r="B12" s="61"/>
      <c r="C12" s="61"/>
      <c r="D12" s="61"/>
      <c r="E12" s="21">
        <v>15698492.460000001</v>
      </c>
      <c r="F12" s="68">
        <v>106093</v>
      </c>
      <c r="G12" s="61">
        <v>76045340.540091708</v>
      </c>
      <c r="H12" s="61"/>
      <c r="I12" s="60">
        <v>76045340.540091708</v>
      </c>
      <c r="J12" s="61"/>
      <c r="K12" s="96"/>
      <c r="L12" s="95"/>
      <c r="M12" s="95"/>
      <c r="N12" s="94"/>
      <c r="O12" s="95"/>
      <c r="P12" s="31"/>
      <c r="Q12" s="31"/>
    </row>
    <row r="13" spans="1:17">
      <c r="A13" s="69" t="s">
        <v>3</v>
      </c>
      <c r="B13" s="70"/>
      <c r="C13" s="70"/>
      <c r="D13" s="70"/>
      <c r="E13" s="22">
        <v>51573545.560000002</v>
      </c>
      <c r="F13" s="77">
        <v>228459483.60997385</v>
      </c>
      <c r="G13" s="70"/>
      <c r="H13" s="70"/>
      <c r="I13" s="78">
        <v>228134919.60997385</v>
      </c>
      <c r="J13" s="70"/>
      <c r="K13" s="31"/>
      <c r="L13" s="31"/>
      <c r="M13" s="31"/>
      <c r="N13" s="31"/>
      <c r="O13" s="97"/>
      <c r="P13" s="98"/>
      <c r="Q13" s="31"/>
    </row>
    <row r="14" spans="1:17" ht="4.5" customHeight="1">
      <c r="K14" s="31"/>
      <c r="L14" s="31"/>
      <c r="M14" s="31"/>
      <c r="N14" s="31"/>
      <c r="O14" s="31"/>
      <c r="P14" s="31"/>
      <c r="Q14" s="31"/>
    </row>
    <row r="15" spans="1:17" ht="13.5" customHeight="1">
      <c r="A15" s="75" t="s">
        <v>82</v>
      </c>
      <c r="B15" s="61"/>
      <c r="C15" s="61"/>
      <c r="D15" s="61"/>
      <c r="E15" s="61"/>
      <c r="F15" s="61"/>
      <c r="G15" s="61"/>
      <c r="H15" s="61"/>
      <c r="I15" s="61"/>
      <c r="J15" s="61"/>
      <c r="K15" s="31"/>
      <c r="L15" s="31"/>
      <c r="M15" s="99"/>
      <c r="N15" s="100"/>
      <c r="O15" s="100"/>
      <c r="P15" s="31"/>
      <c r="Q15" s="31"/>
    </row>
    <row r="16" spans="1:17">
      <c r="A16" s="65" t="s">
        <v>9</v>
      </c>
      <c r="B16" s="56"/>
      <c r="C16" s="56"/>
      <c r="D16" s="76" t="s">
        <v>10</v>
      </c>
      <c r="E16" s="56"/>
      <c r="F16" s="56"/>
      <c r="G16" s="23" t="s">
        <v>11</v>
      </c>
      <c r="H16" s="76" t="s">
        <v>12</v>
      </c>
      <c r="I16" s="56"/>
      <c r="J16" s="24" t="s">
        <v>83</v>
      </c>
      <c r="K16" s="31"/>
      <c r="L16" s="31"/>
      <c r="M16" s="31"/>
      <c r="N16" s="31"/>
      <c r="O16" s="31"/>
      <c r="P16" s="31"/>
      <c r="Q16" s="31"/>
    </row>
    <row r="17" spans="1:17">
      <c r="A17" s="88" t="s">
        <v>13</v>
      </c>
      <c r="B17" s="89"/>
      <c r="C17" s="89"/>
      <c r="D17" s="88" t="s">
        <v>14</v>
      </c>
      <c r="E17" s="89"/>
      <c r="F17" s="89"/>
      <c r="G17" s="33">
        <v>9864</v>
      </c>
      <c r="H17" s="91">
        <v>7070317.9199999999</v>
      </c>
      <c r="I17" s="91"/>
      <c r="J17" s="33">
        <v>6</v>
      </c>
      <c r="K17" s="30"/>
      <c r="L17" s="94"/>
      <c r="M17" s="95"/>
      <c r="N17" s="31"/>
      <c r="O17" s="31"/>
      <c r="P17" s="31"/>
      <c r="Q17" s="31"/>
    </row>
    <row r="18" spans="1:17">
      <c r="A18" s="88" t="s">
        <v>15</v>
      </c>
      <c r="B18" s="89"/>
      <c r="C18" s="89"/>
      <c r="D18" s="88" t="s">
        <v>16</v>
      </c>
      <c r="E18" s="89"/>
      <c r="F18" s="89"/>
      <c r="G18" s="33">
        <v>5784</v>
      </c>
      <c r="H18" s="90">
        <v>4145584.2599994852</v>
      </c>
      <c r="I18" s="90"/>
      <c r="J18" s="33">
        <v>19</v>
      </c>
      <c r="K18" s="30"/>
      <c r="L18" s="31"/>
      <c r="M18" s="84"/>
      <c r="N18" s="85"/>
      <c r="O18" s="31"/>
    </row>
    <row r="19" spans="1:17">
      <c r="A19" s="88" t="s">
        <v>17</v>
      </c>
      <c r="B19" s="89"/>
      <c r="C19" s="89"/>
      <c r="D19" s="88" t="s">
        <v>18</v>
      </c>
      <c r="E19" s="89"/>
      <c r="F19" s="89"/>
      <c r="G19" s="33">
        <v>11786</v>
      </c>
      <c r="H19" s="90">
        <v>8447035.0500009358</v>
      </c>
      <c r="I19" s="90"/>
      <c r="J19" s="33">
        <v>8</v>
      </c>
      <c r="K19" s="30"/>
      <c r="L19" s="31"/>
      <c r="M19" s="84"/>
      <c r="N19" s="85"/>
      <c r="O19" s="31"/>
    </row>
    <row r="20" spans="1:17">
      <c r="A20" s="88" t="s">
        <v>19</v>
      </c>
      <c r="B20" s="89"/>
      <c r="C20" s="89"/>
      <c r="D20" s="88" t="s">
        <v>20</v>
      </c>
      <c r="E20" s="89"/>
      <c r="F20" s="89"/>
      <c r="G20" s="33">
        <v>4473</v>
      </c>
      <c r="H20" s="90">
        <v>3097034.5900001908</v>
      </c>
      <c r="I20" s="90"/>
      <c r="J20" s="33">
        <v>0</v>
      </c>
      <c r="K20" s="30"/>
      <c r="L20" s="31"/>
      <c r="M20" s="84"/>
      <c r="N20" s="85"/>
      <c r="O20" s="31"/>
    </row>
    <row r="21" spans="1:17">
      <c r="A21" s="88" t="s">
        <v>21</v>
      </c>
      <c r="B21" s="89"/>
      <c r="C21" s="89"/>
      <c r="D21" s="88" t="s">
        <v>22</v>
      </c>
      <c r="E21" s="89"/>
      <c r="F21" s="89"/>
      <c r="G21" s="33">
        <v>20540</v>
      </c>
      <c r="H21" s="90">
        <v>14542545.610002546</v>
      </c>
      <c r="I21" s="90"/>
      <c r="J21" s="33">
        <v>0</v>
      </c>
      <c r="K21" s="30"/>
      <c r="L21" s="31"/>
      <c r="M21" s="84"/>
      <c r="N21" s="85"/>
      <c r="O21" s="31"/>
    </row>
    <row r="22" spans="1:17">
      <c r="A22" s="88" t="s">
        <v>23</v>
      </c>
      <c r="B22" s="89"/>
      <c r="C22" s="89"/>
      <c r="D22" s="88" t="s">
        <v>24</v>
      </c>
      <c r="E22" s="89"/>
      <c r="F22" s="89"/>
      <c r="G22" s="33">
        <v>18480</v>
      </c>
      <c r="H22" s="90">
        <v>12795718.780001232</v>
      </c>
      <c r="I22" s="90"/>
      <c r="J22" s="33">
        <v>4</v>
      </c>
      <c r="K22" s="30"/>
      <c r="L22" s="32"/>
      <c r="M22" s="84"/>
      <c r="N22" s="85"/>
      <c r="O22" s="31"/>
    </row>
    <row r="23" spans="1:17">
      <c r="A23" s="88" t="s">
        <v>25</v>
      </c>
      <c r="B23" s="89"/>
      <c r="C23" s="89"/>
      <c r="D23" s="88" t="s">
        <v>26</v>
      </c>
      <c r="E23" s="89"/>
      <c r="F23" s="89"/>
      <c r="G23" s="33">
        <v>4304</v>
      </c>
      <c r="H23" s="90">
        <v>3020210.7399998745</v>
      </c>
      <c r="I23" s="90"/>
      <c r="J23" s="33">
        <v>1</v>
      </c>
      <c r="K23" s="30"/>
      <c r="L23" s="32"/>
      <c r="M23" s="84"/>
      <c r="N23" s="85"/>
      <c r="O23" s="31"/>
    </row>
    <row r="24" spans="1:17">
      <c r="A24" s="88" t="s">
        <v>27</v>
      </c>
      <c r="B24" s="89"/>
      <c r="C24" s="89"/>
      <c r="D24" s="88" t="s">
        <v>28</v>
      </c>
      <c r="E24" s="89"/>
      <c r="F24" s="89"/>
      <c r="G24" s="33">
        <v>4346</v>
      </c>
      <c r="H24" s="90">
        <v>3114651.6399997827</v>
      </c>
      <c r="I24" s="90"/>
      <c r="J24" s="33">
        <v>5</v>
      </c>
      <c r="K24" s="30"/>
      <c r="L24" s="31"/>
      <c r="M24" s="84"/>
      <c r="N24" s="85"/>
      <c r="O24" s="31"/>
    </row>
    <row r="25" spans="1:17">
      <c r="A25" s="88" t="s">
        <v>29</v>
      </c>
      <c r="B25" s="89"/>
      <c r="C25" s="89"/>
      <c r="D25" s="88" t="s">
        <v>30</v>
      </c>
      <c r="E25" s="89"/>
      <c r="F25" s="89"/>
      <c r="G25" s="33">
        <v>8909</v>
      </c>
      <c r="H25" s="90">
        <v>6168391.0000005225</v>
      </c>
      <c r="I25" s="90"/>
      <c r="J25" s="33">
        <v>1</v>
      </c>
      <c r="K25" s="30"/>
      <c r="L25" s="32"/>
      <c r="M25" s="84"/>
      <c r="N25" s="85"/>
      <c r="O25" s="31"/>
    </row>
    <row r="26" spans="1:17">
      <c r="A26" s="88" t="s">
        <v>31</v>
      </c>
      <c r="B26" s="89"/>
      <c r="C26" s="89"/>
      <c r="D26" s="88" t="s">
        <v>32</v>
      </c>
      <c r="E26" s="89"/>
      <c r="F26" s="89"/>
      <c r="G26" s="33">
        <v>5479</v>
      </c>
      <c r="H26" s="90">
        <v>3844665.7099998309</v>
      </c>
      <c r="I26" s="90"/>
      <c r="J26" s="33">
        <v>0</v>
      </c>
      <c r="K26" s="30"/>
      <c r="L26" s="32"/>
      <c r="M26" s="84"/>
      <c r="N26" s="85"/>
      <c r="O26" s="31"/>
    </row>
    <row r="27" spans="1:17">
      <c r="A27" s="88" t="s">
        <v>33</v>
      </c>
      <c r="B27" s="89"/>
      <c r="C27" s="89"/>
      <c r="D27" s="88" t="s">
        <v>34</v>
      </c>
      <c r="E27" s="89"/>
      <c r="F27" s="89"/>
      <c r="G27" s="33">
        <v>3870</v>
      </c>
      <c r="H27" s="90">
        <v>2679559.6000001472</v>
      </c>
      <c r="I27" s="90"/>
      <c r="J27" s="33">
        <v>0</v>
      </c>
      <c r="K27" s="30"/>
      <c r="L27" s="31"/>
      <c r="M27" s="84"/>
      <c r="N27" s="85"/>
      <c r="O27" s="31"/>
    </row>
    <row r="28" spans="1:17">
      <c r="A28" s="88" t="s">
        <v>35</v>
      </c>
      <c r="B28" s="89"/>
      <c r="C28" s="89"/>
      <c r="D28" s="88" t="s">
        <v>36</v>
      </c>
      <c r="E28" s="89"/>
      <c r="F28" s="89"/>
      <c r="G28" s="33">
        <v>3143</v>
      </c>
      <c r="H28" s="90">
        <v>2252558.900000026</v>
      </c>
      <c r="I28" s="90"/>
      <c r="J28" s="33">
        <v>2</v>
      </c>
      <c r="K28" s="30"/>
      <c r="L28" s="32"/>
      <c r="M28" s="84"/>
      <c r="N28" s="85"/>
      <c r="O28" s="31"/>
    </row>
    <row r="29" spans="1:17">
      <c r="A29" s="88" t="s">
        <v>37</v>
      </c>
      <c r="B29" s="89"/>
      <c r="C29" s="89"/>
      <c r="D29" s="88" t="s">
        <v>38</v>
      </c>
      <c r="E29" s="89"/>
      <c r="F29" s="89"/>
      <c r="G29" s="33">
        <v>4825</v>
      </c>
      <c r="H29" s="90">
        <v>3386538.6999998526</v>
      </c>
      <c r="I29" s="90"/>
      <c r="J29" s="33">
        <v>0</v>
      </c>
      <c r="K29" s="30"/>
      <c r="L29" s="32"/>
      <c r="M29" s="84"/>
      <c r="N29" s="85"/>
      <c r="O29" s="31"/>
    </row>
    <row r="30" spans="1:17">
      <c r="A30" s="88" t="s">
        <v>39</v>
      </c>
      <c r="B30" s="89"/>
      <c r="C30" s="89"/>
      <c r="D30" s="88" t="s">
        <v>40</v>
      </c>
      <c r="E30" s="89"/>
      <c r="F30" s="89"/>
      <c r="G30" s="33">
        <v>6823</v>
      </c>
      <c r="H30" s="90">
        <v>4788027.5199997807</v>
      </c>
      <c r="I30" s="90"/>
      <c r="J30" s="33">
        <v>0</v>
      </c>
      <c r="K30" s="30"/>
      <c r="L30" s="32"/>
      <c r="M30" s="84"/>
      <c r="N30" s="85"/>
      <c r="O30" s="31"/>
    </row>
    <row r="31" spans="1:17">
      <c r="A31" s="88" t="s">
        <v>41</v>
      </c>
      <c r="B31" s="89"/>
      <c r="C31" s="89"/>
      <c r="D31" s="88" t="s">
        <v>42</v>
      </c>
      <c r="E31" s="89"/>
      <c r="F31" s="89"/>
      <c r="G31" s="33">
        <v>20410</v>
      </c>
      <c r="H31" s="90">
        <v>14131553.240001373</v>
      </c>
      <c r="I31" s="90"/>
      <c r="J31" s="33">
        <v>1</v>
      </c>
      <c r="K31" s="30"/>
      <c r="L31" s="32"/>
      <c r="M31" s="84"/>
      <c r="N31" s="85"/>
      <c r="O31" s="31"/>
    </row>
    <row r="32" spans="1:17">
      <c r="A32" s="88" t="s">
        <v>43</v>
      </c>
      <c r="B32" s="89"/>
      <c r="C32" s="89"/>
      <c r="D32" s="88" t="s">
        <v>44</v>
      </c>
      <c r="E32" s="89"/>
      <c r="F32" s="89"/>
      <c r="G32" s="33">
        <v>7319</v>
      </c>
      <c r="H32" s="90">
        <v>5067990.260000403</v>
      </c>
      <c r="I32" s="90"/>
      <c r="J32" s="33">
        <v>0</v>
      </c>
      <c r="K32" s="30"/>
      <c r="L32" s="32"/>
      <c r="M32" s="84"/>
      <c r="N32" s="85"/>
      <c r="O32" s="31"/>
    </row>
    <row r="33" spans="1:15">
      <c r="A33" s="88" t="s">
        <v>45</v>
      </c>
      <c r="B33" s="89"/>
      <c r="C33" s="89"/>
      <c r="D33" s="88" t="s">
        <v>46</v>
      </c>
      <c r="E33" s="89"/>
      <c r="F33" s="89"/>
      <c r="G33" s="33">
        <v>5944</v>
      </c>
      <c r="H33" s="90">
        <v>4116085.720000295</v>
      </c>
      <c r="I33" s="90"/>
      <c r="J33" s="33">
        <v>7</v>
      </c>
      <c r="K33" s="30"/>
      <c r="L33" s="32"/>
      <c r="M33" s="84"/>
      <c r="N33" s="85"/>
      <c r="O33" s="31"/>
    </row>
    <row r="34" spans="1:15">
      <c r="A34" s="88" t="s">
        <v>47</v>
      </c>
      <c r="B34" s="89"/>
      <c r="C34" s="89"/>
      <c r="D34" s="88" t="s">
        <v>48</v>
      </c>
      <c r="E34" s="89"/>
      <c r="F34" s="89"/>
      <c r="G34" s="33">
        <v>6865</v>
      </c>
      <c r="H34" s="90">
        <v>4753330.4500003671</v>
      </c>
      <c r="I34" s="90"/>
      <c r="J34" s="33">
        <v>0</v>
      </c>
      <c r="K34" s="30"/>
      <c r="L34" s="32"/>
      <c r="M34" s="84"/>
      <c r="N34" s="85"/>
      <c r="O34" s="31"/>
    </row>
    <row r="35" spans="1:15">
      <c r="A35" s="88" t="s">
        <v>49</v>
      </c>
      <c r="B35" s="89"/>
      <c r="C35" s="89"/>
      <c r="D35" s="88" t="s">
        <v>50</v>
      </c>
      <c r="E35" s="89"/>
      <c r="F35" s="89"/>
      <c r="G35" s="33">
        <v>10615</v>
      </c>
      <c r="H35" s="90">
        <v>7449110.0599996448</v>
      </c>
      <c r="I35" s="90"/>
      <c r="J35" s="33">
        <v>0</v>
      </c>
      <c r="K35" s="30"/>
      <c r="L35" s="32"/>
      <c r="M35" s="84"/>
      <c r="N35" s="85"/>
      <c r="O35" s="31"/>
    </row>
    <row r="36" spans="1:15">
      <c r="A36" s="88" t="s">
        <v>51</v>
      </c>
      <c r="B36" s="89"/>
      <c r="C36" s="89"/>
      <c r="D36" s="88" t="s">
        <v>52</v>
      </c>
      <c r="E36" s="89"/>
      <c r="F36" s="89"/>
      <c r="G36" s="33">
        <v>1061</v>
      </c>
      <c r="H36" s="90">
        <v>760292.60000001872</v>
      </c>
      <c r="I36" s="90"/>
      <c r="J36" s="33">
        <v>3</v>
      </c>
      <c r="K36" s="30"/>
      <c r="L36" s="32"/>
      <c r="M36" s="84"/>
      <c r="N36" s="85"/>
      <c r="O36" s="31"/>
    </row>
    <row r="37" spans="1:15">
      <c r="A37" s="88" t="s">
        <v>53</v>
      </c>
      <c r="B37" s="89"/>
      <c r="C37" s="89"/>
      <c r="D37" s="88" t="s">
        <v>54</v>
      </c>
      <c r="E37" s="89"/>
      <c r="F37" s="89"/>
      <c r="G37" s="33">
        <v>5611</v>
      </c>
      <c r="H37" s="90">
        <v>4021329.1299995231</v>
      </c>
      <c r="I37" s="90"/>
      <c r="J37" s="33">
        <v>0</v>
      </c>
      <c r="K37" s="30"/>
      <c r="L37" s="32"/>
      <c r="M37" s="84"/>
      <c r="N37" s="85"/>
      <c r="O37" s="31"/>
    </row>
    <row r="38" spans="1:15">
      <c r="A38" s="88" t="s">
        <v>55</v>
      </c>
      <c r="B38" s="89"/>
      <c r="C38" s="89"/>
      <c r="D38" s="88" t="s">
        <v>56</v>
      </c>
      <c r="E38" s="89"/>
      <c r="F38" s="89"/>
      <c r="G38" s="33">
        <v>10023</v>
      </c>
      <c r="H38" s="90">
        <v>6939924.6400006041</v>
      </c>
      <c r="I38" s="90"/>
      <c r="J38" s="33">
        <v>6</v>
      </c>
      <c r="K38" s="30"/>
      <c r="L38" s="32"/>
      <c r="M38" s="84"/>
      <c r="N38" s="85"/>
      <c r="O38" s="31"/>
    </row>
    <row r="39" spans="1:15">
      <c r="A39" s="88" t="s">
        <v>57</v>
      </c>
      <c r="B39" s="89"/>
      <c r="C39" s="89"/>
      <c r="D39" s="88" t="s">
        <v>58</v>
      </c>
      <c r="E39" s="89"/>
      <c r="F39" s="89"/>
      <c r="G39" s="33">
        <v>3156</v>
      </c>
      <c r="H39" s="90">
        <v>2185512.0000000927</v>
      </c>
      <c r="I39" s="90"/>
      <c r="J39" s="33">
        <v>0</v>
      </c>
      <c r="K39" s="30"/>
      <c r="L39" s="32"/>
      <c r="M39" s="84"/>
      <c r="N39" s="85"/>
      <c r="O39" s="31"/>
    </row>
    <row r="40" spans="1:15">
      <c r="A40" s="88" t="s">
        <v>59</v>
      </c>
      <c r="B40" s="89"/>
      <c r="C40" s="89"/>
      <c r="D40" s="88" t="s">
        <v>60</v>
      </c>
      <c r="E40" s="89"/>
      <c r="F40" s="89"/>
      <c r="G40" s="33">
        <v>14457</v>
      </c>
      <c r="H40" s="90">
        <v>10361214.129999163</v>
      </c>
      <c r="I40" s="90"/>
      <c r="J40" s="33">
        <v>0</v>
      </c>
      <c r="K40" s="30"/>
      <c r="L40" s="32"/>
      <c r="M40" s="84"/>
      <c r="N40" s="85"/>
      <c r="O40" s="31"/>
    </row>
    <row r="41" spans="1:15">
      <c r="A41" s="88" t="s">
        <v>61</v>
      </c>
      <c r="B41" s="89"/>
      <c r="C41" s="89"/>
      <c r="D41" s="88" t="s">
        <v>62</v>
      </c>
      <c r="E41" s="89"/>
      <c r="F41" s="89"/>
      <c r="G41" s="33">
        <v>3387</v>
      </c>
      <c r="H41" s="90">
        <v>2427306.5199999772</v>
      </c>
      <c r="I41" s="90"/>
      <c r="J41" s="33">
        <v>0</v>
      </c>
      <c r="K41" s="30"/>
      <c r="L41" s="32"/>
      <c r="M41" s="84"/>
      <c r="N41" s="85"/>
      <c r="O41" s="31"/>
    </row>
    <row r="42" spans="1:15">
      <c r="A42" s="88" t="s">
        <v>63</v>
      </c>
      <c r="B42" s="89"/>
      <c r="C42" s="89"/>
      <c r="D42" s="88" t="s">
        <v>64</v>
      </c>
      <c r="E42" s="89"/>
      <c r="F42" s="89"/>
      <c r="G42" s="33">
        <v>22619</v>
      </c>
      <c r="H42" s="90">
        <v>16211604.009993736</v>
      </c>
      <c r="I42" s="90"/>
      <c r="J42" s="33">
        <v>1</v>
      </c>
      <c r="K42" s="30"/>
      <c r="L42" s="32"/>
      <c r="M42" s="84"/>
      <c r="N42" s="85"/>
      <c r="O42" s="31"/>
    </row>
    <row r="43" spans="1:15">
      <c r="A43" s="88" t="s">
        <v>65</v>
      </c>
      <c r="B43" s="89"/>
      <c r="C43" s="89"/>
      <c r="D43" s="88" t="s">
        <v>66</v>
      </c>
      <c r="E43" s="89"/>
      <c r="F43" s="89"/>
      <c r="G43" s="33">
        <v>11607</v>
      </c>
      <c r="H43" s="90">
        <v>8144936.4999996061</v>
      </c>
      <c r="I43" s="90"/>
      <c r="J43" s="33">
        <v>3</v>
      </c>
      <c r="K43" s="30"/>
      <c r="L43" s="32"/>
      <c r="M43" s="84"/>
      <c r="N43" s="85"/>
      <c r="O43" s="31"/>
    </row>
    <row r="44" spans="1:15">
      <c r="A44" s="88" t="s">
        <v>67</v>
      </c>
      <c r="B44" s="89"/>
      <c r="C44" s="89"/>
      <c r="D44" s="88" t="s">
        <v>68</v>
      </c>
      <c r="E44" s="89"/>
      <c r="F44" s="89"/>
      <c r="G44" s="33">
        <v>7452</v>
      </c>
      <c r="H44" s="90">
        <v>5160483.4900004072</v>
      </c>
      <c r="I44" s="90"/>
      <c r="J44" s="33">
        <v>0</v>
      </c>
      <c r="K44" s="30"/>
      <c r="L44" s="32"/>
      <c r="M44" s="84"/>
      <c r="N44" s="85"/>
      <c r="O44" s="31"/>
    </row>
    <row r="45" spans="1:15">
      <c r="A45" s="88" t="s">
        <v>69</v>
      </c>
      <c r="B45" s="89"/>
      <c r="C45" s="89"/>
      <c r="D45" s="88" t="s">
        <v>70</v>
      </c>
      <c r="E45" s="89"/>
      <c r="F45" s="89"/>
      <c r="G45" s="33">
        <v>19624</v>
      </c>
      <c r="H45" s="90">
        <v>13587406.310001314</v>
      </c>
      <c r="I45" s="90"/>
      <c r="J45" s="33">
        <v>1</v>
      </c>
      <c r="K45" s="30"/>
      <c r="L45" s="32"/>
      <c r="M45" s="84"/>
      <c r="N45" s="85"/>
      <c r="O45" s="31"/>
    </row>
    <row r="46" spans="1:15">
      <c r="A46" s="88" t="s">
        <v>71</v>
      </c>
      <c r="B46" s="89"/>
      <c r="C46" s="89"/>
      <c r="D46" s="88" t="s">
        <v>72</v>
      </c>
      <c r="E46" s="89"/>
      <c r="F46" s="89"/>
      <c r="G46" s="33">
        <v>3504</v>
      </c>
      <c r="H46" s="90">
        <v>2426112.2300001192</v>
      </c>
      <c r="I46" s="90"/>
      <c r="J46" s="33">
        <v>0</v>
      </c>
      <c r="K46" s="30"/>
      <c r="L46" s="32"/>
      <c r="M46" s="84"/>
      <c r="N46" s="85"/>
      <c r="O46" s="31"/>
    </row>
    <row r="47" spans="1:15">
      <c r="A47" s="88" t="s">
        <v>73</v>
      </c>
      <c r="B47" s="89"/>
      <c r="C47" s="89"/>
      <c r="D47" s="88" t="s">
        <v>74</v>
      </c>
      <c r="E47" s="89"/>
      <c r="F47" s="89"/>
      <c r="G47" s="33">
        <v>48745</v>
      </c>
      <c r="H47" s="90">
        <v>34439854.350029729</v>
      </c>
      <c r="I47" s="90"/>
      <c r="J47" s="33">
        <v>15</v>
      </c>
      <c r="K47" s="30"/>
      <c r="L47" s="32"/>
      <c r="M47" s="84"/>
      <c r="N47" s="85"/>
      <c r="O47" s="31"/>
    </row>
    <row r="48" spans="1:15">
      <c r="A48" s="88" t="s">
        <v>75</v>
      </c>
      <c r="B48" s="89"/>
      <c r="C48" s="89"/>
      <c r="D48" s="88" t="s">
        <v>76</v>
      </c>
      <c r="E48" s="89"/>
      <c r="F48" s="89"/>
      <c r="G48" s="33">
        <v>9531</v>
      </c>
      <c r="H48" s="93">
        <v>6598790.8300005691</v>
      </c>
      <c r="I48" s="93"/>
      <c r="J48" s="33">
        <v>9</v>
      </c>
      <c r="K48" s="35"/>
      <c r="L48" s="36"/>
      <c r="M48" s="80"/>
      <c r="N48" s="81"/>
      <c r="O48" s="31"/>
    </row>
    <row r="49" spans="1:15">
      <c r="A49" s="69" t="s">
        <v>3</v>
      </c>
      <c r="B49" s="70"/>
      <c r="C49" s="70"/>
      <c r="D49" s="69" t="s">
        <v>3</v>
      </c>
      <c r="E49" s="70"/>
      <c r="F49" s="70"/>
      <c r="G49" s="22">
        <v>324556</v>
      </c>
      <c r="H49" s="78">
        <v>228135676.49003115</v>
      </c>
      <c r="I49" s="70"/>
      <c r="J49" s="22">
        <v>92</v>
      </c>
      <c r="K49" s="34"/>
      <c r="L49" s="82"/>
      <c r="M49" s="83"/>
      <c r="N49" s="31"/>
      <c r="O49" s="31"/>
    </row>
    <row r="50" spans="1:15">
      <c r="G50" s="52"/>
      <c r="H50" s="101"/>
      <c r="I50" s="101"/>
      <c r="K50" s="27"/>
      <c r="L50" s="26"/>
    </row>
    <row r="51" spans="1:15">
      <c r="H51" s="101"/>
      <c r="I51" s="101"/>
      <c r="K51" s="27"/>
      <c r="L51" s="26"/>
    </row>
    <row r="52" spans="1:15">
      <c r="H52" s="101"/>
      <c r="I52" s="101"/>
      <c r="K52" s="27"/>
      <c r="L52" s="26"/>
    </row>
    <row r="53" spans="1:15">
      <c r="H53" s="101"/>
      <c r="I53" s="101"/>
      <c r="K53" s="27"/>
      <c r="L53" s="26"/>
    </row>
    <row r="54" spans="1:15">
      <c r="H54" s="101"/>
      <c r="I54" s="101"/>
    </row>
    <row r="55" spans="1:15">
      <c r="H55" s="101"/>
      <c r="I55" s="101"/>
    </row>
    <row r="56" spans="1:15">
      <c r="H56" s="101"/>
      <c r="I56" s="101"/>
    </row>
    <row r="57" spans="1:15">
      <c r="H57" s="101"/>
      <c r="I57" s="101"/>
    </row>
    <row r="58" spans="1:15">
      <c r="H58" s="101"/>
      <c r="I58" s="101"/>
    </row>
    <row r="59" spans="1:15">
      <c r="H59" s="101"/>
      <c r="I59" s="101"/>
    </row>
    <row r="60" spans="1:15">
      <c r="H60" s="101"/>
      <c r="I60" s="101"/>
    </row>
    <row r="61" spans="1:15">
      <c r="H61" s="101"/>
      <c r="I61" s="101"/>
    </row>
    <row r="62" spans="1:15">
      <c r="H62" s="101"/>
      <c r="I62" s="101"/>
    </row>
    <row r="63" spans="1:15">
      <c r="H63" s="101"/>
      <c r="I63" s="101"/>
    </row>
    <row r="64" spans="1:15">
      <c r="H64" s="101"/>
      <c r="I64" s="101"/>
    </row>
    <row r="65" spans="8:9">
      <c r="H65" s="101"/>
      <c r="I65" s="101"/>
    </row>
    <row r="66" spans="8:9">
      <c r="H66" s="101"/>
      <c r="I66" s="101"/>
    </row>
    <row r="67" spans="8:9">
      <c r="H67" s="101"/>
      <c r="I67" s="101"/>
    </row>
    <row r="68" spans="8:9">
      <c r="H68" s="101"/>
      <c r="I68" s="101"/>
    </row>
    <row r="69" spans="8:9">
      <c r="H69" s="101"/>
      <c r="I69" s="101"/>
    </row>
    <row r="70" spans="8:9">
      <c r="H70" s="101"/>
      <c r="I70" s="101"/>
    </row>
    <row r="71" spans="8:9">
      <c r="H71" s="101"/>
      <c r="I71" s="101"/>
    </row>
    <row r="72" spans="8:9">
      <c r="H72" s="101"/>
      <c r="I72" s="101"/>
    </row>
    <row r="73" spans="8:9">
      <c r="H73" s="101"/>
      <c r="I73" s="101"/>
    </row>
    <row r="74" spans="8:9">
      <c r="H74" s="101"/>
      <c r="I74" s="101"/>
    </row>
    <row r="75" spans="8:9">
      <c r="H75" s="101"/>
      <c r="I75" s="101"/>
    </row>
    <row r="76" spans="8:9">
      <c r="H76" s="101"/>
      <c r="I76" s="101"/>
    </row>
    <row r="77" spans="8:9">
      <c r="H77" s="101"/>
      <c r="I77" s="101"/>
    </row>
    <row r="78" spans="8:9">
      <c r="H78" s="101"/>
      <c r="I78" s="101"/>
    </row>
    <row r="79" spans="8:9">
      <c r="H79" s="101"/>
      <c r="I79" s="101"/>
    </row>
    <row r="80" spans="8:9">
      <c r="H80" s="101"/>
      <c r="I80" s="101"/>
    </row>
    <row r="81" spans="8:9">
      <c r="H81" s="101"/>
      <c r="I81" s="101"/>
    </row>
  </sheetData>
  <mergeCells count="197">
    <mergeCell ref="H77:I77"/>
    <mergeCell ref="H78:I78"/>
    <mergeCell ref="H79:I79"/>
    <mergeCell ref="H80:I80"/>
    <mergeCell ref="H81:I81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N11:O11"/>
    <mergeCell ref="K12:M12"/>
    <mergeCell ref="N12:O12"/>
    <mergeCell ref="O13:P13"/>
    <mergeCell ref="M15:O15"/>
    <mergeCell ref="M18:N18"/>
    <mergeCell ref="M19:N19"/>
    <mergeCell ref="L17:M17"/>
    <mergeCell ref="K10:M10"/>
    <mergeCell ref="N10:O10"/>
    <mergeCell ref="K11:M11"/>
    <mergeCell ref="P11:Q11"/>
    <mergeCell ref="A25:C25"/>
    <mergeCell ref="D25:F25"/>
    <mergeCell ref="H25:I25"/>
    <mergeCell ref="A26:C26"/>
    <mergeCell ref="D26:F26"/>
    <mergeCell ref="H26:I26"/>
    <mergeCell ref="A23:C23"/>
    <mergeCell ref="D23:F23"/>
    <mergeCell ref="H23:I23"/>
    <mergeCell ref="A24:C24"/>
    <mergeCell ref="D24:F24"/>
    <mergeCell ref="H24:I24"/>
    <mergeCell ref="A29:C29"/>
    <mergeCell ref="D29:F29"/>
    <mergeCell ref="H29:I29"/>
    <mergeCell ref="A30:C30"/>
    <mergeCell ref="D30:F30"/>
    <mergeCell ref="H30:I30"/>
    <mergeCell ref="A27:C27"/>
    <mergeCell ref="D27:F27"/>
    <mergeCell ref="H27:I27"/>
    <mergeCell ref="A28:C28"/>
    <mergeCell ref="D28:F28"/>
    <mergeCell ref="H28:I28"/>
    <mergeCell ref="A33:C33"/>
    <mergeCell ref="D33:F33"/>
    <mergeCell ref="H33:I33"/>
    <mergeCell ref="A34:C34"/>
    <mergeCell ref="D34:F34"/>
    <mergeCell ref="H34:I34"/>
    <mergeCell ref="A31:C31"/>
    <mergeCell ref="D31:F31"/>
    <mergeCell ref="H31:I31"/>
    <mergeCell ref="A32:C32"/>
    <mergeCell ref="D32:F32"/>
    <mergeCell ref="H32:I32"/>
    <mergeCell ref="A38:C38"/>
    <mergeCell ref="D38:F38"/>
    <mergeCell ref="H38:I38"/>
    <mergeCell ref="A35:C35"/>
    <mergeCell ref="D35:F35"/>
    <mergeCell ref="H35:I35"/>
    <mergeCell ref="A36:C36"/>
    <mergeCell ref="D36:F36"/>
    <mergeCell ref="H36:I36"/>
    <mergeCell ref="I12:J12"/>
    <mergeCell ref="A9:D9"/>
    <mergeCell ref="F9:H9"/>
    <mergeCell ref="I9:J9"/>
    <mergeCell ref="A10:D10"/>
    <mergeCell ref="F10:H10"/>
    <mergeCell ref="A44:C44"/>
    <mergeCell ref="D44:F44"/>
    <mergeCell ref="H44:I44"/>
    <mergeCell ref="A41:C41"/>
    <mergeCell ref="D41:F41"/>
    <mergeCell ref="H41:I41"/>
    <mergeCell ref="A42:C42"/>
    <mergeCell ref="D42:F42"/>
    <mergeCell ref="H42:I42"/>
    <mergeCell ref="A39:C39"/>
    <mergeCell ref="D39:F39"/>
    <mergeCell ref="H39:I39"/>
    <mergeCell ref="A40:C40"/>
    <mergeCell ref="D40:F40"/>
    <mergeCell ref="H40:I40"/>
    <mergeCell ref="A37:C37"/>
    <mergeCell ref="D37:F37"/>
    <mergeCell ref="H37:I37"/>
    <mergeCell ref="A45:C45"/>
    <mergeCell ref="D45:F45"/>
    <mergeCell ref="H45:I45"/>
    <mergeCell ref="A46:C46"/>
    <mergeCell ref="D46:F46"/>
    <mergeCell ref="H46:I46"/>
    <mergeCell ref="A43:C43"/>
    <mergeCell ref="D43:F43"/>
    <mergeCell ref="H43:I43"/>
    <mergeCell ref="A49:C49"/>
    <mergeCell ref="D49:F49"/>
    <mergeCell ref="H49:I49"/>
    <mergeCell ref="A47:C47"/>
    <mergeCell ref="D47:F47"/>
    <mergeCell ref="H47:I47"/>
    <mergeCell ref="A48:C48"/>
    <mergeCell ref="D48:F48"/>
    <mergeCell ref="H48:I48"/>
    <mergeCell ref="A21:C21"/>
    <mergeCell ref="D21:F21"/>
    <mergeCell ref="H21:I21"/>
    <mergeCell ref="A22:C22"/>
    <mergeCell ref="D22:F22"/>
    <mergeCell ref="H22:I22"/>
    <mergeCell ref="A19:C19"/>
    <mergeCell ref="D19:F19"/>
    <mergeCell ref="H19:I19"/>
    <mergeCell ref="A20:C20"/>
    <mergeCell ref="D20:F20"/>
    <mergeCell ref="H20:I20"/>
    <mergeCell ref="I10:J10"/>
    <mergeCell ref="A1:J1"/>
    <mergeCell ref="B2:B4"/>
    <mergeCell ref="D3:J3"/>
    <mergeCell ref="A6:J6"/>
    <mergeCell ref="A8:J8"/>
    <mergeCell ref="A18:C18"/>
    <mergeCell ref="D18:F18"/>
    <mergeCell ref="H18:I18"/>
    <mergeCell ref="A13:D13"/>
    <mergeCell ref="F13:H13"/>
    <mergeCell ref="I13:J13"/>
    <mergeCell ref="A15:J15"/>
    <mergeCell ref="A16:C16"/>
    <mergeCell ref="D16:F16"/>
    <mergeCell ref="H16:I16"/>
    <mergeCell ref="A17:C17"/>
    <mergeCell ref="D17:F17"/>
    <mergeCell ref="H17:I17"/>
    <mergeCell ref="A11:D11"/>
    <mergeCell ref="F11:H11"/>
    <mergeCell ref="I11:J11"/>
    <mergeCell ref="A12:D12"/>
    <mergeCell ref="F12:H12"/>
    <mergeCell ref="M20:N20"/>
    <mergeCell ref="M21:N21"/>
    <mergeCell ref="M22:N22"/>
    <mergeCell ref="M23:N23"/>
    <mergeCell ref="M24:N24"/>
    <mergeCell ref="M25:N25"/>
    <mergeCell ref="M26:N26"/>
    <mergeCell ref="M27:N27"/>
    <mergeCell ref="M29:N29"/>
    <mergeCell ref="M28:N28"/>
    <mergeCell ref="M30:N30"/>
    <mergeCell ref="M31:N31"/>
    <mergeCell ref="M32:N32"/>
    <mergeCell ref="M33:N33"/>
    <mergeCell ref="M34:N34"/>
    <mergeCell ref="M35:N35"/>
    <mergeCell ref="M36:N36"/>
    <mergeCell ref="M37:N37"/>
    <mergeCell ref="M38:N38"/>
    <mergeCell ref="M48:N48"/>
    <mergeCell ref="L49:M49"/>
    <mergeCell ref="M39:N39"/>
    <mergeCell ref="M40:N40"/>
    <mergeCell ref="M41:N41"/>
    <mergeCell ref="M42:N42"/>
    <mergeCell ref="M43:N43"/>
    <mergeCell ref="M44:N44"/>
    <mergeCell ref="M45:N45"/>
    <mergeCell ref="M46:N46"/>
    <mergeCell ref="M47:N47"/>
  </mergeCells>
  <pageMargins left="1" right="1" top="0.25" bottom="0.42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Solidaridad - SIPS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M52"/>
  <sheetViews>
    <sheetView showGridLines="0" topLeftCell="A10" workbookViewId="0">
      <selection activeCell="D43" sqref="D43"/>
    </sheetView>
  </sheetViews>
  <sheetFormatPr baseColWidth="10" defaultColWidth="11" defaultRowHeight="15.75"/>
  <cols>
    <col min="1" max="1" width="11" style="2"/>
    <col min="2" max="2" width="13.85546875" style="2" customWidth="1"/>
    <col min="3" max="3" width="26.85546875" style="2" bestFit="1" customWidth="1"/>
    <col min="4" max="4" width="20.42578125" style="2" customWidth="1"/>
    <col min="5" max="5" width="30.85546875" style="2" bestFit="1" customWidth="1"/>
    <col min="6" max="6" width="21.42578125" style="2" customWidth="1"/>
    <col min="7" max="7" width="11" style="2"/>
    <col min="8" max="8" width="26.42578125" style="2" customWidth="1"/>
    <col min="9" max="9" width="19.140625" style="2" customWidth="1"/>
    <col min="10" max="10" width="18.42578125" style="2" customWidth="1"/>
    <col min="11" max="12" width="16.7109375" style="2" customWidth="1"/>
    <col min="13" max="13" width="16" style="2" customWidth="1"/>
    <col min="14" max="14" width="15" style="2" customWidth="1"/>
    <col min="15" max="15" width="13.5703125" style="2" customWidth="1"/>
    <col min="16" max="16384" width="11" style="2"/>
  </cols>
  <sheetData>
    <row r="9" spans="2:13" ht="35.25" customHeight="1">
      <c r="B9" s="102" t="s">
        <v>84</v>
      </c>
      <c r="C9" s="102"/>
      <c r="D9" s="102"/>
      <c r="E9" s="102"/>
      <c r="F9" s="42"/>
      <c r="G9" s="1"/>
      <c r="H9" s="1"/>
      <c r="I9" s="1"/>
      <c r="J9" s="40"/>
      <c r="K9" s="1"/>
      <c r="L9" s="1"/>
      <c r="M9" s="1"/>
    </row>
    <row r="10" spans="2:13" ht="22.5" customHeight="1">
      <c r="B10" s="12" t="s">
        <v>85</v>
      </c>
      <c r="C10" s="12" t="s">
        <v>9</v>
      </c>
      <c r="D10" s="12" t="s">
        <v>86</v>
      </c>
      <c r="E10" s="12" t="s">
        <v>12</v>
      </c>
      <c r="F10" s="42"/>
      <c r="G10" s="1"/>
      <c r="H10" s="1"/>
      <c r="I10" s="1"/>
      <c r="J10" s="40"/>
      <c r="K10" s="1"/>
      <c r="L10" s="1"/>
      <c r="M10" s="1"/>
    </row>
    <row r="11" spans="2:13">
      <c r="B11" s="3">
        <v>2</v>
      </c>
      <c r="C11" s="4" t="s">
        <v>14</v>
      </c>
      <c r="D11" s="14">
        <v>41869</v>
      </c>
      <c r="E11" s="5">
        <v>69083850</v>
      </c>
      <c r="F11" s="42"/>
      <c r="H11" s="1"/>
      <c r="I11" s="1"/>
      <c r="J11" s="40"/>
      <c r="K11" s="1"/>
      <c r="L11" s="1"/>
      <c r="M11" s="1"/>
    </row>
    <row r="12" spans="2:13">
      <c r="B12" s="3">
        <v>3</v>
      </c>
      <c r="C12" s="4" t="s">
        <v>16</v>
      </c>
      <c r="D12" s="14">
        <v>17535</v>
      </c>
      <c r="E12" s="5">
        <v>28932750</v>
      </c>
      <c r="F12" s="42"/>
      <c r="H12" s="1"/>
      <c r="I12" s="1"/>
      <c r="J12" s="40"/>
      <c r="K12" s="1"/>
      <c r="L12" s="1"/>
      <c r="M12" s="1"/>
    </row>
    <row r="13" spans="2:13">
      <c r="B13" s="3">
        <v>4</v>
      </c>
      <c r="C13" s="4" t="s">
        <v>18</v>
      </c>
      <c r="D13" s="14">
        <v>34007</v>
      </c>
      <c r="E13" s="5">
        <v>56111550</v>
      </c>
      <c r="F13" s="42"/>
      <c r="H13" s="1"/>
      <c r="I13" s="1"/>
      <c r="J13" s="40"/>
      <c r="K13" s="1"/>
      <c r="L13" s="1"/>
      <c r="M13" s="1"/>
    </row>
    <row r="14" spans="2:13">
      <c r="B14" s="3">
        <v>5</v>
      </c>
      <c r="C14" s="4" t="s">
        <v>20</v>
      </c>
      <c r="D14" s="14">
        <v>11991</v>
      </c>
      <c r="E14" s="5">
        <v>19785150</v>
      </c>
      <c r="F14" s="42"/>
      <c r="H14" s="1"/>
      <c r="I14" s="1"/>
      <c r="J14" s="40"/>
      <c r="K14" s="1"/>
      <c r="L14" s="1"/>
      <c r="M14" s="1"/>
    </row>
    <row r="15" spans="2:13">
      <c r="B15" s="3">
        <v>1</v>
      </c>
      <c r="C15" s="4" t="s">
        <v>22</v>
      </c>
      <c r="D15" s="14">
        <v>89048</v>
      </c>
      <c r="E15" s="5">
        <v>146929200</v>
      </c>
      <c r="F15" s="42"/>
      <c r="H15" s="1"/>
      <c r="I15" s="1"/>
      <c r="J15" s="40"/>
      <c r="K15" s="1"/>
      <c r="L15" s="1"/>
      <c r="M15" s="1"/>
    </row>
    <row r="16" spans="2:13">
      <c r="B16" s="3">
        <v>6</v>
      </c>
      <c r="C16" s="4" t="s">
        <v>24</v>
      </c>
      <c r="D16" s="14">
        <v>47853</v>
      </c>
      <c r="E16" s="5">
        <v>78957450</v>
      </c>
      <c r="F16" s="42"/>
      <c r="H16" s="1"/>
      <c r="I16" s="1"/>
      <c r="J16" s="40"/>
      <c r="K16" s="1"/>
      <c r="L16" s="1"/>
      <c r="M16" s="1"/>
    </row>
    <row r="17" spans="2:13">
      <c r="B17" s="3">
        <v>8</v>
      </c>
      <c r="C17" s="4" t="s">
        <v>26</v>
      </c>
      <c r="D17" s="14">
        <v>15627</v>
      </c>
      <c r="E17" s="5">
        <v>25784550</v>
      </c>
      <c r="F17" s="42"/>
      <c r="H17" s="1"/>
      <c r="I17" s="1"/>
      <c r="J17" s="40"/>
      <c r="K17" s="1"/>
      <c r="L17" s="1"/>
      <c r="M17" s="1"/>
    </row>
    <row r="18" spans="2:13">
      <c r="B18" s="3">
        <v>7</v>
      </c>
      <c r="C18" s="4" t="s">
        <v>28</v>
      </c>
      <c r="D18" s="14">
        <v>10901</v>
      </c>
      <c r="E18" s="5">
        <v>17986650</v>
      </c>
      <c r="F18" s="42"/>
      <c r="H18" s="1"/>
      <c r="I18" s="1"/>
      <c r="J18" s="40"/>
      <c r="K18" s="1"/>
      <c r="L18" s="1"/>
      <c r="M18" s="1"/>
    </row>
    <row r="19" spans="2:13">
      <c r="B19" s="3">
        <v>9</v>
      </c>
      <c r="C19" s="4" t="s">
        <v>30</v>
      </c>
      <c r="D19" s="14">
        <v>29891</v>
      </c>
      <c r="E19" s="5">
        <v>49320150</v>
      </c>
      <c r="F19" s="42"/>
      <c r="H19" s="1"/>
      <c r="I19" s="1"/>
      <c r="J19" s="40"/>
      <c r="K19" s="1"/>
      <c r="L19" s="1"/>
      <c r="M19" s="1"/>
    </row>
    <row r="20" spans="2:13">
      <c r="B20" s="3">
        <v>30</v>
      </c>
      <c r="C20" s="4" t="s">
        <v>32</v>
      </c>
      <c r="D20" s="14">
        <v>16338</v>
      </c>
      <c r="E20" s="5">
        <v>26957700</v>
      </c>
      <c r="F20" s="42"/>
      <c r="H20" s="1"/>
      <c r="I20" s="1"/>
      <c r="J20" s="40"/>
      <c r="K20" s="1"/>
      <c r="L20" s="1"/>
      <c r="M20" s="1"/>
    </row>
    <row r="21" spans="2:13">
      <c r="B21" s="3">
        <v>19</v>
      </c>
      <c r="C21" s="4" t="s">
        <v>34</v>
      </c>
      <c r="D21" s="14">
        <v>13996</v>
      </c>
      <c r="E21" s="5">
        <v>23093400</v>
      </c>
      <c r="F21" s="42"/>
      <c r="H21" s="1"/>
      <c r="I21" s="1"/>
      <c r="J21" s="40"/>
      <c r="K21" s="1"/>
      <c r="L21" s="1"/>
      <c r="M21" s="1"/>
    </row>
    <row r="22" spans="2:13">
      <c r="B22" s="3">
        <v>10</v>
      </c>
      <c r="C22" s="4" t="s">
        <v>36</v>
      </c>
      <c r="D22" s="14">
        <v>8259</v>
      </c>
      <c r="E22" s="5">
        <v>13627350</v>
      </c>
      <c r="F22" s="42"/>
      <c r="H22" s="1"/>
      <c r="I22" s="1"/>
      <c r="J22" s="40"/>
      <c r="K22" s="1"/>
      <c r="L22" s="1"/>
      <c r="M22" s="1"/>
    </row>
    <row r="23" spans="2:13">
      <c r="B23" s="3">
        <v>11</v>
      </c>
      <c r="C23" s="4" t="s">
        <v>38</v>
      </c>
      <c r="D23" s="14">
        <v>25912</v>
      </c>
      <c r="E23" s="5">
        <v>42754800</v>
      </c>
      <c r="F23" s="42"/>
      <c r="H23" s="1"/>
      <c r="I23" s="1"/>
      <c r="J23" s="40"/>
      <c r="K23" s="1"/>
      <c r="L23" s="1"/>
      <c r="M23" s="1"/>
    </row>
    <row r="24" spans="2:13">
      <c r="B24" s="3">
        <v>12</v>
      </c>
      <c r="C24" s="4" t="s">
        <v>40</v>
      </c>
      <c r="D24" s="14">
        <v>29365</v>
      </c>
      <c r="E24" s="5">
        <v>48452250</v>
      </c>
      <c r="F24" s="42"/>
      <c r="H24" s="1"/>
      <c r="I24" s="1"/>
      <c r="J24" s="40"/>
      <c r="K24" s="1"/>
      <c r="L24" s="1"/>
      <c r="M24" s="1"/>
    </row>
    <row r="25" spans="2:13">
      <c r="B25" s="3">
        <v>13</v>
      </c>
      <c r="C25" s="4" t="s">
        <v>42</v>
      </c>
      <c r="D25" s="14">
        <v>50458</v>
      </c>
      <c r="E25" s="5">
        <v>83255700</v>
      </c>
      <c r="F25" s="42"/>
      <c r="H25" s="1"/>
      <c r="I25" s="1"/>
      <c r="J25" s="40"/>
      <c r="K25" s="1"/>
      <c r="L25" s="1"/>
      <c r="M25" s="1"/>
    </row>
    <row r="26" spans="2:13">
      <c r="B26" s="3">
        <v>14</v>
      </c>
      <c r="C26" s="4" t="s">
        <v>44</v>
      </c>
      <c r="D26" s="14">
        <v>24395</v>
      </c>
      <c r="E26" s="5">
        <v>40251750</v>
      </c>
      <c r="F26" s="42"/>
      <c r="H26" s="1"/>
      <c r="I26" s="1"/>
      <c r="J26" s="40"/>
      <c r="K26" s="1"/>
      <c r="L26" s="1"/>
      <c r="M26" s="1"/>
    </row>
    <row r="27" spans="2:13">
      <c r="B27" s="3">
        <v>28</v>
      </c>
      <c r="C27" s="4" t="s">
        <v>46</v>
      </c>
      <c r="D27" s="14">
        <v>16499</v>
      </c>
      <c r="E27" s="5">
        <v>27223350</v>
      </c>
      <c r="F27" s="42"/>
      <c r="H27" s="1"/>
      <c r="I27" s="1"/>
      <c r="J27" s="40"/>
      <c r="K27" s="1"/>
      <c r="L27" s="1"/>
      <c r="M27" s="1"/>
    </row>
    <row r="28" spans="2:13">
      <c r="B28" s="3">
        <v>15</v>
      </c>
      <c r="C28" s="4" t="s">
        <v>48</v>
      </c>
      <c r="D28" s="14">
        <v>19750</v>
      </c>
      <c r="E28" s="5">
        <v>32587500</v>
      </c>
      <c r="F28" s="42"/>
      <c r="H28" s="1"/>
      <c r="I28" s="1"/>
      <c r="J28" s="40"/>
      <c r="K28" s="1"/>
      <c r="L28" s="1"/>
      <c r="M28" s="1"/>
    </row>
    <row r="29" spans="2:13">
      <c r="B29" s="3">
        <v>29</v>
      </c>
      <c r="C29" s="4" t="s">
        <v>50</v>
      </c>
      <c r="D29" s="14">
        <v>38165</v>
      </c>
      <c r="E29" s="5">
        <v>62972250</v>
      </c>
      <c r="F29" s="42"/>
      <c r="H29" s="1"/>
      <c r="I29" s="1"/>
      <c r="J29" s="40"/>
      <c r="K29" s="1"/>
      <c r="L29" s="1"/>
      <c r="M29" s="1"/>
    </row>
    <row r="30" spans="2:13">
      <c r="B30" s="3">
        <v>16</v>
      </c>
      <c r="C30" s="4" t="s">
        <v>52</v>
      </c>
      <c r="D30" s="14">
        <v>4867</v>
      </c>
      <c r="E30" s="5">
        <v>8030550</v>
      </c>
      <c r="F30" s="42"/>
      <c r="H30" s="1"/>
      <c r="I30" s="1"/>
      <c r="J30" s="40"/>
      <c r="K30" s="1"/>
      <c r="L30" s="1"/>
      <c r="M30" s="1"/>
    </row>
    <row r="31" spans="2:13">
      <c r="B31" s="3">
        <v>17</v>
      </c>
      <c r="C31" s="4" t="s">
        <v>54</v>
      </c>
      <c r="D31" s="14">
        <v>25351</v>
      </c>
      <c r="E31" s="5">
        <v>41829150</v>
      </c>
      <c r="F31" s="42"/>
      <c r="H31" s="1"/>
      <c r="I31" s="1"/>
      <c r="J31" s="40"/>
      <c r="K31" s="1"/>
      <c r="L31" s="1"/>
      <c r="M31" s="1"/>
    </row>
    <row r="32" spans="2:13">
      <c r="B32" s="3">
        <v>18</v>
      </c>
      <c r="C32" s="4" t="s">
        <v>56</v>
      </c>
      <c r="D32" s="14">
        <v>34868</v>
      </c>
      <c r="E32" s="5">
        <v>57532200</v>
      </c>
      <c r="F32" s="42"/>
      <c r="H32" s="1"/>
      <c r="I32" s="1"/>
      <c r="J32" s="40"/>
      <c r="K32" s="1"/>
      <c r="L32" s="1"/>
      <c r="M32" s="1"/>
    </row>
    <row r="33" spans="2:13">
      <c r="B33" s="3">
        <v>20</v>
      </c>
      <c r="C33" s="4" t="s">
        <v>58</v>
      </c>
      <c r="D33" s="14">
        <v>17021</v>
      </c>
      <c r="E33" s="5">
        <v>28084650</v>
      </c>
      <c r="F33" s="42"/>
      <c r="H33" s="1"/>
      <c r="I33" s="1"/>
      <c r="J33" s="40"/>
      <c r="K33" s="1"/>
      <c r="L33" s="1"/>
      <c r="M33" s="1"/>
    </row>
    <row r="34" spans="2:13">
      <c r="B34" s="3">
        <v>21</v>
      </c>
      <c r="C34" s="4" t="s">
        <v>60</v>
      </c>
      <c r="D34" s="14">
        <v>73452</v>
      </c>
      <c r="E34" s="5">
        <v>121195800</v>
      </c>
      <c r="F34" s="42"/>
      <c r="H34" s="1"/>
      <c r="I34" s="1"/>
      <c r="J34" s="40"/>
      <c r="K34" s="1"/>
      <c r="L34" s="1"/>
      <c r="M34" s="1"/>
    </row>
    <row r="35" spans="2:13">
      <c r="B35" s="3">
        <v>31</v>
      </c>
      <c r="C35" s="4" t="s">
        <v>62</v>
      </c>
      <c r="D35" s="14">
        <v>13010</v>
      </c>
      <c r="E35" s="5">
        <v>21466500</v>
      </c>
      <c r="F35" s="42"/>
      <c r="H35" s="1"/>
      <c r="I35" s="1"/>
      <c r="J35" s="40"/>
      <c r="K35" s="1"/>
      <c r="L35" s="1"/>
      <c r="M35" s="1"/>
    </row>
    <row r="36" spans="2:13">
      <c r="B36" s="3">
        <v>22</v>
      </c>
      <c r="C36" s="4" t="s">
        <v>64</v>
      </c>
      <c r="D36" s="14">
        <v>51215</v>
      </c>
      <c r="E36" s="5">
        <v>84504750</v>
      </c>
      <c r="F36" s="42"/>
      <c r="H36" s="1"/>
      <c r="I36" s="1"/>
      <c r="J36" s="40"/>
      <c r="K36" s="1"/>
      <c r="L36" s="1"/>
      <c r="M36" s="1"/>
    </row>
    <row r="37" spans="2:13">
      <c r="B37" s="3">
        <v>23</v>
      </c>
      <c r="C37" s="4" t="s">
        <v>66</v>
      </c>
      <c r="D37" s="14">
        <v>41164</v>
      </c>
      <c r="E37" s="5">
        <v>67920600</v>
      </c>
      <c r="F37" s="42"/>
      <c r="H37" s="1"/>
      <c r="I37" s="1"/>
      <c r="J37" s="40"/>
      <c r="K37" s="1"/>
      <c r="L37" s="1"/>
      <c r="M37" s="1"/>
    </row>
    <row r="38" spans="2:13">
      <c r="B38" s="3">
        <v>24</v>
      </c>
      <c r="C38" s="4" t="s">
        <v>68</v>
      </c>
      <c r="D38" s="14">
        <v>24322</v>
      </c>
      <c r="E38" s="5">
        <v>40131300</v>
      </c>
      <c r="F38" s="42"/>
      <c r="H38" s="1"/>
      <c r="I38" s="1"/>
      <c r="J38" s="40"/>
      <c r="K38" s="1"/>
      <c r="L38" s="1"/>
      <c r="M38" s="1"/>
    </row>
    <row r="39" spans="2:13">
      <c r="B39" s="3">
        <v>25</v>
      </c>
      <c r="C39" s="4" t="s">
        <v>70</v>
      </c>
      <c r="D39" s="14">
        <v>88309</v>
      </c>
      <c r="E39" s="5">
        <v>145709850</v>
      </c>
      <c r="F39" s="42"/>
      <c r="H39" s="1"/>
      <c r="I39" s="1"/>
      <c r="J39" s="40"/>
      <c r="K39" s="1"/>
      <c r="L39" s="1"/>
      <c r="M39" s="1"/>
    </row>
    <row r="40" spans="2:13">
      <c r="B40" s="3">
        <v>26</v>
      </c>
      <c r="C40" s="4" t="s">
        <v>72</v>
      </c>
      <c r="D40" s="14">
        <v>10239</v>
      </c>
      <c r="E40" s="5">
        <v>16894350</v>
      </c>
      <c r="F40" s="42"/>
      <c r="H40" s="1"/>
      <c r="I40" s="1"/>
      <c r="J40" s="40"/>
      <c r="K40" s="1"/>
      <c r="L40" s="1"/>
      <c r="M40" s="1"/>
    </row>
    <row r="41" spans="2:13">
      <c r="B41" s="6">
        <v>32</v>
      </c>
      <c r="C41" s="7" t="s">
        <v>74</v>
      </c>
      <c r="D41" s="15">
        <v>226454</v>
      </c>
      <c r="E41" s="8">
        <v>373649100</v>
      </c>
      <c r="F41" s="42"/>
      <c r="H41" s="1"/>
      <c r="I41" s="1"/>
      <c r="J41" s="40"/>
      <c r="K41" s="1"/>
      <c r="L41" s="1"/>
      <c r="M41" s="1"/>
    </row>
    <row r="42" spans="2:13" ht="16.5" thickBot="1">
      <c r="B42" s="9">
        <v>27</v>
      </c>
      <c r="C42" s="10" t="s">
        <v>76</v>
      </c>
      <c r="D42" s="16">
        <v>23619</v>
      </c>
      <c r="E42" s="11">
        <v>38971350</v>
      </c>
      <c r="F42" s="42"/>
      <c r="H42" s="1"/>
      <c r="I42" s="1"/>
      <c r="J42" s="40"/>
      <c r="K42" s="1"/>
      <c r="L42" s="1"/>
      <c r="M42" s="1"/>
    </row>
    <row r="43" spans="2:13" ht="18">
      <c r="B43" s="103" t="s">
        <v>87</v>
      </c>
      <c r="C43" s="103"/>
      <c r="D43" s="13">
        <f>+SUM(D11:D42)</f>
        <v>1175750</v>
      </c>
      <c r="E43" s="17">
        <f>+SUM(E11:E42)</f>
        <v>1939987500</v>
      </c>
      <c r="F43" s="42"/>
      <c r="H43" s="1"/>
      <c r="I43" s="1"/>
      <c r="J43" s="40"/>
      <c r="K43" s="1"/>
      <c r="L43" s="1"/>
      <c r="M43" s="1"/>
    </row>
    <row r="44" spans="2:13">
      <c r="H44" s="1"/>
      <c r="I44" s="1"/>
      <c r="J44" s="40"/>
      <c r="K44" s="1"/>
      <c r="L44" s="1"/>
      <c r="M44" s="1"/>
    </row>
    <row r="45" spans="2:13">
      <c r="H45" s="1"/>
      <c r="I45" s="1"/>
      <c r="J45" s="40"/>
      <c r="K45" s="1"/>
      <c r="L45" s="1"/>
      <c r="M45" s="1"/>
    </row>
    <row r="46" spans="2:13">
      <c r="H46" s="1"/>
      <c r="I46" s="1"/>
      <c r="J46" s="40"/>
      <c r="K46" s="1"/>
      <c r="L46" s="1"/>
      <c r="M46" s="1"/>
    </row>
    <row r="47" spans="2:13">
      <c r="H47" s="1"/>
      <c r="I47" s="1"/>
      <c r="J47" s="40"/>
      <c r="K47" s="1"/>
      <c r="L47" s="1"/>
      <c r="M47" s="1"/>
    </row>
    <row r="52" spans="3:3">
      <c r="C52" s="2">
        <f>1285705/1350000</f>
        <v>0.95237407407407404</v>
      </c>
    </row>
  </sheetData>
  <mergeCells count="2">
    <mergeCell ref="B9:E9"/>
    <mergeCell ref="B43:C4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8"/>
  <sheetViews>
    <sheetView showGridLines="0" tabSelected="1" workbookViewId="0">
      <pane ySplit="5" topLeftCell="A6" activePane="bottomLeft" state="frozen"/>
      <selection pane="bottomLeft" activeCell="O21" sqref="O21"/>
    </sheetView>
  </sheetViews>
  <sheetFormatPr baseColWidth="10" defaultColWidth="9" defaultRowHeight="15"/>
  <cols>
    <col min="1" max="1" width="0.85546875" style="18" customWidth="1"/>
    <col min="2" max="2" width="22.85546875" style="18" customWidth="1"/>
    <col min="3" max="3" width="2.5703125" style="18" customWidth="1"/>
    <col min="4" max="4" width="9" style="18" customWidth="1"/>
    <col min="5" max="5" width="6.42578125" style="18" customWidth="1"/>
    <col min="6" max="6" width="22" style="18" customWidth="1"/>
    <col min="7" max="7" width="5.28515625" style="18" customWidth="1"/>
    <col min="8" max="8" width="6.7109375" style="18" customWidth="1"/>
    <col min="9" max="9" width="6.28515625" style="18" customWidth="1"/>
    <col min="10" max="10" width="12.28515625" style="18" customWidth="1"/>
    <col min="11" max="11" width="18.5703125" style="18" customWidth="1"/>
    <col min="12" max="12" width="9" style="18" customWidth="1"/>
    <col min="13" max="13" width="3.5703125" style="18" customWidth="1"/>
    <col min="14" max="14" width="0" style="18" hidden="1" customWidth="1"/>
    <col min="15" max="15" width="25.5703125" style="18" customWidth="1"/>
    <col min="16" max="16" width="0" style="18" hidden="1" customWidth="1"/>
    <col min="17" max="16384" width="9" style="18"/>
  </cols>
  <sheetData>
    <row r="1" spans="2:15" ht="12.4" customHeight="1">
      <c r="B1" s="61"/>
    </row>
    <row r="2" spans="2:15" ht="18" customHeight="1">
      <c r="B2" s="61"/>
      <c r="E2" s="64" t="s">
        <v>88</v>
      </c>
      <c r="F2" s="61"/>
      <c r="G2" s="61"/>
      <c r="H2" s="61"/>
      <c r="I2" s="61"/>
      <c r="J2" s="61"/>
      <c r="K2" s="61"/>
      <c r="L2" s="61"/>
    </row>
    <row r="3" spans="2:15" ht="34.5" customHeight="1">
      <c r="B3" s="61"/>
    </row>
    <row r="4" spans="2:15" ht="0.95" customHeight="1"/>
    <row r="5" spans="2:15" ht="4.1500000000000004" customHeight="1"/>
    <row r="6" spans="2:15" ht="11.65" customHeight="1"/>
    <row r="7" spans="2:15" ht="13.5" customHeight="1">
      <c r="D7" s="65" t="s">
        <v>1</v>
      </c>
      <c r="E7" s="56"/>
      <c r="F7" s="56"/>
      <c r="G7" s="56"/>
      <c r="H7" s="57" t="s">
        <v>2</v>
      </c>
      <c r="I7" s="56"/>
      <c r="J7" s="56"/>
      <c r="K7" s="58" t="s">
        <v>89</v>
      </c>
      <c r="L7" s="56"/>
      <c r="M7" s="59"/>
    </row>
    <row r="8" spans="2:15" ht="13.5" customHeight="1">
      <c r="D8" s="110" t="s">
        <v>90</v>
      </c>
      <c r="E8" s="61"/>
      <c r="F8" s="61"/>
      <c r="G8" s="61"/>
      <c r="H8" s="111">
        <v>202207</v>
      </c>
      <c r="I8" s="61"/>
      <c r="J8" s="61"/>
      <c r="K8" s="111">
        <v>399</v>
      </c>
      <c r="L8" s="61"/>
      <c r="M8" s="61"/>
    </row>
    <row r="9" spans="2:15" ht="12.4" customHeight="1"/>
    <row r="10" spans="2:15" ht="15.75" customHeight="1">
      <c r="D10" s="104" t="s">
        <v>91</v>
      </c>
      <c r="E10" s="61"/>
      <c r="F10" s="61"/>
    </row>
    <row r="11" spans="2:15" ht="3.95" customHeight="1" thickBot="1"/>
    <row r="12" spans="2:15" ht="13.5" customHeight="1" thickTop="1" thickBot="1">
      <c r="D12" s="55" t="s">
        <v>5</v>
      </c>
      <c r="E12" s="56"/>
      <c r="F12" s="57" t="s">
        <v>92</v>
      </c>
      <c r="G12" s="56"/>
      <c r="H12" s="56"/>
      <c r="I12" s="56"/>
      <c r="J12" s="105" t="s">
        <v>7</v>
      </c>
      <c r="K12" s="106"/>
      <c r="L12" s="58" t="s">
        <v>3</v>
      </c>
      <c r="M12" s="59"/>
    </row>
    <row r="13" spans="2:15" ht="13.5" customHeight="1" thickTop="1">
      <c r="D13" s="60">
        <v>6500</v>
      </c>
      <c r="E13" s="61"/>
      <c r="F13" s="68">
        <v>400</v>
      </c>
      <c r="G13" s="61"/>
      <c r="H13" s="61"/>
      <c r="I13" s="61"/>
      <c r="J13" s="60">
        <v>2600000</v>
      </c>
      <c r="K13" s="61"/>
      <c r="L13" s="67" t="s">
        <v>3</v>
      </c>
      <c r="M13" s="61"/>
    </row>
    <row r="14" spans="2:15" ht="13.5" customHeight="1">
      <c r="D14" s="69" t="s">
        <v>3</v>
      </c>
      <c r="E14" s="70"/>
      <c r="F14" s="77">
        <v>400</v>
      </c>
      <c r="G14" s="70"/>
      <c r="H14" s="70"/>
      <c r="I14" s="70"/>
      <c r="J14" s="73">
        <v>2600000</v>
      </c>
      <c r="K14" s="74"/>
      <c r="L14" s="107" t="s">
        <v>3</v>
      </c>
      <c r="M14" s="70"/>
      <c r="O14" s="112"/>
    </row>
    <row r="15" spans="2:15" ht="21.95" customHeight="1"/>
    <row r="16" spans="2:15" ht="15.75" customHeight="1">
      <c r="D16" s="104" t="s">
        <v>93</v>
      </c>
      <c r="E16" s="61"/>
      <c r="F16" s="61"/>
      <c r="G16" s="61"/>
      <c r="H16" s="61"/>
    </row>
    <row r="17" spans="4:13" ht="5.0999999999999996" customHeight="1" thickBot="1"/>
    <row r="18" spans="4:13" ht="13.5" customHeight="1" thickTop="1" thickBot="1">
      <c r="D18" s="55" t="s">
        <v>5</v>
      </c>
      <c r="E18" s="56"/>
      <c r="F18" s="57" t="s">
        <v>92</v>
      </c>
      <c r="G18" s="56"/>
      <c r="H18" s="56"/>
      <c r="I18" s="56"/>
      <c r="J18" s="105" t="s">
        <v>7</v>
      </c>
      <c r="K18" s="106"/>
      <c r="L18" s="108" t="s">
        <v>3</v>
      </c>
      <c r="M18" s="109"/>
    </row>
    <row r="19" spans="4:13" ht="13.5" customHeight="1" thickTop="1">
      <c r="D19" s="67">
        <v>3500</v>
      </c>
      <c r="E19" s="61"/>
      <c r="F19" s="68">
        <v>131</v>
      </c>
      <c r="G19" s="61"/>
      <c r="H19" s="61"/>
      <c r="I19" s="61"/>
      <c r="J19" s="60">
        <v>458500</v>
      </c>
      <c r="K19" s="61"/>
      <c r="L19" s="67" t="s">
        <v>3</v>
      </c>
      <c r="M19" s="61"/>
    </row>
    <row r="20" spans="4:13" ht="13.5" customHeight="1">
      <c r="D20" s="69" t="s">
        <v>3</v>
      </c>
      <c r="E20" s="70"/>
      <c r="F20" s="77">
        <v>131</v>
      </c>
      <c r="G20" s="70"/>
      <c r="H20" s="70"/>
      <c r="I20" s="70"/>
      <c r="J20" s="78">
        <v>458500</v>
      </c>
      <c r="K20" s="70"/>
      <c r="L20" s="107" t="s">
        <v>3</v>
      </c>
      <c r="M20" s="70"/>
    </row>
    <row r="21" spans="4:13" ht="13.5" customHeight="1"/>
    <row r="22" spans="4:13" ht="23.85" customHeight="1">
      <c r="D22" s="104" t="s">
        <v>94</v>
      </c>
      <c r="E22" s="61"/>
      <c r="F22" s="61"/>
      <c r="G22" s="61"/>
      <c r="H22" s="61"/>
    </row>
    <row r="23" spans="4:13" ht="15.75" customHeight="1" thickBot="1"/>
    <row r="24" spans="4:13" ht="18" customHeight="1" thickTop="1" thickBot="1">
      <c r="D24" s="55" t="s">
        <v>5</v>
      </c>
      <c r="E24" s="56"/>
      <c r="F24" s="57" t="s">
        <v>92</v>
      </c>
      <c r="G24" s="56"/>
      <c r="H24" s="56"/>
      <c r="I24" s="56"/>
      <c r="J24" s="105" t="s">
        <v>7</v>
      </c>
      <c r="K24" s="106"/>
      <c r="L24" s="58" t="s">
        <v>3</v>
      </c>
      <c r="M24" s="59"/>
    </row>
    <row r="25" spans="4:13" ht="13.5" customHeight="1" thickTop="1">
      <c r="D25" s="60">
        <v>1850</v>
      </c>
      <c r="E25" s="61"/>
      <c r="F25" s="68">
        <v>165</v>
      </c>
      <c r="G25" s="61"/>
      <c r="H25" s="61"/>
      <c r="I25" s="61"/>
      <c r="J25" s="60">
        <v>305250</v>
      </c>
      <c r="K25" s="61"/>
      <c r="L25" s="67" t="s">
        <v>3</v>
      </c>
      <c r="M25" s="61"/>
    </row>
    <row r="26" spans="4:13" ht="13.5" customHeight="1">
      <c r="D26" s="60">
        <v>3500</v>
      </c>
      <c r="E26" s="61"/>
      <c r="F26" s="68">
        <v>103</v>
      </c>
      <c r="G26" s="61"/>
      <c r="H26" s="61"/>
      <c r="I26" s="61"/>
      <c r="J26" s="60">
        <v>360500</v>
      </c>
      <c r="K26" s="61"/>
      <c r="L26" s="67" t="s">
        <v>3</v>
      </c>
      <c r="M26" s="61"/>
    </row>
    <row r="27" spans="4:13" ht="13.5" customHeight="1">
      <c r="D27" s="69" t="s">
        <v>3</v>
      </c>
      <c r="E27" s="70"/>
      <c r="F27" s="77">
        <v>268</v>
      </c>
      <c r="G27" s="70"/>
      <c r="H27" s="70"/>
      <c r="I27" s="70"/>
      <c r="J27" s="78">
        <v>665750</v>
      </c>
      <c r="K27" s="70"/>
      <c r="L27" s="107" t="s">
        <v>3</v>
      </c>
      <c r="M27" s="70"/>
    </row>
    <row r="28" spans="4:13" ht="13.5" customHeight="1"/>
  </sheetData>
  <mergeCells count="51">
    <mergeCell ref="D24:E24"/>
    <mergeCell ref="F24:I24"/>
    <mergeCell ref="J24:K24"/>
    <mergeCell ref="L24:M24"/>
    <mergeCell ref="D8:G8"/>
    <mergeCell ref="H8:J8"/>
    <mergeCell ref="K8:M8"/>
    <mergeCell ref="D22:H22"/>
    <mergeCell ref="D19:E19"/>
    <mergeCell ref="F19:I19"/>
    <mergeCell ref="J19:K19"/>
    <mergeCell ref="L19:M19"/>
    <mergeCell ref="D20:E20"/>
    <mergeCell ref="F20:I20"/>
    <mergeCell ref="J20:K20"/>
    <mergeCell ref="L20:M20"/>
    <mergeCell ref="B1:B3"/>
    <mergeCell ref="E2:L2"/>
    <mergeCell ref="D7:G7"/>
    <mergeCell ref="H7:J7"/>
    <mergeCell ref="K7:M7"/>
    <mergeCell ref="D27:E27"/>
    <mergeCell ref="F27:I27"/>
    <mergeCell ref="J27:K27"/>
    <mergeCell ref="L27:M27"/>
    <mergeCell ref="D25:E25"/>
    <mergeCell ref="F25:I25"/>
    <mergeCell ref="J25:K25"/>
    <mergeCell ref="L25:M25"/>
    <mergeCell ref="D26:E26"/>
    <mergeCell ref="F26:I26"/>
    <mergeCell ref="J26:K26"/>
    <mergeCell ref="L26:M26"/>
    <mergeCell ref="D16:H16"/>
    <mergeCell ref="D18:E18"/>
    <mergeCell ref="F18:I18"/>
    <mergeCell ref="J18:K18"/>
    <mergeCell ref="L18:M18"/>
    <mergeCell ref="D13:E13"/>
    <mergeCell ref="F13:I13"/>
    <mergeCell ref="J13:K13"/>
    <mergeCell ref="L13:M13"/>
    <mergeCell ref="D14:E14"/>
    <mergeCell ref="F14:I14"/>
    <mergeCell ref="J14:K14"/>
    <mergeCell ref="L14:M14"/>
    <mergeCell ref="D10:F10"/>
    <mergeCell ref="D12:E12"/>
    <mergeCell ref="F12:I12"/>
    <mergeCell ref="J12:K12"/>
    <mergeCell ref="L12:M12"/>
  </mergeCells>
  <pageMargins left="0.25" right="0.25" top="1" bottom="1.48042007874016" header="1" footer="1"/>
  <pageSetup orientation="landscape" horizontalDpi="300" verticalDpi="300" r:id="rId1"/>
  <headerFooter alignWithMargins="0">
    <oddFooter>&amp;L&amp;"Verdana,Bold"&amp;5 Página  1 de  2 &amp;R&amp;"Verdana,Bold"&amp;5 Sistema de Información Programa Supérate - SIPS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Gas</vt:lpstr>
      <vt:lpstr>Bono Luz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Rosario</dc:creator>
  <cp:lastModifiedBy>Dervys Alexander Sánchez Báez</cp:lastModifiedBy>
  <dcterms:created xsi:type="dcterms:W3CDTF">2022-05-11T12:55:21Z</dcterms:created>
  <dcterms:modified xsi:type="dcterms:W3CDTF">2022-08-10T20:57:59Z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