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620"/>
  </bookViews>
  <sheets>
    <sheet name="6059-2022" sheetId="3" r:id="rId1"/>
    <sheet name="Hoja1" sheetId="4" r:id="rId2"/>
  </sheets>
  <externalReferences>
    <externalReference r:id="rId3"/>
  </externalReferences>
  <calcPr calcId="145621"/>
</workbook>
</file>

<file path=xl/calcChain.xml><?xml version="1.0" encoding="utf-8"?>
<calcChain xmlns="http://schemas.openxmlformats.org/spreadsheetml/2006/main">
  <c r="J31" i="4" l="1"/>
  <c r="I31" i="4"/>
  <c r="J30" i="4"/>
  <c r="I30" i="4"/>
  <c r="I26" i="4"/>
  <c r="C17" i="4"/>
  <c r="B15" i="4"/>
  <c r="B16" i="4"/>
  <c r="C16" i="4" l="1"/>
  <c r="C15" i="4"/>
  <c r="AM41" i="3" l="1"/>
  <c r="AK41" i="3"/>
  <c r="AJ36" i="3" l="1"/>
</calcChain>
</file>

<file path=xl/sharedStrings.xml><?xml version="1.0" encoding="utf-8"?>
<sst xmlns="http://schemas.openxmlformats.org/spreadsheetml/2006/main" count="135" uniqueCount="126">
  <si>
    <t>Informe de evaluación anual de las metas físicas-financieras</t>
  </si>
  <si>
    <t>Capítulo:</t>
  </si>
  <si>
    <t>Sub-Capítulo:</t>
  </si>
  <si>
    <t>Unidad Ejecutora:</t>
  </si>
  <si>
    <t>I. ASPECTOS GENERALES:</t>
  </si>
  <si>
    <t>Visión:</t>
  </si>
  <si>
    <t>II. CONTRIBUCIÓN A LA ESTRATEGIA NACIONAL DE DESARROLLO Y AL PLAN NACIONAL PLURIANUAL DEL SECTOR PÚBLICO</t>
  </si>
  <si>
    <t>Eje estratégico:</t>
  </si>
  <si>
    <t>Objetivo general:</t>
  </si>
  <si>
    <r>
      <rPr>
        <b/>
        <sz val="11"/>
        <color rgb="FF1F4E78"/>
        <rFont val="Century Gothic"/>
        <family val="2"/>
      </rPr>
      <t>III. (</t>
    </r>
    <r>
      <rPr>
        <b/>
        <sz val="11"/>
        <color rgb="FF1F4E78"/>
        <rFont val="Century Gothic"/>
        <family val="2"/>
      </rPr>
      <t>11</t>
    </r>
    <r>
      <rPr>
        <b/>
        <sz val="11"/>
        <color rgb="FF1F4E78"/>
        <rFont val="Century Gothic"/>
        <family val="2"/>
      </rPr>
      <t xml:space="preserve">) INFORMACION DEL PROGRAMA: </t>
    </r>
  </si>
  <si>
    <t>¿Quiénes son los beneficiarios del programa?</t>
  </si>
  <si>
    <t>Resultado al que contribuye el programa:</t>
  </si>
  <si>
    <t/>
  </si>
  <si>
    <r>
      <rPr>
        <b/>
        <sz val="11"/>
        <color rgb="FF1F4E78"/>
        <rFont val="Century Gothic"/>
        <family val="2"/>
      </rPr>
      <t>IV. (</t>
    </r>
    <r>
      <rPr>
        <b/>
        <sz val="11"/>
        <color rgb="FF1F4E78"/>
        <rFont val="Century Gothic"/>
        <family val="2"/>
      </rPr>
      <t>11</t>
    </r>
    <r>
      <rPr>
        <b/>
        <sz val="11"/>
        <color rgb="FF1F4E78"/>
        <rFont val="Century Gothic"/>
        <family val="2"/>
      </rPr>
      <t>)  REPORTE DEL PRESUPUESTO FÍSICA-FINANCIERA DE LOS PRODUCTOS</t>
    </r>
  </si>
  <si>
    <t xml:space="preserve">Cuadro: Desempeño financiero por programa </t>
  </si>
  <si>
    <t>Presupuesto Inicial</t>
  </si>
  <si>
    <t>Presupuesto Vigente</t>
  </si>
  <si>
    <t>Presupuesto Ejecutado</t>
  </si>
  <si>
    <t>Porcentaje de Ejecución</t>
  </si>
  <si>
    <t xml:space="preserve">PROGRAMACIÓN Y EJECUCIÓN ANUAL DE LAS METAS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</si>
  <si>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</si>
  <si>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</si>
  <si>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</si>
  <si>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</si>
  <si>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</si>
  <si>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</si>
  <si>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</si>
  <si>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</si>
  <si>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</si>
  <si>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</si>
  <si>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</si>
  <si>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</si>
  <si>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</si>
  <si>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</si>
  <si>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</si>
  <si>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Descripción del producto:</t>
  </si>
  <si>
    <t>Logros Alcanzados:</t>
  </si>
  <si>
    <t>Causas y justificación del desvío:</t>
  </si>
  <si>
    <r>
      <rPr>
        <b/>
        <sz val="11"/>
        <color rgb="FF1F4E78"/>
        <rFont val="Century Gothic"/>
        <family val="2"/>
      </rPr>
      <t>VI.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</si>
  <si>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r>
      <t xml:space="preserve">Misión: </t>
    </r>
    <r>
      <rPr>
        <sz val="11"/>
        <color rgb="FF000000"/>
        <rFont val="Century Gothic"/>
        <family val="2"/>
      </rPr>
      <t>.</t>
    </r>
  </si>
  <si>
    <t xml:space="preserve">Nombre del programa:  </t>
  </si>
  <si>
    <t>0201-PRESIDENCIA DE LA REPÚBLICA</t>
  </si>
  <si>
    <t>02-GABINETE DE LA POLÍTICA SOCIAL</t>
  </si>
  <si>
    <t>12- Protección Social</t>
  </si>
  <si>
    <t xml:space="preserve">¿En qué consiste el programa?    </t>
  </si>
  <si>
    <t>6059-Gestión del Programa de Transferencias Condicionadas y Subsidios Focalizados</t>
  </si>
  <si>
    <t xml:space="preserve">Producto: </t>
  </si>
  <si>
    <t xml:space="preserve"> 6059-Gestión del Programa de Transferencias Condicionadas y Subsidios Focalizados</t>
  </si>
  <si>
    <t>2. DESARROLLO SOCIAL</t>
  </si>
  <si>
    <t>2.3 Igualdad de derechos y oportunidades</t>
  </si>
  <si>
    <t xml:space="preserve">Objetivo(s) específico(s):  </t>
  </si>
  <si>
    <t>2.3.3  Disminuir la pobreza mediante un efectivo y eficiente sistema de protección social, que tome en cuenta las necesidades y vulnerabilidades a lo largo del ciclo de vida.</t>
  </si>
  <si>
    <t xml:space="preserve"> Reducción de la pobreza en todas sus dimensiones con una transformación económica y desarrollo de capacidades productivas, así como el aumento de la cobertura de la protección social e inclusión de las familias en situación de vulnerabilidad y pobreza mediante políticas e iniciativas públicas sociales de desarrollo integral. </t>
  </si>
  <si>
    <t xml:space="preserve"> Familias en pobreza extrema y pobreza moderada</t>
  </si>
  <si>
    <t>Cantidad de familias  que se le verifican sus corresponsabilidades de salud y educación</t>
  </si>
  <si>
    <t>Como instancia de coordinación del sector social, trabajamos para garantizar la efectividad y la eficacia de la estrategia y de las políticas sociales del Gobierno, articulando los programas y las acciones que en materia de demanda social formulen las instituciones que integran el Gabinete, enfocados en incidir en el desarrollo integral de las familias dominicanas que viven en situación de vulnerabilidad y en la reducción de la pobreza.</t>
  </si>
  <si>
    <t>Protección, promoción y desarrollo integral de las familias, impulsando el progreso para superar la pobreza en la República Dominicana.</t>
  </si>
  <si>
    <t>0007 -SUPERATE</t>
  </si>
  <si>
    <t>Para el año 2022 se estara aplicando y mejorando los protocolos de  las visitas domiciliarias, las cuales son insumos de gran importancia para la verificación de nuestro productos.</t>
  </si>
  <si>
    <t>- Incrementar de a 85 % los hogares beneficiarias de Superate con un hijo de 0 a 5 años que llevaron al menos un control en el centro de salud.
- Incrementar la tasa de matriculación  en estudiantes que reciben las transferencias Avanza y Aprende a 85%.</t>
  </si>
  <si>
    <t>Este producto tiene como objetivo que las transferencias Aliméntate, Avanza y Aprende estén condicionadas a la asistencia regular de controles de salud de embarazadas y niños menores de 5 años; en el caso de las otras dos, los hogares que las reciben tienen la corresponsabilidad de matricular y garantizar una asistencia mayor de 80% de sus hijos a clases.</t>
  </si>
  <si>
    <t xml:space="preserve">La transferencia Aliméntate está condicionada a la asistencia regular de controles de salud de mujeres embarazadas y con niño/as menores de 5 años, sin embargo, debido a la declaratoria de Estado de Emergencia limito las visitas y circulación de personas en los hospitales y clínicas, por lo que se  implemento un protocolo diferente para las visitas domiciliaras, al mismo tiempo el aumento de la transferencia "Alimentate" de RD$825,00 a RD$1,650,00 pesos permitio que la programación financiera inicial que fue de RD$543,881,104.00, quedaran en un presupuesto vigente de  RD$1,260,927,707,67 del cual se ejecutaron RD$1,256,721,316.38 para un porcentaje de un 99,6% y no de un 233 %. </t>
  </si>
  <si>
    <t xml:space="preserve">Para el año 2021 se estimó asistir a 1,040,825 beneficiarios vulnerables, debido a la pandemia del COVID-19 unicamente se requirió para la corresponsabilidad en educación que los estudiantes estuviesen matriculados y no se requirió el porcentaje de asistencia establecido, con esta condición se verificaron 987,16 esta meta planteada fue cumplida en un 95 %.                 </t>
  </si>
  <si>
    <t>Informe de Evaluación ANUAL de las Metas Físicas-Financieras</t>
  </si>
  <si>
    <t>Código</t>
  </si>
  <si>
    <t>Documento Relacionado</t>
  </si>
  <si>
    <t>Fecha Versión</t>
  </si>
  <si>
    <t>Versión</t>
  </si>
  <si>
    <t>DEC-FOR013</t>
  </si>
  <si>
    <t>I -Información Instituciónal</t>
  </si>
  <si>
    <t>I.I - Completar los datos requeridos sobre la institución</t>
  </si>
  <si>
    <t>Capítulo</t>
  </si>
  <si>
    <t>0201 PRESIDENCIA DE LA REPUBLICA</t>
  </si>
  <si>
    <t>Subcapítulo</t>
  </si>
  <si>
    <t>GABINETE DE POLITICA SOCIAL</t>
  </si>
  <si>
    <t>Unidad Ejecutora</t>
  </si>
  <si>
    <t>0001 GABINETE SOCIAL DE LA PRESIDENCIA</t>
  </si>
  <si>
    <t>Misión</t>
  </si>
  <si>
    <t xml:space="preserve"> Somos la entidad que ofrece apoyo administrativo y logístico a las ejecutoras de los planes de la Presidencia de la República, a través de una gestión transparente y eficaz. </t>
  </si>
  <si>
    <t>Visión</t>
  </si>
  <si>
    <t>Ser Ministerio reconocido por su liderazgo en el cumplimiento de las leyes, innovación y eficacia, a fin de lograr una mejor Nación</t>
  </si>
  <si>
    <t>II. Contribución a la Estrategia Nacional de Desarrollo</t>
  </si>
  <si>
    <t>Objetivo(s) específico(s):</t>
  </si>
  <si>
    <t>2.3.3</t>
  </si>
  <si>
    <t>III. Información del Programa</t>
  </si>
  <si>
    <t>Nombre:</t>
  </si>
  <si>
    <t>Prog 12 PROTECION SOCIAL</t>
  </si>
  <si>
    <t>Descripción:</t>
  </si>
  <si>
    <t xml:space="preserve">Reducción de la pobreza en todas sus dimensiones con una transformación económica y desarrollo de capacidades productivas, así como el aumento de la cobertura de la protección social e inclusión de las familias en situación de vulnerabilidad y pobreza mediante políticas e iniciativas públicas sociales de desarrollo integral. </t>
  </si>
  <si>
    <r>
      <t>Beneficiarios:</t>
    </r>
    <r>
      <rPr>
        <sz val="12"/>
        <color rgb="FF000000"/>
        <rFont val="Century Gothic"/>
        <family val="2"/>
      </rPr>
      <t xml:space="preserve"> </t>
    </r>
  </si>
  <si>
    <t xml:space="preserve"> Familias en pobreza extrema y pobreza moderada.
Carácterística: familias asociadas a hogares categorizados ICV 1 e ICV 2, condición de pobreza extrema y moderada, por calidad de vidad con carencia en el acceso a servicios básicos, salud, educación, activos físicos, el desarrollo de las capacidades humanas; así como, características sociodemográficas de los miembros de los hogares según los registros de calidad de vida en el Estudio Socioeconómico de Hogares determinado por el Sistema Único de Beneficiarios.</t>
  </si>
  <si>
    <t>Resultado Asociado:</t>
  </si>
  <si>
    <t>Incrementar el capital humano de las familias identificadas en situación de pobreza, a través de las transferencias monetarias condicionadas y subsidios focalizados, efecto medido con el porcentaje de deserción escolar de miembros beneficiados 5.7% en el año 2015 a menor de 1.9% en el año 2021.</t>
  </si>
  <si>
    <t>IV. Formulación y Ejecución Física-Financiera</t>
  </si>
  <si>
    <t>IV.I - Desempeño financiero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</si>
  <si>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</si>
  <si>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</si>
  <si>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</si>
  <si>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</si>
  <si>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</si>
  <si>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</si>
  <si>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</si>
  <si>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</si>
  <si>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</si>
  <si>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</si>
  <si>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</si>
  <si>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</si>
  <si>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</si>
  <si>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</si>
  <si>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</si>
  <si>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</si>
  <si>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Columna1</t>
  </si>
  <si>
    <t>6061-Hogares en situación de pobreza reciben apoyo a través de subsidios sociales</t>
  </si>
  <si>
    <t>Hogares en situación de pobreza reciben subsidios sociales</t>
  </si>
  <si>
    <t>V. Análisis de los Logros y Desviaciones</t>
  </si>
  <si>
    <t>V.I - Información de Logros y Desviaciones por Producto</t>
  </si>
  <si>
    <t>6061 HOGARES EN SITUACIONES DE POBREZA RECIBEN AYUDAS SOCIALES</t>
  </si>
  <si>
    <t xml:space="preserve">Descripción del producto: </t>
  </si>
  <si>
    <t>Comprende transferencias condicionadas y subsidios focalizados con acciones de acompañamiento; la transferencia Aliméntate, subsidio focalizado de Gas Licuado de Petróleo (GLP) para uso doméstico o BonoGas; un incentivo a la asistencia escolar mensual pagado bimestralmente condicionado a que los adolescentes y jóvenes estén matriculados; Aprende una transferencia económica pagada bimestralmente durante el período de clases a jefes/as de familias beneficiarias por cada hijo, hasta un máximo de cuatro, en edades comprendidas entre 6 y 16 años, matriculados desde primero hasta sexto grado de educación básica y el subsidio orientado a auxiliar a familias de escasos recursos económicos en el pago del servicio eléctrico, BonoLuz. El acompañamiento sociofamiliar se integra a través de las intervenciones: visitas domiciliarias y escuelas de Familia, para transformación generando independencia y salida de la pobreza y vulnerabilidad.  Estas iniciativas integrales de educación y transformación para el empleo se aplican a partir del padrón de hogares elegibles de los programas sociales en el Sistema Único de Beneficiarios y condicionadas.</t>
  </si>
  <si>
    <t>Logros alcanzados:</t>
  </si>
  <si>
    <r>
      <t>´-</t>
    </r>
    <r>
      <rPr>
        <i/>
        <sz val="10"/>
        <rFont val="Calibri (Body)"/>
      </rPr>
      <t xml:space="preserve"> Al cierre del período del año 2021, se han alcanzado aproximadamente 1,342,453 hogares en pobreza moderada y extrema impactadas con la entrega combinada o alguna de las transferencia o subsidios sociales descritos que representa el 40.1% del total de hogares de Republica Dominicana, las proyecciones iniciales eran beneficiar a 970,298, para un cumplimiento porcentual de un 138.35%, con un desempeño de 169.9% en la ejecución del presupuesto financiero,  lo que representa un uso de recursos de RD$ 40,720,805,475.30 superando los RD$ 23,962,019,986.00 programados.
- En este desempeño destaca la redefinición de las iniciativas asociadas a los programas de subsidio alineadas al plan de gobierno y estrategia nacional de desarrollo con enfoque en el desarrollo de capacidades para superar la pobreza.
- Continuidad en la extensión de subsidio con nuevos hogares en el programa incluyendo nuevos beneficiarios que contribuyó a evitar el retroceso y que estos cayeran por debajo de la línea de pobreza general posterior al cierre de programas asociados al período de pandemia, con un incremento tanto de manera horizontal como vertical, de manera vertical con el aumento de la transferencia "Alimentate" de RD$825,00 a RD$1,650,00 pesos representando un 100% del importe de la misma y de manera horizontal en los beneficiarios de 863,000 aproximadamente a 1,349,218,00 representando este aumento un 156%.. 
- En el período de referencia de los beneficiarios de la transferencia Aliméntate, un 71% recibieron el subsidio focalizado de Gas Licuado de Petróleo (GLP) para el uso doméstico o BonoGas, el 11 % de estos hogares recibió Avanza, siendo éste un incentivo mensual pagado bimestralmente, condicionado a que los adolescentes y jóvenes estén matriculados. Mientras que el 24 % de dichos hogares recibió el subsidio orientado a auxiliar a familias de escasos recursos económicos en el pago del servicio eléctrico, BonoLuz. A los beneficiarios de Aprende se le otorgó una transferencia económica mensual, pagada bimestralmente, durante el período de clases a jefes/as de familias beneficiarias por cada hijo, hasta un máximo de cuatro, en edades comprendidas entre 6 y 16 años, matriculados desde primero hasta sexto grado de educación básica al 6% de estos hogares..</t>
    </r>
  </si>
  <si>
    <t xml:space="preserve">La desviación asociada al producto en el período de referencia de la ejecución física, se asocia a que como principal línea de acción de protección social del gobierno dominicano, y enfocado en contribuir con la eliminación de la pobreza, se han puesto en marcha una serie de acciones con resultados positivos para los objetivos del programa como redefinición de inicitivas integrales e integración de beneficiarios posterior a cierre de programas especiales asociados al período de pandemia por Covid-19. </t>
  </si>
  <si>
    <r>
      <t xml:space="preserve">VI. </t>
    </r>
    <r>
      <rPr>
        <b/>
        <sz val="11"/>
        <color theme="0"/>
        <rFont val="Century Gothic"/>
        <family val="2"/>
      </rPr>
      <t>Oportunidades de Mejora</t>
    </r>
  </si>
  <si>
    <t xml:space="preserve">VI. I - De acuerdo a los eventos presentados durante la ejecución del producto, ¿qué aspecto puede mejorarse? </t>
  </si>
  <si>
    <t>Ampliación de las Transferencias Monetarias Condicionadas y subsidios focalizados aumentando el alcance de estas iniciativas de transformación y fomentando la independencia y salida de la población en condición de pobreza de los programas.</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</si>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</sst>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10409]#,##0.00;\-#,##0.00"/>
    <numFmt numFmtId="165" formatCode="dd/mm/yyyy;@"/>
    <numFmt numFmtId="166" formatCode="[$-10409]#,##0;\-#,##0"/>
    <numFmt numFmtId="167" formatCode="[$-10409]0.00%"/>
  </numFmts>
  <fonts count="42">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b/>
      <sz val="10"/>
      <color rgb="FF000000"/>
      <name val="Century Gothic"/>
      <family val="2"/>
    </font>
    <font>
      <sz val="10"/>
      <name val="Century Gothic"/>
      <family val="2"/>
    </font>
    <font>
      <sz val="11"/>
      <color rgb="FF000000"/>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0"/>
      <color rgb="FF0070C0"/>
      <name val="Calibri"/>
      <family val="2"/>
      <scheme val="minor"/>
    </font>
    <font>
      <i/>
      <sz val="8"/>
      <color theme="1"/>
      <name val="Calibri"/>
      <family val="2"/>
      <scheme val="minor"/>
    </font>
    <font>
      <sz val="10"/>
      <color theme="1"/>
      <name val="Calibri"/>
      <family val="2"/>
      <scheme val="minor"/>
    </font>
    <font>
      <sz val="8"/>
      <color theme="1"/>
      <name val="Calibri"/>
      <family val="2"/>
      <scheme val="minor"/>
    </font>
    <font>
      <i/>
      <sz val="11"/>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color theme="1"/>
      <name val="Calibri"/>
      <family val="2"/>
    </font>
    <font>
      <sz val="8"/>
      <color theme="1"/>
      <name val="Calibri"/>
      <family val="2"/>
    </font>
    <font>
      <sz val="9"/>
      <name val="Calibri"/>
      <family val="2"/>
    </font>
    <font>
      <sz val="9"/>
      <color rgb="FFFF0000"/>
      <name val="Calibri"/>
      <family val="2"/>
    </font>
    <font>
      <i/>
      <sz val="10"/>
      <name val="Calibri"/>
      <family val="2"/>
      <scheme val="minor"/>
    </font>
    <font>
      <i/>
      <sz val="10"/>
      <name val="Calibri (Body)"/>
    </font>
    <font>
      <b/>
      <sz val="11"/>
      <color theme="0"/>
      <name val="Century Gothic"/>
      <family val="2"/>
    </font>
    <font>
      <sz val="10"/>
      <name val="Calibri"/>
      <family val="2"/>
    </font>
    <font>
      <b/>
      <sz val="10"/>
      <name val="Calibri"/>
      <family val="2"/>
    </font>
  </fonts>
  <fills count="14">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
      <patternFill patternType="solid">
        <fgColor theme="6" tint="0.59999389629810485"/>
        <bgColor indexed="64"/>
      </patternFill>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43">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4" fillId="0" borderId="0" applyFont="0" applyFill="0" applyBorder="0" applyAlignment="0" applyProtection="0"/>
    <xf numFmtId="9" fontId="14" fillId="0" borderId="0" applyFont="0" applyFill="0" applyBorder="0" applyAlignment="0" applyProtection="0"/>
  </cellStyleXfs>
  <cellXfs count="154">
    <xf numFmtId="0" fontId="1" fillId="0" borderId="0" xfId="0" applyFont="1" applyFill="1" applyBorder="1"/>
    <xf numFmtId="0" fontId="12" fillId="3" borderId="1" xfId="0" applyNumberFormat="1" applyFont="1" applyFill="1" applyBorder="1" applyAlignment="1">
      <alignment horizontal="center" vertical="center" wrapText="1" readingOrder="1"/>
    </xf>
    <xf numFmtId="0" fontId="13" fillId="0" borderId="2" xfId="0" applyNumberFormat="1" applyFont="1" applyFill="1" applyBorder="1" applyAlignment="1">
      <alignment vertical="center" wrapText="1" readingOrder="1"/>
    </xf>
    <xf numFmtId="0" fontId="13" fillId="0" borderId="3" xfId="0" applyNumberFormat="1" applyFont="1" applyFill="1" applyBorder="1" applyAlignment="1">
      <alignment vertical="center" wrapText="1" readingOrder="1"/>
    </xf>
    <xf numFmtId="0" fontId="4" fillId="0" borderId="0" xfId="0" applyNumberFormat="1" applyFont="1" applyFill="1" applyBorder="1" applyAlignment="1">
      <alignment horizontal="justify" vertical="center" wrapText="1" readingOrder="1"/>
    </xf>
    <xf numFmtId="0" fontId="1" fillId="0" borderId="0" xfId="0" applyFont="1" applyFill="1" applyBorder="1" applyAlignment="1">
      <alignment horizontal="justify" vertical="center" readingOrder="1"/>
    </xf>
    <xf numFmtId="0" fontId="1" fillId="0" borderId="0" xfId="0" applyFont="1" applyFill="1" applyBorder="1" applyAlignment="1">
      <alignment vertical="center" readingOrder="1"/>
    </xf>
    <xf numFmtId="0" fontId="1" fillId="0" borderId="3" xfId="0" applyNumberFormat="1" applyFont="1" applyFill="1" applyBorder="1" applyAlignment="1">
      <alignment vertical="center" wrapText="1" readingOrder="1"/>
    </xf>
    <xf numFmtId="0" fontId="11" fillId="3" borderId="1" xfId="0" applyNumberFormat="1" applyFont="1" applyFill="1" applyBorder="1" applyAlignment="1">
      <alignment horizontal="center" vertical="center" wrapText="1" readingOrder="1"/>
    </xf>
    <xf numFmtId="0" fontId="4" fillId="5" borderId="0" xfId="0" applyNumberFormat="1" applyFont="1" applyFill="1" applyBorder="1" applyAlignment="1">
      <alignment vertical="center" wrapText="1" readingOrder="1"/>
    </xf>
    <xf numFmtId="0" fontId="1" fillId="5" borderId="0" xfId="0" applyFont="1" applyFill="1" applyBorder="1" applyAlignment="1">
      <alignment vertical="center" readingOrder="1"/>
    </xf>
    <xf numFmtId="0" fontId="16" fillId="6" borderId="5" xfId="0" applyFont="1" applyFill="1" applyBorder="1" applyAlignment="1">
      <alignment vertical="top" wrapText="1"/>
    </xf>
    <xf numFmtId="0" fontId="0" fillId="0" borderId="0" xfId="0" applyProtection="1">
      <protection locked="0"/>
    </xf>
    <xf numFmtId="0" fontId="16" fillId="6" borderId="9" xfId="0" applyFont="1" applyFill="1" applyBorder="1" applyAlignment="1">
      <alignment vertical="top" wrapText="1"/>
    </xf>
    <xf numFmtId="0" fontId="18" fillId="7" borderId="11"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6" fillId="6" borderId="13" xfId="0" applyFont="1" applyFill="1" applyBorder="1" applyAlignment="1">
      <alignment vertical="top" wrapText="1"/>
    </xf>
    <xf numFmtId="165" fontId="19" fillId="0" borderId="16" xfId="0" applyNumberFormat="1" applyFont="1" applyFill="1" applyBorder="1" applyAlignment="1">
      <alignment horizontal="center" vertical="center" wrapText="1"/>
    </xf>
    <xf numFmtId="0" fontId="19" fillId="0" borderId="17" xfId="0" applyFont="1" applyFill="1" applyBorder="1" applyAlignment="1">
      <alignment horizontal="center" vertical="center" wrapText="1"/>
    </xf>
    <xf numFmtId="0" fontId="22" fillId="0" borderId="21" xfId="0" applyFont="1" applyBorder="1" applyAlignment="1">
      <alignment vertical="center"/>
    </xf>
    <xf numFmtId="0" fontId="15" fillId="0" borderId="21" xfId="0" applyFont="1" applyBorder="1"/>
    <xf numFmtId="0" fontId="1" fillId="0" borderId="0" xfId="0" applyFont="1" applyProtection="1">
      <protection locked="0"/>
    </xf>
    <xf numFmtId="0" fontId="22" fillId="0" borderId="21" xfId="0" applyFont="1" applyFill="1" applyBorder="1" applyAlignment="1">
      <alignment vertical="center"/>
    </xf>
    <xf numFmtId="0" fontId="25" fillId="0" borderId="0" xfId="0" applyFont="1" applyFill="1" applyAlignment="1" applyProtection="1">
      <alignment horizontal="left" vertical="center" wrapText="1"/>
      <protection locked="0"/>
    </xf>
    <xf numFmtId="0" fontId="25" fillId="0" borderId="22" xfId="0" applyFont="1" applyFill="1" applyBorder="1" applyAlignment="1" applyProtection="1">
      <alignment horizontal="left" vertical="center" wrapText="1"/>
      <protection locked="0"/>
    </xf>
    <xf numFmtId="0" fontId="1" fillId="0" borderId="0" xfId="0" applyFont="1" applyFill="1" applyProtection="1">
      <protection locked="0"/>
    </xf>
    <xf numFmtId="0" fontId="26" fillId="11" borderId="23" xfId="0" applyFont="1" applyFill="1" applyBorder="1" applyAlignment="1">
      <alignment horizontal="center" vertical="center" wrapText="1"/>
    </xf>
    <xf numFmtId="0" fontId="26" fillId="11" borderId="23" xfId="0" applyFont="1" applyFill="1" applyBorder="1" applyAlignment="1">
      <alignment horizontal="center" vertical="center"/>
    </xf>
    <xf numFmtId="0" fontId="26" fillId="0" borderId="23" xfId="0" applyFont="1" applyBorder="1" applyAlignment="1" applyProtection="1">
      <alignment horizontal="center" vertical="center" wrapText="1"/>
      <protection locked="0"/>
    </xf>
    <xf numFmtId="0" fontId="22" fillId="0" borderId="21" xfId="0" applyFont="1" applyBorder="1" applyAlignment="1">
      <alignment vertical="center" wrapText="1"/>
    </xf>
    <xf numFmtId="0" fontId="0" fillId="0" borderId="21" xfId="0" applyBorder="1"/>
    <xf numFmtId="0" fontId="0" fillId="0" borderId="0" xfId="0"/>
    <xf numFmtId="0" fontId="32" fillId="13" borderId="35" xfId="0" applyFont="1" applyFill="1" applyBorder="1" applyAlignment="1">
      <alignment horizontal="center" vertical="center" wrapText="1" readingOrder="1"/>
    </xf>
    <xf numFmtId="0" fontId="32" fillId="13" borderId="36" xfId="0" applyFont="1" applyFill="1" applyBorder="1" applyAlignment="1">
      <alignment horizontal="center" vertical="center" wrapText="1" readingOrder="1"/>
    </xf>
    <xf numFmtId="0" fontId="32" fillId="13" borderId="37" xfId="0" applyFont="1" applyFill="1" applyBorder="1" applyAlignment="1">
      <alignment horizontal="center" vertical="center" wrapText="1" readingOrder="1"/>
    </xf>
    <xf numFmtId="0" fontId="32" fillId="13" borderId="36" xfId="0" applyNumberFormat="1" applyFont="1" applyFill="1" applyBorder="1" applyAlignment="1" applyProtection="1">
      <alignment horizontal="center" vertical="center" wrapText="1" readingOrder="1"/>
    </xf>
    <xf numFmtId="0" fontId="33" fillId="0" borderId="28" xfId="0" applyFont="1" applyBorder="1" applyAlignment="1" applyProtection="1">
      <alignment vertical="top" wrapText="1"/>
      <protection locked="0"/>
    </xf>
    <xf numFmtId="0" fontId="34" fillId="0" borderId="33" xfId="0" applyFont="1" applyBorder="1" applyAlignment="1" applyProtection="1">
      <alignment vertical="top" wrapText="1"/>
      <protection locked="0"/>
    </xf>
    <xf numFmtId="166" fontId="35" fillId="0" borderId="36" xfId="0" applyNumberFormat="1" applyFont="1" applyFill="1" applyBorder="1" applyAlignment="1" applyProtection="1">
      <alignment horizontal="center" vertical="center" wrapText="1" readingOrder="1"/>
      <protection locked="0"/>
    </xf>
    <xf numFmtId="164" fontId="35" fillId="0" borderId="36" xfId="0" applyNumberFormat="1" applyFont="1" applyFill="1" applyBorder="1" applyAlignment="1" applyProtection="1">
      <alignment horizontal="center" vertical="center" wrapText="1" readingOrder="1"/>
      <protection locked="0"/>
    </xf>
    <xf numFmtId="166" fontId="33" fillId="0" borderId="33" xfId="0" applyNumberFormat="1" applyFont="1" applyFill="1" applyBorder="1" applyAlignment="1" applyProtection="1">
      <alignment horizontal="center" vertical="center" wrapText="1" readingOrder="1"/>
      <protection locked="0"/>
    </xf>
    <xf numFmtId="164" fontId="33" fillId="0" borderId="33" xfId="0" applyNumberFormat="1" applyFont="1" applyFill="1" applyBorder="1" applyAlignment="1" applyProtection="1">
      <alignment horizontal="center" vertical="center" wrapText="1" readingOrder="1"/>
      <protection locked="0"/>
    </xf>
    <xf numFmtId="166" fontId="33" fillId="0" borderId="33" xfId="0" applyNumberFormat="1" applyFont="1" applyFill="1" applyBorder="1" applyAlignment="1" applyProtection="1">
      <alignment horizontal="center" vertical="center" wrapText="1"/>
      <protection locked="0"/>
    </xf>
    <xf numFmtId="10" fontId="33" fillId="0" borderId="33" xfId="2" applyNumberFormat="1" applyFont="1" applyFill="1" applyBorder="1" applyAlignment="1" applyProtection="1">
      <alignment horizontal="center" vertical="center" wrapText="1" readingOrder="1"/>
      <protection locked="0"/>
    </xf>
    <xf numFmtId="167" fontId="33" fillId="12" borderId="29" xfId="0" applyNumberFormat="1" applyFont="1" applyFill="1" applyBorder="1" applyAlignment="1" applyProtection="1">
      <alignment horizontal="center" vertical="center" wrapText="1" readingOrder="1"/>
      <protection locked="0"/>
    </xf>
    <xf numFmtId="9" fontId="36" fillId="0" borderId="0" xfId="2" applyFont="1" applyFill="1" applyAlignment="1" applyProtection="1">
      <alignment horizontal="center" vertical="center" wrapText="1" readingOrder="1"/>
      <protection locked="0"/>
    </xf>
    <xf numFmtId="0" fontId="35" fillId="0" borderId="38" xfId="0" applyFont="1" applyBorder="1" applyAlignment="1" applyProtection="1">
      <alignment vertical="top" wrapText="1"/>
      <protection locked="0"/>
    </xf>
    <xf numFmtId="0" fontId="35" fillId="0" borderId="39" xfId="0" applyFont="1" applyBorder="1" applyAlignment="1" applyProtection="1">
      <alignment vertical="top" wrapText="1"/>
      <protection locked="0"/>
    </xf>
    <xf numFmtId="166" fontId="35" fillId="0" borderId="39" xfId="0" applyNumberFormat="1" applyFont="1" applyBorder="1" applyAlignment="1" applyProtection="1">
      <alignment horizontal="center" vertical="center" wrapText="1" readingOrder="1"/>
      <protection locked="0"/>
    </xf>
    <xf numFmtId="164" fontId="35" fillId="0" borderId="39" xfId="0" applyNumberFormat="1" applyFont="1" applyBorder="1" applyAlignment="1" applyProtection="1">
      <alignment horizontal="center" vertical="center" wrapText="1" readingOrder="1"/>
      <protection locked="0"/>
    </xf>
    <xf numFmtId="166" fontId="35" fillId="0" borderId="39" xfId="0" applyNumberFormat="1" applyFont="1" applyBorder="1" applyAlignment="1" applyProtection="1">
      <alignment horizontal="center" vertical="center" wrapText="1"/>
      <protection locked="0"/>
    </xf>
    <xf numFmtId="10" fontId="35" fillId="12" borderId="33" xfId="2" applyNumberFormat="1" applyFont="1" applyFill="1" applyBorder="1" applyAlignment="1" applyProtection="1">
      <alignment horizontal="center" vertical="center" wrapText="1" readingOrder="1"/>
      <protection locked="0"/>
    </xf>
    <xf numFmtId="167" fontId="35" fillId="12" borderId="29" xfId="0" applyNumberFormat="1" applyFont="1" applyFill="1" applyBorder="1" applyAlignment="1" applyProtection="1">
      <alignment horizontal="center" vertical="center" wrapText="1" readingOrder="1"/>
      <protection locked="0"/>
    </xf>
    <xf numFmtId="0" fontId="35" fillId="0" borderId="0" xfId="0" applyNumberFormat="1" applyFont="1" applyFill="1" applyAlignment="1" applyProtection="1">
      <alignment horizontal="center" vertical="center" wrapText="1" readingOrder="1"/>
      <protection locked="0"/>
    </xf>
    <xf numFmtId="0" fontId="22" fillId="0" borderId="21" xfId="0" applyFont="1" applyBorder="1" applyAlignment="1" applyProtection="1">
      <alignment vertical="center" wrapText="1"/>
      <protection locked="0"/>
    </xf>
    <xf numFmtId="0" fontId="28" fillId="0" borderId="0" xfId="0" applyFont="1" applyBorder="1" applyAlignment="1" applyProtection="1">
      <alignment horizontal="left" vertical="center" wrapText="1"/>
      <protection locked="0"/>
    </xf>
    <xf numFmtId="0" fontId="4" fillId="0" borderId="0" xfId="0" applyNumberFormat="1" applyFont="1" applyFill="1" applyBorder="1" applyAlignment="1">
      <alignment horizontal="justify" vertical="center" wrapText="1" readingOrder="1"/>
    </xf>
    <xf numFmtId="0" fontId="3" fillId="5" borderId="0" xfId="0" applyNumberFormat="1" applyFont="1" applyFill="1" applyBorder="1" applyAlignment="1">
      <alignment vertical="center" wrapText="1" readingOrder="1"/>
    </xf>
    <xf numFmtId="0" fontId="1" fillId="5" borderId="0" xfId="0" applyFont="1" applyFill="1" applyBorder="1" applyAlignment="1">
      <alignment vertical="center" readingOrder="1"/>
    </xf>
    <xf numFmtId="0" fontId="4" fillId="5" borderId="0" xfId="0" applyFont="1" applyFill="1" applyAlignment="1">
      <alignment horizontal="justify" vertical="top" wrapText="1" readingOrder="1"/>
    </xf>
    <xf numFmtId="0" fontId="1" fillId="5" borderId="0" xfId="0" applyFont="1" applyFill="1" applyAlignment="1">
      <alignment horizontal="justify"/>
    </xf>
    <xf numFmtId="0" fontId="4" fillId="5" borderId="0" xfId="0" applyNumberFormat="1" applyFont="1" applyFill="1" applyBorder="1" applyAlignment="1">
      <alignment horizontal="left" vertical="top" wrapText="1" readingOrder="1"/>
    </xf>
    <xf numFmtId="0" fontId="6" fillId="2" borderId="0" xfId="0" applyNumberFormat="1" applyFont="1" applyFill="1" applyBorder="1" applyAlignment="1">
      <alignment vertical="center" wrapText="1" readingOrder="1"/>
    </xf>
    <xf numFmtId="0" fontId="1" fillId="0" borderId="0" xfId="0" applyFont="1" applyFill="1" applyBorder="1" applyAlignment="1">
      <alignment vertical="center" readingOrder="1"/>
    </xf>
    <xf numFmtId="10" fontId="4" fillId="0" borderId="4" xfId="0" applyNumberFormat="1" applyFont="1" applyFill="1" applyBorder="1" applyAlignment="1">
      <alignment horizontal="center" vertical="center" wrapText="1" readingOrder="1"/>
    </xf>
    <xf numFmtId="10" fontId="4" fillId="0" borderId="3" xfId="0" applyNumberFormat="1" applyFont="1" applyFill="1" applyBorder="1" applyAlignment="1">
      <alignment horizontal="center" vertical="center" wrapText="1" readingOrder="1"/>
    </xf>
    <xf numFmtId="10" fontId="4" fillId="0" borderId="2" xfId="0" applyNumberFormat="1" applyFont="1" applyFill="1" applyBorder="1" applyAlignment="1">
      <alignment horizontal="center" vertical="center" wrapText="1" readingOrder="1"/>
    </xf>
    <xf numFmtId="0" fontId="3" fillId="4" borderId="0" xfId="0" applyNumberFormat="1" applyFont="1" applyFill="1" applyBorder="1" applyAlignment="1">
      <alignment vertical="center" wrapText="1" readingOrder="1"/>
    </xf>
    <xf numFmtId="0" fontId="3" fillId="4"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vertical="center" wrapText="1" readingOrder="1"/>
    </xf>
    <xf numFmtId="0" fontId="11" fillId="3" borderId="1" xfId="0" applyNumberFormat="1" applyFont="1" applyFill="1" applyBorder="1" applyAlignment="1">
      <alignment horizontal="center" vertical="center" wrapText="1" readingOrder="1"/>
    </xf>
    <xf numFmtId="0" fontId="1" fillId="0" borderId="3" xfId="0" applyNumberFormat="1" applyFont="1" applyFill="1" applyBorder="1" applyAlignment="1">
      <alignment vertical="center" wrapText="1" readingOrder="1"/>
    </xf>
    <xf numFmtId="0" fontId="1" fillId="0" borderId="2" xfId="0" applyNumberFormat="1" applyFont="1" applyFill="1" applyBorder="1" applyAlignment="1">
      <alignment vertical="center" wrapText="1" readingOrder="1"/>
    </xf>
    <xf numFmtId="0" fontId="13" fillId="0" borderId="4" xfId="0" applyNumberFormat="1" applyFont="1" applyFill="1" applyBorder="1" applyAlignment="1">
      <alignment horizontal="center" vertical="center" wrapText="1" readingOrder="1"/>
    </xf>
    <xf numFmtId="0" fontId="13" fillId="0" borderId="2" xfId="0" applyNumberFormat="1" applyFont="1" applyFill="1" applyBorder="1" applyAlignment="1">
      <alignment horizontal="center" vertical="center" wrapText="1" readingOrder="1"/>
    </xf>
    <xf numFmtId="0" fontId="13" fillId="0" borderId="3" xfId="0" applyNumberFormat="1" applyFont="1" applyFill="1" applyBorder="1" applyAlignment="1">
      <alignment horizontal="center" vertical="center" wrapText="1" readingOrder="1"/>
    </xf>
    <xf numFmtId="3" fontId="4" fillId="0" borderId="4" xfId="0" applyNumberFormat="1" applyFont="1" applyFill="1" applyBorder="1" applyAlignment="1">
      <alignment horizontal="center" vertical="center" wrapText="1" readingOrder="1"/>
    </xf>
    <xf numFmtId="3" fontId="4" fillId="0" borderId="3" xfId="0" applyNumberFormat="1" applyFont="1" applyFill="1" applyBorder="1" applyAlignment="1">
      <alignment horizontal="center" vertical="center" wrapText="1" readingOrder="1"/>
    </xf>
    <xf numFmtId="4" fontId="4" fillId="0" borderId="4" xfId="0" applyNumberFormat="1" applyFont="1" applyFill="1" applyBorder="1" applyAlignment="1">
      <alignment horizontal="center" vertical="center" wrapText="1" readingOrder="1"/>
    </xf>
    <xf numFmtId="4" fontId="4" fillId="0" borderId="2" xfId="0" applyNumberFormat="1" applyFont="1" applyFill="1" applyBorder="1" applyAlignment="1">
      <alignment horizontal="center" vertical="center" wrapText="1" readingOrder="1"/>
    </xf>
    <xf numFmtId="4" fontId="4" fillId="0" borderId="3" xfId="0" applyNumberFormat="1" applyFont="1" applyFill="1" applyBorder="1" applyAlignment="1">
      <alignment horizontal="center" vertical="center" wrapText="1" readingOrder="1"/>
    </xf>
    <xf numFmtId="0" fontId="7" fillId="2" borderId="1" xfId="0" applyNumberFormat="1" applyFont="1" applyFill="1" applyBorder="1" applyAlignment="1">
      <alignment horizontal="center" vertical="center" wrapText="1" readingOrder="1"/>
    </xf>
    <xf numFmtId="0" fontId="10" fillId="3" borderId="1" xfId="0" applyNumberFormat="1" applyFont="1" applyFill="1" applyBorder="1" applyAlignment="1">
      <alignment horizontal="center" vertical="center" wrapText="1" readingOrder="1"/>
    </xf>
    <xf numFmtId="164" fontId="9" fillId="0" borderId="1" xfId="0" applyNumberFormat="1" applyFont="1" applyFill="1" applyBorder="1" applyAlignment="1">
      <alignment horizontal="center" vertical="center" wrapText="1" readingOrder="1"/>
    </xf>
    <xf numFmtId="10" fontId="9" fillId="0" borderId="1" xfId="0" applyNumberFormat="1" applyFont="1" applyFill="1" applyBorder="1" applyAlignment="1">
      <alignment horizontal="center" vertical="center" wrapText="1" readingOrder="1"/>
    </xf>
    <xf numFmtId="10" fontId="1" fillId="0" borderId="2" xfId="0" applyNumberFormat="1" applyFont="1" applyFill="1" applyBorder="1" applyAlignment="1">
      <alignment vertical="center" wrapText="1" readingOrder="1"/>
    </xf>
    <xf numFmtId="10" fontId="1" fillId="0" borderId="3" xfId="0" applyNumberFormat="1" applyFont="1" applyFill="1" applyBorder="1" applyAlignment="1">
      <alignment vertical="center" wrapText="1" readingOrder="1"/>
    </xf>
    <xf numFmtId="0" fontId="1" fillId="0" borderId="0" xfId="0" applyFont="1" applyFill="1" applyBorder="1" applyAlignment="1">
      <alignment horizontal="justify" vertical="center" readingOrder="1"/>
    </xf>
    <xf numFmtId="0" fontId="4" fillId="0" borderId="0" xfId="0" quotePrefix="1" applyNumberFormat="1" applyFont="1" applyFill="1" applyBorder="1" applyAlignment="1">
      <alignment horizontal="left" vertical="top" wrapText="1" readingOrder="1"/>
    </xf>
    <xf numFmtId="0" fontId="7" fillId="0" borderId="1" xfId="0" applyNumberFormat="1" applyFont="1" applyFill="1" applyBorder="1" applyAlignment="1">
      <alignment horizontal="center" vertical="center" wrapText="1" readingOrder="1"/>
    </xf>
    <xf numFmtId="0" fontId="8" fillId="0" borderId="1" xfId="0" applyNumberFormat="1" applyFont="1" applyFill="1" applyBorder="1" applyAlignment="1">
      <alignment horizontal="center" vertical="center" wrapText="1" readingOrder="1"/>
    </xf>
    <xf numFmtId="0" fontId="4" fillId="0" borderId="0" xfId="0" applyNumberFormat="1" applyFont="1" applyFill="1" applyBorder="1" applyAlignment="1">
      <alignment vertical="center" wrapText="1" readingOrder="1"/>
    </xf>
    <xf numFmtId="0" fontId="5" fillId="2" borderId="0" xfId="0" applyNumberFormat="1" applyFont="1" applyFill="1" applyBorder="1" applyAlignment="1">
      <alignment vertical="center" wrapText="1" readingOrder="1"/>
    </xf>
    <xf numFmtId="0" fontId="3" fillId="0" borderId="1" xfId="0" applyNumberFormat="1" applyFont="1" applyFill="1" applyBorder="1" applyAlignment="1">
      <alignment vertical="center" wrapText="1" readingOrder="1"/>
    </xf>
    <xf numFmtId="0" fontId="4" fillId="0" borderId="1" xfId="0" applyNumberFormat="1" applyFont="1" applyFill="1" applyBorder="1" applyAlignment="1">
      <alignment vertical="center" wrapText="1" readingOrder="1"/>
    </xf>
    <xf numFmtId="0" fontId="2" fillId="2" borderId="0" xfId="0" applyNumberFormat="1" applyFont="1" applyFill="1" applyBorder="1" applyAlignment="1">
      <alignment horizontal="center" vertical="center" wrapText="1" readingOrder="1"/>
    </xf>
    <xf numFmtId="0" fontId="21" fillId="10" borderId="21"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22" xfId="0" applyFont="1" applyFill="1" applyBorder="1" applyAlignment="1">
      <alignment horizontal="left" vertical="center" wrapText="1"/>
    </xf>
    <xf numFmtId="0" fontId="23" fillId="0" borderId="40" xfId="0" applyFont="1" applyFill="1" applyBorder="1" applyAlignment="1" applyProtection="1">
      <alignment horizontal="left" vertical="center" wrapText="1"/>
      <protection locked="0"/>
    </xf>
    <xf numFmtId="0" fontId="23" fillId="0" borderId="41" xfId="0" applyFont="1" applyFill="1" applyBorder="1" applyAlignment="1" applyProtection="1">
      <alignment horizontal="left" vertical="center" wrapText="1"/>
      <protection locked="0"/>
    </xf>
    <xf numFmtId="0" fontId="23" fillId="0" borderId="42" xfId="0" applyFont="1" applyFill="1" applyBorder="1" applyAlignment="1" applyProtection="1">
      <alignment horizontal="left" vertical="center" wrapText="1"/>
      <protection locked="0"/>
    </xf>
    <xf numFmtId="0" fontId="40" fillId="0" borderId="0" xfId="0" applyFont="1" applyAlignment="1">
      <alignment horizontal="left" vertical="center" wrapText="1"/>
    </xf>
    <xf numFmtId="0" fontId="21" fillId="10" borderId="21" xfId="0" applyFont="1" applyFill="1" applyBorder="1" applyAlignment="1">
      <alignment horizontal="left" vertical="center"/>
    </xf>
    <xf numFmtId="0" fontId="21" fillId="10" borderId="0" xfId="0" applyFont="1" applyFill="1" applyAlignment="1">
      <alignment horizontal="left" vertical="center"/>
    </xf>
    <xf numFmtId="0" fontId="21" fillId="10" borderId="22" xfId="0" applyFont="1" applyFill="1" applyBorder="1" applyAlignment="1">
      <alignment horizontal="left" vertical="center"/>
    </xf>
    <xf numFmtId="0" fontId="28" fillId="0" borderId="0" xfId="0" applyFont="1" applyAlignment="1" applyProtection="1">
      <alignment horizontal="left" vertical="center" wrapText="1"/>
      <protection locked="0"/>
    </xf>
    <xf numFmtId="0" fontId="28" fillId="0" borderId="22" xfId="0" applyFont="1" applyBorder="1" applyAlignment="1" applyProtection="1">
      <alignment horizontal="left" vertical="center" wrapText="1"/>
      <protection locked="0"/>
    </xf>
    <xf numFmtId="0" fontId="37" fillId="0" borderId="0" xfId="0" applyFont="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22" xfId="0" applyFont="1" applyBorder="1" applyAlignment="1" applyProtection="1">
      <alignment horizontal="left" vertical="center" wrapText="1"/>
      <protection locked="0"/>
    </xf>
    <xf numFmtId="0" fontId="20" fillId="9" borderId="21" xfId="0" applyFont="1" applyFill="1" applyBorder="1" applyAlignment="1">
      <alignment horizontal="left" vertical="center"/>
    </xf>
    <xf numFmtId="0" fontId="20" fillId="9" borderId="0" xfId="0" applyFont="1" applyFill="1" applyAlignment="1">
      <alignment horizontal="left" vertical="center"/>
    </xf>
    <xf numFmtId="0" fontId="20" fillId="9" borderId="22" xfId="0" applyFont="1" applyFill="1" applyBorder="1" applyAlignment="1">
      <alignment horizontal="left" vertical="center"/>
    </xf>
    <xf numFmtId="0" fontId="31" fillId="13" borderId="33" xfId="0" applyFont="1" applyFill="1" applyBorder="1" applyAlignment="1">
      <alignment horizontal="center" vertical="center" wrapText="1" readingOrder="1"/>
    </xf>
    <xf numFmtId="0" fontId="1" fillId="11" borderId="33" xfId="0" applyFont="1" applyFill="1" applyBorder="1" applyAlignment="1">
      <alignment vertical="top" wrapText="1"/>
    </xf>
    <xf numFmtId="0" fontId="1" fillId="11" borderId="34" xfId="0" applyFont="1" applyFill="1" applyBorder="1" applyAlignment="1">
      <alignment vertical="top" wrapText="1"/>
    </xf>
    <xf numFmtId="0" fontId="30" fillId="11" borderId="27" xfId="0" applyFont="1" applyFill="1" applyBorder="1" applyAlignment="1">
      <alignment horizontal="center" vertical="center" wrapText="1" readingOrder="1"/>
    </xf>
    <xf numFmtId="0" fontId="30" fillId="11" borderId="28" xfId="0" applyFont="1" applyFill="1" applyBorder="1" applyAlignment="1">
      <alignment horizontal="center" vertical="center" wrapText="1" readingOrder="1"/>
    </xf>
    <xf numFmtId="0" fontId="30" fillId="11" borderId="29" xfId="0" applyFont="1" applyFill="1" applyBorder="1" applyAlignment="1">
      <alignment horizontal="center" vertical="center" wrapText="1" readingOrder="1"/>
    </xf>
    <xf numFmtId="0" fontId="30" fillId="11" borderId="30" xfId="0" applyFont="1" applyFill="1" applyBorder="1" applyAlignment="1">
      <alignment horizontal="center" vertical="center" wrapText="1" readingOrder="1"/>
    </xf>
    <xf numFmtId="0" fontId="30" fillId="11" borderId="31" xfId="0" applyFont="1" applyFill="1" applyBorder="1" applyAlignment="1">
      <alignment horizontal="center" vertical="center" wrapText="1" readingOrder="1"/>
    </xf>
    <xf numFmtId="39" fontId="1" fillId="0" borderId="32" xfId="1" applyNumberFormat="1" applyFont="1" applyFill="1" applyBorder="1" applyAlignment="1" applyProtection="1">
      <alignment horizontal="center" vertical="center" wrapText="1" readingOrder="1"/>
      <protection locked="0"/>
    </xf>
    <xf numFmtId="39" fontId="1" fillId="0" borderId="33" xfId="1" applyNumberFormat="1" applyFont="1" applyFill="1" applyBorder="1" applyAlignment="1" applyProtection="1">
      <alignment horizontal="center" vertical="center" wrapText="1" readingOrder="1"/>
      <protection locked="0"/>
    </xf>
    <xf numFmtId="39" fontId="1" fillId="0" borderId="29" xfId="1" applyNumberFormat="1" applyFont="1" applyFill="1" applyBorder="1" applyAlignment="1" applyProtection="1">
      <alignment horizontal="center" vertical="center" wrapText="1" readingOrder="1"/>
      <protection locked="0"/>
    </xf>
    <xf numFmtId="39" fontId="1" fillId="0" borderId="30" xfId="1" applyNumberFormat="1" applyFont="1" applyFill="1" applyBorder="1" applyAlignment="1" applyProtection="1">
      <alignment horizontal="center" vertical="center" wrapText="1" readingOrder="1"/>
      <protection locked="0"/>
    </xf>
    <xf numFmtId="39" fontId="1" fillId="0" borderId="28" xfId="1" applyNumberFormat="1" applyFont="1" applyFill="1" applyBorder="1" applyAlignment="1" applyProtection="1">
      <alignment horizontal="center" vertical="center" wrapText="1" readingOrder="1"/>
      <protection locked="0"/>
    </xf>
    <xf numFmtId="10" fontId="1" fillId="12" borderId="33" xfId="2" applyNumberFormat="1" applyFont="1" applyFill="1" applyBorder="1" applyAlignment="1" applyProtection="1">
      <alignment horizontal="center" vertical="center" wrapText="1" readingOrder="1"/>
    </xf>
    <xf numFmtId="10" fontId="1" fillId="12" borderId="34" xfId="2" applyNumberFormat="1" applyFont="1" applyFill="1" applyBorder="1" applyAlignment="1" applyProtection="1">
      <alignment horizontal="center" vertical="center" wrapText="1" readingOrder="1"/>
    </xf>
    <xf numFmtId="0" fontId="24" fillId="0" borderId="0" xfId="0" applyFont="1" applyAlignment="1" applyProtection="1">
      <alignment horizontal="left" vertical="center" wrapText="1"/>
      <protection locked="0"/>
    </xf>
    <xf numFmtId="0" fontId="24" fillId="0" borderId="22" xfId="0" applyFont="1" applyBorder="1" applyAlignment="1" applyProtection="1">
      <alignment horizontal="left" vertical="center" wrapText="1"/>
      <protection locked="0"/>
    </xf>
    <xf numFmtId="0" fontId="26" fillId="11" borderId="26" xfId="0" applyFont="1" applyFill="1" applyBorder="1" applyAlignment="1">
      <alignment horizontal="center" vertical="center" wrapText="1"/>
    </xf>
    <xf numFmtId="0" fontId="27" fillId="11" borderId="26" xfId="0" applyFont="1" applyFill="1" applyBorder="1" applyAlignment="1">
      <alignment horizontal="center" vertical="center" wrapText="1"/>
    </xf>
    <xf numFmtId="0" fontId="0" fillId="8" borderId="21" xfId="0" applyFill="1" applyBorder="1" applyAlignment="1">
      <alignment horizontal="center"/>
    </xf>
    <xf numFmtId="0" fontId="0" fillId="8" borderId="0" xfId="0" applyFill="1" applyAlignment="1">
      <alignment horizontal="center"/>
    </xf>
    <xf numFmtId="0" fontId="0" fillId="8" borderId="22" xfId="0" applyFill="1" applyBorder="1" applyAlignment="1">
      <alignment horizontal="center"/>
    </xf>
    <xf numFmtId="49" fontId="23" fillId="0" borderId="23" xfId="0" quotePrefix="1" applyNumberFormat="1" applyFont="1" applyBorder="1" applyAlignment="1" applyProtection="1">
      <alignment horizontal="left" vertical="center" wrapText="1"/>
      <protection locked="0"/>
    </xf>
    <xf numFmtId="49" fontId="23" fillId="0" borderId="24" xfId="0" quotePrefix="1" applyNumberFormat="1" applyFont="1" applyBorder="1" applyAlignment="1" applyProtection="1">
      <alignment horizontal="left" vertical="center" wrapText="1"/>
      <protection locked="0"/>
    </xf>
    <xf numFmtId="49" fontId="23" fillId="0" borderId="25" xfId="0" quotePrefix="1" applyNumberFormat="1" applyFont="1" applyBorder="1" applyAlignment="1" applyProtection="1">
      <alignment horizontal="left" vertical="center" wrapText="1"/>
      <protection locked="0"/>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8" fillId="7" borderId="9"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0"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0" fillId="0" borderId="20" xfId="0" applyBorder="1" applyAlignment="1">
      <alignment horizontal="center"/>
    </xf>
  </cellXfs>
  <cellStyles count="3">
    <cellStyle name="Millares" xfId="1" builtinId="3"/>
    <cellStyle name="Normal" xfId="0" builtinId="0"/>
    <cellStyle name="Porcentaje" xfId="2" builtinId="5"/>
  </cellStyles>
  <dxfs count="16">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4"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4"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4"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4"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9" defaultPivotStyle="PivotStyleLight16">
    <tableStyle name="Estilo de tabla 1" pivot="0" count="0"/>
  </tableStyles>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 xmlns:a16="http://schemas.microsoft.com/office/drawing/2014/main" id="{1027634E-FD8C-3B41-B9F3-F872790CD067}"/>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ol-fs-01\Direccion%20de%20Planificacion%20y%20Seguimiento\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53" displayName="Tabla153" ref="A29:K31" totalsRowShown="0" headerRowDxfId="15" dataDxfId="13" headerRowBorderDxfId="14" tableBorderDxfId="12" totalsRowBorderDxfId="11">
  <tableColumns count="11">
    <tableColumn id="1" name="Producto" dataDxfId="10"/>
    <tableColumn id="2" name="Indicador" dataDxfId="9"/>
    <tableColumn id="3" name="Física_x000a_(A)" dataDxfId="8"/>
    <tableColumn id="4" name="Financiera_x000a_(B)" dataDxfId="7"/>
    <tableColumn id="9" name="Física_x000a_(C)" dataDxfId="6"/>
    <tableColumn id="10" name="Financiera_x000a_(D)" dataDxfId="5"/>
    <tableColumn id="5" name="Física _x000a_(E)" dataDxfId="4"/>
    <tableColumn id="6" name="Financiera _x000a_ (F)" dataDxfId="3"/>
    <tableColumn id="7" name="Física _x000a_(%)_x000a_ G=E/C" dataDxfId="2">
      <calculatedColumnFormula>IF(G30&gt;0,G30/E30,0)</calculatedColumnFormula>
    </tableColumn>
    <tableColumn id="8" name="Financiero _x000a_(%) _x000a_H=F/D" dataDxfId="1">
      <calculatedColumnFormula>IF(H30&gt;0,H30/F30,0)</calculatedColumnFormula>
    </tableColumn>
    <tableColumn id="11" name="Columna1"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5"/>
  <sheetViews>
    <sheetView showGridLines="0" tabSelected="1" topLeftCell="C31" zoomScale="78" zoomScaleNormal="78" workbookViewId="0">
      <selection activeCell="AZ29" sqref="AZ29"/>
    </sheetView>
  </sheetViews>
  <sheetFormatPr baseColWidth="10" defaultColWidth="11.42578125" defaultRowHeight="15"/>
  <cols>
    <col min="1" max="2" width="0" style="6" hidden="1" customWidth="1"/>
    <col min="3" max="3" width="0.140625" style="6" customWidth="1"/>
    <col min="4" max="10" width="0" style="6" hidden="1" customWidth="1"/>
    <col min="11" max="11" width="0.140625" style="6" customWidth="1"/>
    <col min="12" max="12" width="0" style="6" hidden="1" customWidth="1"/>
    <col min="13" max="13" width="0.140625" style="6" customWidth="1"/>
    <col min="14" max="14" width="0" style="6" hidden="1" customWidth="1"/>
    <col min="15" max="15" width="18.5703125" style="6" customWidth="1"/>
    <col min="16" max="16" width="3.7109375" style="6" customWidth="1"/>
    <col min="17" max="17" width="4.28515625" style="6" customWidth="1"/>
    <col min="18" max="18" width="0.140625" style="6" customWidth="1"/>
    <col min="19" max="20" width="0" style="6" hidden="1" customWidth="1"/>
    <col min="21" max="21" width="0.140625" style="6" customWidth="1"/>
    <col min="22" max="22" width="12.7109375" style="6" customWidth="1"/>
    <col min="23" max="23" width="14.7109375" style="6" customWidth="1"/>
    <col min="24" max="24" width="0.28515625" style="6" customWidth="1"/>
    <col min="25" max="25" width="1.85546875" style="6" customWidth="1"/>
    <col min="26" max="26" width="0.140625" style="6" hidden="1" customWidth="1"/>
    <col min="27" max="27" width="2" style="6" hidden="1" customWidth="1"/>
    <col min="28" max="28" width="15.7109375" style="6" customWidth="1"/>
    <col min="29" max="29" width="2.140625" style="6" customWidth="1"/>
    <col min="30" max="30" width="13.5703125" style="6" customWidth="1"/>
    <col min="31" max="31" width="4.85546875" style="6" customWidth="1"/>
    <col min="32" max="32" width="16" style="6" customWidth="1"/>
    <col min="33" max="33" width="1.42578125" style="6" customWidth="1"/>
    <col min="34" max="34" width="11.85546875" style="6" customWidth="1"/>
    <col min="35" max="35" width="3.28515625" style="6" customWidth="1"/>
    <col min="36" max="36" width="16" style="6" customWidth="1"/>
    <col min="37" max="37" width="3.85546875" style="6" customWidth="1"/>
    <col min="38" max="38" width="7.7109375" style="6" customWidth="1"/>
    <col min="39" max="39" width="9" style="6" customWidth="1"/>
    <col min="40" max="40" width="0" style="6" hidden="1" customWidth="1"/>
    <col min="41" max="41" width="0.140625" style="6" customWidth="1"/>
    <col min="42" max="42" width="7.5703125" style="6" customWidth="1"/>
    <col min="43" max="43" width="0.140625" style="6" customWidth="1"/>
    <col min="44" max="48" width="0" style="6" hidden="1" customWidth="1"/>
    <col min="49" max="50" width="0.140625" style="6" customWidth="1"/>
    <col min="51" max="51" width="0" style="6" hidden="1" customWidth="1"/>
    <col min="52" max="16384" width="11.42578125" style="6"/>
  </cols>
  <sheetData>
    <row r="1" spans="1:50">
      <c r="A1" s="95" t="s">
        <v>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row>
    <row r="2" spans="1:50" ht="7.15" customHeight="1"/>
    <row r="3" spans="1:50" ht="24" customHeight="1">
      <c r="B3" s="93" t="s">
        <v>1</v>
      </c>
      <c r="C3" s="72"/>
      <c r="D3" s="72"/>
      <c r="E3" s="72"/>
      <c r="F3" s="72"/>
      <c r="G3" s="72"/>
      <c r="H3" s="72"/>
      <c r="I3" s="72"/>
      <c r="J3" s="72"/>
      <c r="K3" s="72"/>
      <c r="L3" s="72"/>
      <c r="M3" s="72"/>
      <c r="N3" s="72"/>
      <c r="O3" s="72"/>
      <c r="P3" s="72"/>
      <c r="Q3" s="72"/>
      <c r="R3" s="72"/>
      <c r="S3" s="71"/>
      <c r="T3" s="94" t="s">
        <v>41</v>
      </c>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1"/>
    </row>
    <row r="4" spans="1:50" ht="23.25" customHeight="1">
      <c r="B4" s="93" t="s">
        <v>2</v>
      </c>
      <c r="C4" s="72"/>
      <c r="D4" s="72"/>
      <c r="E4" s="72"/>
      <c r="F4" s="72"/>
      <c r="G4" s="72"/>
      <c r="H4" s="72"/>
      <c r="I4" s="72"/>
      <c r="J4" s="72"/>
      <c r="K4" s="72"/>
      <c r="L4" s="72"/>
      <c r="M4" s="72"/>
      <c r="N4" s="72"/>
      <c r="O4" s="72"/>
      <c r="P4" s="72"/>
      <c r="Q4" s="72"/>
      <c r="R4" s="72"/>
      <c r="S4" s="71"/>
      <c r="T4" s="94" t="s">
        <v>42</v>
      </c>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1"/>
    </row>
    <row r="5" spans="1:50" ht="23.25" customHeight="1">
      <c r="B5" s="93" t="s">
        <v>3</v>
      </c>
      <c r="C5" s="72"/>
      <c r="D5" s="72"/>
      <c r="E5" s="72"/>
      <c r="F5" s="72"/>
      <c r="G5" s="72"/>
      <c r="H5" s="72"/>
      <c r="I5" s="72"/>
      <c r="J5" s="72"/>
      <c r="K5" s="72"/>
      <c r="L5" s="72"/>
      <c r="M5" s="72"/>
      <c r="N5" s="72"/>
      <c r="O5" s="72"/>
      <c r="P5" s="72"/>
      <c r="Q5" s="72"/>
      <c r="R5" s="72"/>
      <c r="S5" s="71"/>
      <c r="T5" s="94" t="s">
        <v>57</v>
      </c>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1"/>
    </row>
    <row r="6" spans="1:50" ht="6" customHeight="1"/>
    <row r="7" spans="1:50" ht="18" customHeight="1">
      <c r="H7" s="92" t="s">
        <v>4</v>
      </c>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row>
    <row r="8" spans="1:50" ht="4.5" customHeight="1"/>
    <row r="9" spans="1:50" ht="29.25" customHeight="1">
      <c r="J9" s="69" t="s">
        <v>39</v>
      </c>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row>
    <row r="10" spans="1:50" ht="50.25" customHeight="1">
      <c r="O10" s="56" t="s">
        <v>55</v>
      </c>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row>
    <row r="11" spans="1:50" ht="3" customHeight="1"/>
    <row r="12" spans="1:50" ht="18" customHeight="1">
      <c r="G12" s="69" t="s">
        <v>5</v>
      </c>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row>
    <row r="13" spans="1:50" ht="27.75" customHeight="1">
      <c r="G13" s="56" t="s">
        <v>56</v>
      </c>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56"/>
      <c r="AO13" s="87"/>
      <c r="AP13" s="87"/>
      <c r="AQ13" s="87"/>
      <c r="AR13" s="87"/>
      <c r="AS13" s="87"/>
      <c r="AT13" s="87"/>
      <c r="AU13" s="4"/>
    </row>
    <row r="14" spans="1:50" ht="6" customHeight="1"/>
    <row r="15" spans="1:50" ht="34.700000000000003" customHeight="1">
      <c r="I15" s="62" t="s">
        <v>6</v>
      </c>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row>
    <row r="16" spans="1:50" ht="18" customHeight="1">
      <c r="O16" s="69" t="s">
        <v>7</v>
      </c>
      <c r="P16" s="63"/>
      <c r="Q16" s="63"/>
      <c r="R16" s="63"/>
      <c r="V16" s="91" t="s">
        <v>48</v>
      </c>
      <c r="W16" s="63"/>
      <c r="X16" s="63"/>
      <c r="Y16" s="63"/>
      <c r="Z16" s="63"/>
      <c r="AA16" s="63"/>
      <c r="AB16" s="63"/>
      <c r="AC16" s="63"/>
      <c r="AD16" s="63"/>
      <c r="AE16" s="63"/>
      <c r="AF16" s="63"/>
      <c r="AG16" s="63"/>
      <c r="AH16" s="63"/>
      <c r="AI16" s="63"/>
      <c r="AJ16" s="63"/>
      <c r="AK16" s="63"/>
      <c r="AL16" s="63"/>
      <c r="AM16" s="63"/>
      <c r="AN16" s="63"/>
      <c r="AO16" s="63"/>
      <c r="AP16" s="63"/>
      <c r="AQ16" s="63"/>
      <c r="AR16" s="63"/>
    </row>
    <row r="17" spans="4:44" ht="18" customHeight="1">
      <c r="M17" s="69" t="s">
        <v>8</v>
      </c>
      <c r="N17" s="63"/>
      <c r="O17" s="63"/>
      <c r="P17" s="63"/>
      <c r="Q17" s="63"/>
      <c r="U17" s="91" t="s">
        <v>49</v>
      </c>
      <c r="V17" s="63"/>
      <c r="W17" s="63"/>
      <c r="X17" s="63"/>
      <c r="Y17" s="63"/>
      <c r="Z17" s="63"/>
      <c r="AA17" s="63"/>
      <c r="AB17" s="63"/>
      <c r="AC17" s="63"/>
      <c r="AD17" s="63"/>
      <c r="AE17" s="63"/>
      <c r="AF17" s="63"/>
      <c r="AG17" s="63"/>
      <c r="AH17" s="63"/>
      <c r="AI17" s="63"/>
      <c r="AJ17" s="63"/>
      <c r="AK17" s="63"/>
      <c r="AL17" s="63"/>
      <c r="AM17" s="63"/>
      <c r="AN17" s="63"/>
      <c r="AO17" s="63"/>
      <c r="AP17" s="63"/>
      <c r="AQ17" s="63"/>
      <c r="AR17" s="63"/>
    </row>
    <row r="18" spans="4:44" ht="18" customHeight="1">
      <c r="L18" s="69" t="s">
        <v>50</v>
      </c>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row>
    <row r="19" spans="4:44" ht="43.5" customHeight="1">
      <c r="J19" s="56" t="s">
        <v>51</v>
      </c>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row>
    <row r="20" spans="4:44" ht="3.75" customHeight="1">
      <c r="J20" s="4"/>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row>
    <row r="21" spans="4:44" ht="18.2" customHeight="1">
      <c r="E21" s="62" t="s">
        <v>9</v>
      </c>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row>
    <row r="22" spans="4:44" ht="3" customHeight="1"/>
    <row r="23" spans="4:44" ht="21" customHeight="1">
      <c r="N23" s="69" t="s">
        <v>40</v>
      </c>
      <c r="O23" s="69"/>
      <c r="P23" s="69"/>
      <c r="Q23" s="69"/>
      <c r="R23" s="69"/>
      <c r="S23" s="69"/>
      <c r="T23" s="69"/>
      <c r="U23" s="69"/>
      <c r="V23" s="69"/>
      <c r="W23" s="69"/>
      <c r="X23" s="69"/>
      <c r="Y23" s="69"/>
      <c r="AB23" s="56" t="s">
        <v>43</v>
      </c>
      <c r="AC23" s="87"/>
      <c r="AD23" s="87"/>
      <c r="AE23" s="87"/>
      <c r="AF23" s="87"/>
      <c r="AG23" s="87"/>
      <c r="AH23" s="87"/>
      <c r="AI23" s="87"/>
      <c r="AJ23" s="87"/>
      <c r="AK23" s="87"/>
      <c r="AL23" s="87"/>
      <c r="AM23" s="87"/>
      <c r="AN23" s="87"/>
      <c r="AO23" s="87"/>
      <c r="AP23" s="87"/>
    </row>
    <row r="24" spans="4:44" ht="16.5">
      <c r="O24" s="91"/>
      <c r="P24" s="63"/>
      <c r="Q24" s="63"/>
      <c r="R24" s="63"/>
      <c r="S24" s="63"/>
      <c r="T24" s="63"/>
      <c r="U24" s="63"/>
      <c r="V24" s="63"/>
      <c r="W24" s="63"/>
      <c r="X24" s="63"/>
      <c r="Y24" s="63"/>
      <c r="Z24" s="63"/>
      <c r="AA24" s="63"/>
      <c r="AB24" s="63"/>
      <c r="AC24" s="63"/>
    </row>
    <row r="25" spans="4:44" ht="18" customHeight="1">
      <c r="L25" s="69" t="s">
        <v>44</v>
      </c>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row>
    <row r="26" spans="4:44" ht="57.75" customHeight="1">
      <c r="L26" s="56" t="s">
        <v>52</v>
      </c>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row>
    <row r="27" spans="4:44" ht="18" customHeight="1">
      <c r="N27" s="69" t="s">
        <v>10</v>
      </c>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row>
    <row r="28" spans="4:44" ht="30" customHeight="1">
      <c r="N28" s="56" t="s">
        <v>53</v>
      </c>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4"/>
    </row>
    <row r="29" spans="4:44" ht="18" customHeight="1">
      <c r="N29" s="69" t="s">
        <v>11</v>
      </c>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row>
    <row r="30" spans="4:44" ht="15" customHeight="1">
      <c r="N30" s="88" t="s">
        <v>59</v>
      </c>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row>
    <row r="31" spans="4:44" ht="66.75" customHeight="1">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row>
    <row r="32" spans="4:44" ht="19.149999999999999" customHeight="1">
      <c r="D32" s="62" t="s">
        <v>13</v>
      </c>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row>
    <row r="33" spans="2:50" ht="3" customHeight="1"/>
    <row r="34" spans="2:50" ht="17.45" customHeight="1">
      <c r="K34" s="89" t="s">
        <v>14</v>
      </c>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1"/>
    </row>
    <row r="35" spans="2:50" ht="18.399999999999999" customHeight="1">
      <c r="K35" s="90" t="s">
        <v>15</v>
      </c>
      <c r="L35" s="72"/>
      <c r="M35" s="72"/>
      <c r="N35" s="72"/>
      <c r="O35" s="72"/>
      <c r="P35" s="72"/>
      <c r="Q35" s="72"/>
      <c r="R35" s="72"/>
      <c r="S35" s="72"/>
      <c r="T35" s="72"/>
      <c r="U35" s="72"/>
      <c r="V35" s="72"/>
      <c r="W35" s="72"/>
      <c r="X35" s="71"/>
      <c r="Y35" s="90" t="s">
        <v>16</v>
      </c>
      <c r="Z35" s="72"/>
      <c r="AA35" s="72"/>
      <c r="AB35" s="72"/>
      <c r="AC35" s="72"/>
      <c r="AD35" s="72"/>
      <c r="AE35" s="71"/>
      <c r="AF35" s="90" t="s">
        <v>17</v>
      </c>
      <c r="AG35" s="72"/>
      <c r="AH35" s="72"/>
      <c r="AI35" s="71"/>
      <c r="AJ35" s="90" t="s">
        <v>18</v>
      </c>
      <c r="AK35" s="72"/>
      <c r="AL35" s="72"/>
      <c r="AM35" s="72"/>
      <c r="AN35" s="72"/>
      <c r="AO35" s="72"/>
      <c r="AP35" s="72"/>
      <c r="AQ35" s="71"/>
    </row>
    <row r="36" spans="2:50" ht="21.75" customHeight="1">
      <c r="K36" s="83">
        <v>544381106</v>
      </c>
      <c r="L36" s="72"/>
      <c r="M36" s="72"/>
      <c r="N36" s="72"/>
      <c r="O36" s="72"/>
      <c r="P36" s="72"/>
      <c r="Q36" s="72"/>
      <c r="R36" s="72"/>
      <c r="S36" s="72"/>
      <c r="T36" s="72"/>
      <c r="U36" s="72"/>
      <c r="V36" s="72"/>
      <c r="W36" s="72"/>
      <c r="X36" s="71"/>
      <c r="Y36" s="83">
        <v>1273806712.1500001</v>
      </c>
      <c r="Z36" s="72"/>
      <c r="AA36" s="72"/>
      <c r="AB36" s="72"/>
      <c r="AC36" s="72"/>
      <c r="AD36" s="72"/>
      <c r="AE36" s="71"/>
      <c r="AF36" s="83">
        <v>1266600252.23</v>
      </c>
      <c r="AG36" s="72"/>
      <c r="AH36" s="72"/>
      <c r="AI36" s="71"/>
      <c r="AJ36" s="84">
        <f>+AF36/Y36</f>
        <v>0.99434257972480244</v>
      </c>
      <c r="AK36" s="85"/>
      <c r="AL36" s="85"/>
      <c r="AM36" s="85"/>
      <c r="AN36" s="85"/>
      <c r="AO36" s="85"/>
      <c r="AP36" s="85"/>
      <c r="AQ36" s="86"/>
    </row>
    <row r="37" spans="2:50" ht="3" customHeight="1"/>
    <row r="38" spans="2:50" ht="14.65" customHeight="1">
      <c r="D38" s="81" t="s">
        <v>19</v>
      </c>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1"/>
    </row>
    <row r="39" spans="2:50" ht="15.6" customHeight="1">
      <c r="D39" s="82" t="s">
        <v>12</v>
      </c>
      <c r="E39" s="72"/>
      <c r="F39" s="72"/>
      <c r="G39" s="72"/>
      <c r="H39" s="72"/>
      <c r="I39" s="72"/>
      <c r="J39" s="72"/>
      <c r="K39" s="72"/>
      <c r="L39" s="72"/>
      <c r="M39" s="72"/>
      <c r="N39" s="72"/>
      <c r="O39" s="71"/>
      <c r="P39" s="82" t="s">
        <v>12</v>
      </c>
      <c r="Q39" s="72"/>
      <c r="R39" s="72"/>
      <c r="S39" s="72"/>
      <c r="T39" s="72"/>
      <c r="U39" s="72"/>
      <c r="V39" s="71"/>
      <c r="W39" s="70" t="s">
        <v>20</v>
      </c>
      <c r="X39" s="72"/>
      <c r="Y39" s="72"/>
      <c r="Z39" s="72"/>
      <c r="AA39" s="72"/>
      <c r="AB39" s="71"/>
      <c r="AC39" s="70" t="s">
        <v>21</v>
      </c>
      <c r="AD39" s="72"/>
      <c r="AE39" s="72"/>
      <c r="AF39" s="71"/>
      <c r="AG39" s="70" t="s">
        <v>22</v>
      </c>
      <c r="AH39" s="72"/>
      <c r="AI39" s="72"/>
      <c r="AJ39" s="71"/>
      <c r="AK39" s="70" t="s">
        <v>23</v>
      </c>
      <c r="AL39" s="72"/>
      <c r="AM39" s="72"/>
      <c r="AN39" s="72"/>
      <c r="AO39" s="72"/>
      <c r="AP39" s="72"/>
      <c r="AQ39" s="71"/>
    </row>
    <row r="40" spans="2:50" ht="54.75" customHeight="1">
      <c r="D40" s="70" t="s">
        <v>24</v>
      </c>
      <c r="E40" s="72"/>
      <c r="F40" s="72"/>
      <c r="G40" s="72"/>
      <c r="H40" s="72"/>
      <c r="I40" s="72"/>
      <c r="J40" s="72"/>
      <c r="K40" s="72"/>
      <c r="L40" s="72"/>
      <c r="M40" s="72"/>
      <c r="N40" s="72"/>
      <c r="O40" s="71"/>
      <c r="P40" s="70" t="s">
        <v>25</v>
      </c>
      <c r="Q40" s="72"/>
      <c r="R40" s="72"/>
      <c r="S40" s="72"/>
      <c r="T40" s="72"/>
      <c r="U40" s="72"/>
      <c r="V40" s="71"/>
      <c r="W40" s="8" t="s">
        <v>26</v>
      </c>
      <c r="X40" s="70" t="s">
        <v>27</v>
      </c>
      <c r="Y40" s="72"/>
      <c r="Z40" s="72"/>
      <c r="AA40" s="72"/>
      <c r="AB40" s="71"/>
      <c r="AC40" s="70" t="s">
        <v>28</v>
      </c>
      <c r="AD40" s="71"/>
      <c r="AE40" s="70" t="s">
        <v>29</v>
      </c>
      <c r="AF40" s="71"/>
      <c r="AG40" s="70" t="s">
        <v>30</v>
      </c>
      <c r="AH40" s="71"/>
      <c r="AI40" s="70" t="s">
        <v>31</v>
      </c>
      <c r="AJ40" s="71"/>
      <c r="AK40" s="70" t="s">
        <v>32</v>
      </c>
      <c r="AL40" s="71"/>
      <c r="AM40" s="70" t="s">
        <v>33</v>
      </c>
      <c r="AN40" s="72"/>
      <c r="AO40" s="72"/>
      <c r="AP40" s="72"/>
      <c r="AQ40" s="71"/>
    </row>
    <row r="41" spans="2:50" ht="103.5" customHeight="1">
      <c r="D41" s="1"/>
      <c r="E41" s="2"/>
      <c r="F41" s="2"/>
      <c r="G41" s="2"/>
      <c r="H41" s="2"/>
      <c r="I41" s="2"/>
      <c r="J41" s="2"/>
      <c r="K41" s="2"/>
      <c r="L41" s="2"/>
      <c r="M41" s="2"/>
      <c r="N41" s="2"/>
      <c r="O41" s="3" t="s">
        <v>45</v>
      </c>
      <c r="P41" s="73" t="s">
        <v>54</v>
      </c>
      <c r="Q41" s="74"/>
      <c r="R41" s="74"/>
      <c r="S41" s="74"/>
      <c r="T41" s="74"/>
      <c r="U41" s="74"/>
      <c r="V41" s="75"/>
      <c r="W41" s="76">
        <v>315000</v>
      </c>
      <c r="X41" s="77"/>
      <c r="Y41" s="78">
        <v>535902009</v>
      </c>
      <c r="Z41" s="79"/>
      <c r="AA41" s="79"/>
      <c r="AB41" s="80"/>
      <c r="AC41" s="76">
        <v>1040825</v>
      </c>
      <c r="AD41" s="77"/>
      <c r="AE41" s="78">
        <v>543881104</v>
      </c>
      <c r="AF41" s="80"/>
      <c r="AG41" s="76">
        <v>987161</v>
      </c>
      <c r="AH41" s="77"/>
      <c r="AI41" s="78">
        <v>1256721316.3800001</v>
      </c>
      <c r="AJ41" s="80"/>
      <c r="AK41" s="64">
        <f>+AG41/AC41</f>
        <v>0.94844090024739991</v>
      </c>
      <c r="AL41" s="65"/>
      <c r="AM41" s="64">
        <f>+AI41/AE41</f>
        <v>2.3106544925671844</v>
      </c>
      <c r="AN41" s="66"/>
      <c r="AO41" s="66"/>
      <c r="AP41" s="66"/>
      <c r="AQ41" s="7"/>
    </row>
    <row r="42" spans="2:50" ht="6" customHeight="1"/>
    <row r="43" spans="2:50" ht="17.100000000000001" customHeight="1">
      <c r="D43" s="62" t="s">
        <v>34</v>
      </c>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row>
    <row r="44" spans="2:50" ht="4.3499999999999996" customHeight="1"/>
    <row r="45" spans="2:50" ht="37.5" customHeight="1">
      <c r="B45" s="67" t="s">
        <v>46</v>
      </c>
      <c r="C45" s="67"/>
      <c r="D45" s="67"/>
      <c r="E45" s="67"/>
      <c r="F45" s="67"/>
      <c r="G45" s="67"/>
      <c r="H45" s="67"/>
      <c r="I45" s="67"/>
      <c r="J45" s="67"/>
      <c r="K45" s="67"/>
      <c r="L45" s="67"/>
      <c r="M45" s="67"/>
      <c r="N45" s="67"/>
      <c r="O45" s="67"/>
      <c r="P45" s="67"/>
      <c r="Q45" s="67"/>
      <c r="R45" s="67"/>
      <c r="S45" s="67"/>
      <c r="T45" s="67"/>
      <c r="U45" s="67"/>
      <c r="V45" s="67"/>
      <c r="W45" s="67"/>
      <c r="X45" s="67"/>
      <c r="Y45" s="67"/>
      <c r="Z45" s="67"/>
      <c r="AA45" s="68" t="s">
        <v>47</v>
      </c>
      <c r="AB45" s="68"/>
      <c r="AC45" s="68"/>
      <c r="AD45" s="68"/>
      <c r="AE45" s="68"/>
      <c r="AF45" s="68"/>
      <c r="AG45" s="68"/>
      <c r="AH45" s="68"/>
      <c r="AI45" s="68"/>
      <c r="AJ45" s="68"/>
      <c r="AK45" s="68"/>
      <c r="AL45" s="68"/>
      <c r="AM45" s="68"/>
      <c r="AN45" s="68"/>
      <c r="AO45" s="68"/>
      <c r="AP45" s="68"/>
      <c r="AQ45" s="68"/>
      <c r="AR45" s="68"/>
      <c r="AS45" s="68"/>
      <c r="AT45" s="68"/>
      <c r="AU45" s="68"/>
      <c r="AV45" s="68"/>
      <c r="AW45" s="68"/>
      <c r="AX45" s="68"/>
    </row>
    <row r="46" spans="2:50" ht="23.85" customHeight="1">
      <c r="B46" s="69" t="s">
        <v>35</v>
      </c>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row>
    <row r="47" spans="2:50" ht="61.5" customHeight="1">
      <c r="B47" s="56" t="s">
        <v>60</v>
      </c>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row>
    <row r="48" spans="2:50" ht="20.100000000000001" customHeight="1">
      <c r="B48" s="57" t="s">
        <v>36</v>
      </c>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row>
    <row r="49" spans="2:50" ht="71.25" customHeight="1">
      <c r="B49" s="59" t="s">
        <v>62</v>
      </c>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row>
    <row r="50" spans="2:50" ht="24.2" customHeight="1">
      <c r="B50" s="57" t="s">
        <v>37</v>
      </c>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row>
    <row r="51" spans="2:50" ht="15" customHeight="1">
      <c r="B51" s="9" t="s">
        <v>12</v>
      </c>
      <c r="C51" s="10"/>
      <c r="D51" s="10"/>
      <c r="E51" s="10"/>
      <c r="F51" s="10"/>
      <c r="G51" s="10"/>
      <c r="H51" s="10"/>
      <c r="I51" s="10"/>
      <c r="J51" s="10"/>
      <c r="K51" s="10"/>
      <c r="L51" s="10"/>
      <c r="M51" s="10"/>
      <c r="N51" s="10"/>
      <c r="O51" s="61" t="s">
        <v>61</v>
      </c>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10"/>
      <c r="AR51" s="10"/>
      <c r="AS51" s="10"/>
      <c r="AT51" s="10"/>
      <c r="AU51" s="10"/>
      <c r="AV51" s="10"/>
      <c r="AW51" s="10"/>
      <c r="AX51" s="10"/>
    </row>
    <row r="52" spans="2:50" ht="85.5" customHeight="1">
      <c r="B52" s="10"/>
      <c r="C52" s="10"/>
      <c r="D52" s="10"/>
      <c r="E52" s="10"/>
      <c r="F52" s="10"/>
      <c r="G52" s="10"/>
      <c r="H52" s="10"/>
      <c r="I52" s="10"/>
      <c r="J52" s="10"/>
      <c r="K52" s="10"/>
      <c r="L52" s="10"/>
      <c r="M52" s="10"/>
      <c r="N52" s="10"/>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10"/>
      <c r="AR52" s="10"/>
      <c r="AS52" s="10"/>
      <c r="AT52" s="10"/>
      <c r="AU52" s="10"/>
      <c r="AV52" s="10"/>
      <c r="AW52" s="10"/>
      <c r="AX52" s="10"/>
    </row>
    <row r="53" spans="2:50" ht="18" customHeight="1">
      <c r="C53" s="62" t="s">
        <v>38</v>
      </c>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row>
    <row r="55" spans="2:50" ht="39" customHeight="1">
      <c r="E55" s="56" t="s">
        <v>58</v>
      </c>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row>
  </sheetData>
  <mergeCells count="76">
    <mergeCell ref="B5:S5"/>
    <mergeCell ref="T5:AX5"/>
    <mergeCell ref="A1:AM1"/>
    <mergeCell ref="B3:S3"/>
    <mergeCell ref="T3:AX3"/>
    <mergeCell ref="B4:S4"/>
    <mergeCell ref="T4:AX4"/>
    <mergeCell ref="H7:AS7"/>
    <mergeCell ref="J9:AV9"/>
    <mergeCell ref="O10:AU10"/>
    <mergeCell ref="G12:AU12"/>
    <mergeCell ref="G13:AM13"/>
    <mergeCell ref="AN13:AT13"/>
    <mergeCell ref="L25:AM25"/>
    <mergeCell ref="I15:AR15"/>
    <mergeCell ref="O16:R16"/>
    <mergeCell ref="V16:AR16"/>
    <mergeCell ref="M17:Q17"/>
    <mergeCell ref="U17:AR17"/>
    <mergeCell ref="L18:AP18"/>
    <mergeCell ref="J19:AP19"/>
    <mergeCell ref="E21:AP21"/>
    <mergeCell ref="N23:Y23"/>
    <mergeCell ref="AB23:AP23"/>
    <mergeCell ref="O24:AC24"/>
    <mergeCell ref="K36:X36"/>
    <mergeCell ref="Y36:AE36"/>
    <mergeCell ref="AF36:AI36"/>
    <mergeCell ref="AJ36:AQ36"/>
    <mergeCell ref="L26:AM26"/>
    <mergeCell ref="N27:AP27"/>
    <mergeCell ref="N28:AO28"/>
    <mergeCell ref="N29:AQ29"/>
    <mergeCell ref="N30:AQ31"/>
    <mergeCell ref="D32:AO32"/>
    <mergeCell ref="K34:AQ34"/>
    <mergeCell ref="K35:X35"/>
    <mergeCell ref="Y35:AE35"/>
    <mergeCell ref="AF35:AI35"/>
    <mergeCell ref="AJ35:AQ35"/>
    <mergeCell ref="AG40:AH40"/>
    <mergeCell ref="D38:AQ38"/>
    <mergeCell ref="D39:O39"/>
    <mergeCell ref="P39:V39"/>
    <mergeCell ref="W39:AB39"/>
    <mergeCell ref="AC39:AF39"/>
    <mergeCell ref="AG39:AJ39"/>
    <mergeCell ref="AK39:AQ39"/>
    <mergeCell ref="B46:AX46"/>
    <mergeCell ref="AI40:AJ40"/>
    <mergeCell ref="AK40:AL40"/>
    <mergeCell ref="AM40:AQ40"/>
    <mergeCell ref="P41:V41"/>
    <mergeCell ref="W41:X41"/>
    <mergeCell ref="Y41:AB41"/>
    <mergeCell ref="AC41:AD41"/>
    <mergeCell ref="AE41:AF41"/>
    <mergeCell ref="AG41:AH41"/>
    <mergeCell ref="AI41:AJ41"/>
    <mergeCell ref="D40:O40"/>
    <mergeCell ref="P40:V40"/>
    <mergeCell ref="X40:AB40"/>
    <mergeCell ref="AC40:AD40"/>
    <mergeCell ref="AE40:AF40"/>
    <mergeCell ref="AK41:AL41"/>
    <mergeCell ref="AM41:AP41"/>
    <mergeCell ref="D43:AQ43"/>
    <mergeCell ref="B45:Z45"/>
    <mergeCell ref="AA45:AX45"/>
    <mergeCell ref="E55:AW55"/>
    <mergeCell ref="B47:AX47"/>
    <mergeCell ref="B48:AX48"/>
    <mergeCell ref="B49:AX49"/>
    <mergeCell ref="B50:AX50"/>
    <mergeCell ref="O51:AP52"/>
    <mergeCell ref="C53:AT53"/>
  </mergeCells>
  <pageMargins left="0.5" right="0" top="0.19685" bottom="0.790599606299213" header="0.19685" footer="0.1968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election activeCell="M7" sqref="M7"/>
    </sheetView>
  </sheetViews>
  <sheetFormatPr baseColWidth="10" defaultRowHeight="15"/>
  <sheetData>
    <row r="1" spans="1:11" ht="21.75" thickBot="1">
      <c r="A1" s="11"/>
      <c r="B1" s="140" t="s">
        <v>63</v>
      </c>
      <c r="C1" s="141"/>
      <c r="D1" s="141"/>
      <c r="E1" s="141"/>
      <c r="F1" s="141"/>
      <c r="G1" s="141"/>
      <c r="H1" s="141"/>
      <c r="I1" s="141"/>
      <c r="J1" s="142"/>
      <c r="K1" s="12"/>
    </row>
    <row r="2" spans="1:11" ht="21.75" thickBot="1">
      <c r="A2" s="13"/>
      <c r="B2" s="143" t="s">
        <v>64</v>
      </c>
      <c r="C2" s="144"/>
      <c r="D2" s="143" t="s">
        <v>65</v>
      </c>
      <c r="E2" s="145"/>
      <c r="F2" s="145"/>
      <c r="G2" s="144"/>
      <c r="H2" s="146"/>
      <c r="I2" s="14" t="s">
        <v>66</v>
      </c>
      <c r="J2" s="15" t="s">
        <v>67</v>
      </c>
      <c r="K2" s="12"/>
    </row>
    <row r="3" spans="1:11" ht="21.75" thickBot="1">
      <c r="A3" s="16"/>
      <c r="B3" s="147" t="s">
        <v>68</v>
      </c>
      <c r="C3" s="148"/>
      <c r="D3" s="147"/>
      <c r="E3" s="148"/>
      <c r="F3" s="148"/>
      <c r="G3" s="148"/>
      <c r="H3" s="149"/>
      <c r="I3" s="17"/>
      <c r="J3" s="18"/>
      <c r="K3" s="12"/>
    </row>
    <row r="4" spans="1:11">
      <c r="A4" s="150"/>
      <c r="B4" s="151"/>
      <c r="C4" s="151"/>
      <c r="D4" s="152"/>
      <c r="E4" s="152"/>
      <c r="F4" s="152"/>
      <c r="G4" s="152"/>
      <c r="H4" s="152"/>
      <c r="I4" s="151"/>
      <c r="J4" s="153"/>
      <c r="K4" s="12"/>
    </row>
    <row r="5" spans="1:11">
      <c r="A5" s="134"/>
      <c r="B5" s="135"/>
      <c r="C5" s="135"/>
      <c r="D5" s="135"/>
      <c r="E5" s="135"/>
      <c r="F5" s="135"/>
      <c r="G5" s="135"/>
      <c r="H5" s="135"/>
      <c r="I5" s="135"/>
      <c r="J5" s="136"/>
      <c r="K5" s="12"/>
    </row>
    <row r="6" spans="1:11" ht="15.75">
      <c r="A6" s="112" t="s">
        <v>69</v>
      </c>
      <c r="B6" s="113"/>
      <c r="C6" s="113"/>
      <c r="D6" s="113"/>
      <c r="E6" s="113"/>
      <c r="F6" s="113"/>
      <c r="G6" s="113"/>
      <c r="H6" s="113"/>
      <c r="I6" s="113"/>
      <c r="J6" s="114"/>
      <c r="K6" s="12"/>
    </row>
    <row r="7" spans="1:11" ht="15.75">
      <c r="A7" s="103" t="s">
        <v>70</v>
      </c>
      <c r="B7" s="104"/>
      <c r="C7" s="104"/>
      <c r="D7" s="104"/>
      <c r="E7" s="104"/>
      <c r="F7" s="104"/>
      <c r="G7" s="104"/>
      <c r="H7" s="104"/>
      <c r="I7" s="104"/>
      <c r="J7" s="105"/>
      <c r="K7" s="12"/>
    </row>
    <row r="8" spans="1:11">
      <c r="A8" s="19" t="s">
        <v>71</v>
      </c>
      <c r="B8" s="137" t="s">
        <v>72</v>
      </c>
      <c r="C8" s="138"/>
      <c r="D8" s="138"/>
      <c r="E8" s="138"/>
      <c r="F8" s="138"/>
      <c r="G8" s="138"/>
      <c r="H8" s="138"/>
      <c r="I8" s="138"/>
      <c r="J8" s="139"/>
      <c r="K8" s="12"/>
    </row>
    <row r="9" spans="1:11">
      <c r="A9" s="20" t="s">
        <v>73</v>
      </c>
      <c r="B9" s="137" t="s">
        <v>74</v>
      </c>
      <c r="C9" s="138"/>
      <c r="D9" s="138"/>
      <c r="E9" s="138"/>
      <c r="F9" s="138"/>
      <c r="G9" s="138"/>
      <c r="H9" s="138"/>
      <c r="I9" s="138"/>
      <c r="J9" s="139"/>
      <c r="K9" s="12"/>
    </row>
    <row r="10" spans="1:11">
      <c r="A10" s="20" t="s">
        <v>75</v>
      </c>
      <c r="B10" s="137" t="s">
        <v>76</v>
      </c>
      <c r="C10" s="138"/>
      <c r="D10" s="138"/>
      <c r="E10" s="138"/>
      <c r="F10" s="138"/>
      <c r="G10" s="138"/>
      <c r="H10" s="138"/>
      <c r="I10" s="138"/>
      <c r="J10" s="139"/>
      <c r="K10" s="12"/>
    </row>
    <row r="11" spans="1:11">
      <c r="A11" s="19" t="s">
        <v>77</v>
      </c>
      <c r="B11" s="130" t="s">
        <v>78</v>
      </c>
      <c r="C11" s="130"/>
      <c r="D11" s="130"/>
      <c r="E11" s="130"/>
      <c r="F11" s="130"/>
      <c r="G11" s="130"/>
      <c r="H11" s="130"/>
      <c r="I11" s="130"/>
      <c r="J11" s="131"/>
      <c r="K11" s="21"/>
    </row>
    <row r="12" spans="1:11">
      <c r="A12" s="19" t="s">
        <v>79</v>
      </c>
      <c r="B12" s="130" t="s">
        <v>80</v>
      </c>
      <c r="C12" s="130"/>
      <c r="D12" s="130"/>
      <c r="E12" s="130"/>
      <c r="F12" s="130"/>
      <c r="G12" s="130"/>
      <c r="H12" s="130"/>
      <c r="I12" s="130"/>
      <c r="J12" s="131"/>
      <c r="K12" s="21"/>
    </row>
    <row r="13" spans="1:11">
      <c r="A13" s="22"/>
      <c r="B13" s="23"/>
      <c r="C13" s="23"/>
      <c r="D13" s="23"/>
      <c r="E13" s="23"/>
      <c r="F13" s="23"/>
      <c r="G13" s="23"/>
      <c r="H13" s="23"/>
      <c r="I13" s="23"/>
      <c r="J13" s="24"/>
      <c r="K13" s="25"/>
    </row>
    <row r="14" spans="1:11" ht="15.75">
      <c r="A14" s="112" t="s">
        <v>81</v>
      </c>
      <c r="B14" s="113"/>
      <c r="C14" s="113"/>
      <c r="D14" s="113"/>
      <c r="E14" s="113"/>
      <c r="F14" s="113"/>
      <c r="G14" s="113"/>
      <c r="H14" s="113"/>
      <c r="I14" s="113"/>
      <c r="J14" s="114"/>
      <c r="K14" s="21"/>
    </row>
    <row r="15" spans="1:11">
      <c r="A15" s="19" t="s">
        <v>7</v>
      </c>
      <c r="B15" s="26" t="e">
        <f ca="1">_xlfn.NUMBERVALUE(LEFT($B$17,1))</f>
        <v>#NAME?</v>
      </c>
      <c r="C15" s="132" t="str">
        <f ca="1">IFERROR(VLOOKUP(B15,'[1]Validacion datos'!A2:B5,2,FALSE),"")</f>
        <v/>
      </c>
      <c r="D15" s="132"/>
      <c r="E15" s="132"/>
      <c r="F15" s="132"/>
      <c r="G15" s="132"/>
      <c r="H15" s="132"/>
      <c r="I15" s="132"/>
      <c r="J15" s="132"/>
      <c r="K15" s="21"/>
    </row>
    <row r="16" spans="1:11">
      <c r="A16" s="19" t="s">
        <v>8</v>
      </c>
      <c r="B16" s="27" t="e">
        <f ca="1">_xlfn.NUMBERVALUE(LEFT(B17,3))</f>
        <v>#NAME?</v>
      </c>
      <c r="C16" s="132" t="str">
        <f ca="1">IFERROR(VLOOKUP(B16,'[1]Validacion datos'!A8:B26,2,FALSE),"")</f>
        <v/>
      </c>
      <c r="D16" s="132"/>
      <c r="E16" s="132"/>
      <c r="F16" s="132"/>
      <c r="G16" s="132"/>
      <c r="H16" s="132"/>
      <c r="I16" s="132"/>
      <c r="J16" s="132"/>
      <c r="K16" s="21"/>
    </row>
    <row r="17" spans="1:11">
      <c r="A17" s="19" t="s">
        <v>82</v>
      </c>
      <c r="B17" s="28" t="s">
        <v>83</v>
      </c>
      <c r="C17" s="133" t="str">
        <f>IFERROR(VLOOKUP(B17,'[1]Validacion datos'!D8:E64,2,FALSE),"")</f>
        <v>Disminuir la pobreza mediante un efectivo y eficiente sistema de protección social, que tome en cuenta las necesidades y vulnerabilidades a lo largo del ciclo de vida</v>
      </c>
      <c r="D17" s="133"/>
      <c r="E17" s="133"/>
      <c r="F17" s="133"/>
      <c r="G17" s="133"/>
      <c r="H17" s="133"/>
      <c r="I17" s="133"/>
      <c r="J17" s="133"/>
      <c r="K17" s="21"/>
    </row>
    <row r="18" spans="1:11" ht="15.75">
      <c r="A18" s="112" t="s">
        <v>84</v>
      </c>
      <c r="B18" s="113"/>
      <c r="C18" s="113"/>
      <c r="D18" s="113"/>
      <c r="E18" s="113"/>
      <c r="F18" s="113"/>
      <c r="G18" s="113"/>
      <c r="H18" s="113"/>
      <c r="I18" s="113"/>
      <c r="J18" s="114"/>
      <c r="K18" s="21"/>
    </row>
    <row r="19" spans="1:11">
      <c r="A19" s="19" t="s">
        <v>85</v>
      </c>
      <c r="B19" s="106" t="s">
        <v>86</v>
      </c>
      <c r="C19" s="106"/>
      <c r="D19" s="106"/>
      <c r="E19" s="106"/>
      <c r="F19" s="106"/>
      <c r="G19" s="106"/>
      <c r="H19" s="106"/>
      <c r="I19" s="106"/>
      <c r="J19" s="107"/>
      <c r="K19" s="21"/>
    </row>
    <row r="20" spans="1:11" ht="30">
      <c r="A20" s="29" t="s">
        <v>87</v>
      </c>
      <c r="B20" s="110" t="s">
        <v>88</v>
      </c>
      <c r="C20" s="110"/>
      <c r="D20" s="110"/>
      <c r="E20" s="110"/>
      <c r="F20" s="110"/>
      <c r="G20" s="110"/>
      <c r="H20" s="110"/>
      <c r="I20" s="110"/>
      <c r="J20" s="111"/>
      <c r="K20" s="21"/>
    </row>
    <row r="21" spans="1:11" ht="30">
      <c r="A21" s="29" t="s">
        <v>89</v>
      </c>
      <c r="B21" s="110" t="s">
        <v>90</v>
      </c>
      <c r="C21" s="110"/>
      <c r="D21" s="110"/>
      <c r="E21" s="110"/>
      <c r="F21" s="110"/>
      <c r="G21" s="110"/>
      <c r="H21" s="110"/>
      <c r="I21" s="110"/>
      <c r="J21" s="111"/>
      <c r="K21" s="21"/>
    </row>
    <row r="22" spans="1:11" ht="30">
      <c r="A22" s="29" t="s">
        <v>91</v>
      </c>
      <c r="B22" s="110" t="s">
        <v>92</v>
      </c>
      <c r="C22" s="110"/>
      <c r="D22" s="110"/>
      <c r="E22" s="110"/>
      <c r="F22" s="110"/>
      <c r="G22" s="110"/>
      <c r="H22" s="110"/>
      <c r="I22" s="110"/>
      <c r="J22" s="111"/>
      <c r="K22" s="12"/>
    </row>
    <row r="23" spans="1:11" ht="15.75">
      <c r="A23" s="112" t="s">
        <v>93</v>
      </c>
      <c r="B23" s="113"/>
      <c r="C23" s="113"/>
      <c r="D23" s="113"/>
      <c r="E23" s="113"/>
      <c r="F23" s="113"/>
      <c r="G23" s="113"/>
      <c r="H23" s="113"/>
      <c r="I23" s="113"/>
      <c r="J23" s="114"/>
      <c r="K23" s="21"/>
    </row>
    <row r="24" spans="1:11" ht="15.75">
      <c r="A24" s="103" t="s">
        <v>94</v>
      </c>
      <c r="B24" s="104"/>
      <c r="C24" s="104"/>
      <c r="D24" s="104"/>
      <c r="E24" s="104"/>
      <c r="F24" s="104"/>
      <c r="G24" s="104"/>
      <c r="H24" s="104"/>
      <c r="I24" s="104"/>
      <c r="J24" s="105"/>
      <c r="K24" s="12"/>
    </row>
    <row r="25" spans="1:11">
      <c r="A25" s="118" t="s">
        <v>15</v>
      </c>
      <c r="B25" s="119"/>
      <c r="C25" s="120" t="s">
        <v>16</v>
      </c>
      <c r="D25" s="121"/>
      <c r="E25" s="121"/>
      <c r="F25" s="121" t="s">
        <v>17</v>
      </c>
      <c r="G25" s="121"/>
      <c r="H25" s="119"/>
      <c r="I25" s="120" t="s">
        <v>95</v>
      </c>
      <c r="J25" s="122"/>
      <c r="K25" s="21"/>
    </row>
    <row r="26" spans="1:11">
      <c r="A26" s="123">
        <v>28323380673</v>
      </c>
      <c r="B26" s="124"/>
      <c r="C26" s="125">
        <v>45582875931.720001</v>
      </c>
      <c r="D26" s="126"/>
      <c r="E26" s="127"/>
      <c r="F26" s="125">
        <v>31341707642.32</v>
      </c>
      <c r="G26" s="126"/>
      <c r="H26" s="127"/>
      <c r="I26" s="128">
        <f>IF(G26&gt;0,G26/C26,0)</f>
        <v>0</v>
      </c>
      <c r="J26" s="129"/>
      <c r="K26" s="21"/>
    </row>
    <row r="27" spans="1:11" ht="15.75">
      <c r="A27" s="103" t="s">
        <v>96</v>
      </c>
      <c r="B27" s="104"/>
      <c r="C27" s="104"/>
      <c r="D27" s="104"/>
      <c r="E27" s="104"/>
      <c r="F27" s="104"/>
      <c r="G27" s="104"/>
      <c r="H27" s="104"/>
      <c r="I27" s="104"/>
      <c r="J27" s="105"/>
      <c r="K27" s="12"/>
    </row>
    <row r="28" spans="1:11">
      <c r="A28" s="30"/>
      <c r="B28" s="31"/>
      <c r="C28" s="115" t="s">
        <v>97</v>
      </c>
      <c r="D28" s="116"/>
      <c r="E28" s="115" t="s">
        <v>98</v>
      </c>
      <c r="F28" s="116"/>
      <c r="G28" s="115" t="s">
        <v>99</v>
      </c>
      <c r="H28" s="115"/>
      <c r="I28" s="115" t="s">
        <v>100</v>
      </c>
      <c r="J28" s="117"/>
      <c r="K28" s="21"/>
    </row>
    <row r="29" spans="1:11" ht="38.25">
      <c r="A29" s="32" t="s">
        <v>101</v>
      </c>
      <c r="B29" s="33" t="s">
        <v>102</v>
      </c>
      <c r="C29" s="33" t="s">
        <v>103</v>
      </c>
      <c r="D29" s="33" t="s">
        <v>104</v>
      </c>
      <c r="E29" s="33" t="s">
        <v>105</v>
      </c>
      <c r="F29" s="33" t="s">
        <v>106</v>
      </c>
      <c r="G29" s="33" t="s">
        <v>107</v>
      </c>
      <c r="H29" s="33" t="s">
        <v>108</v>
      </c>
      <c r="I29" s="33" t="s">
        <v>109</v>
      </c>
      <c r="J29" s="34" t="s">
        <v>110</v>
      </c>
      <c r="K29" s="35" t="s">
        <v>111</v>
      </c>
    </row>
    <row r="30" spans="1:11" ht="96">
      <c r="A30" s="36" t="s">
        <v>112</v>
      </c>
      <c r="B30" s="37" t="s">
        <v>113</v>
      </c>
      <c r="C30" s="38">
        <v>964000</v>
      </c>
      <c r="D30" s="39">
        <v>23962019988</v>
      </c>
      <c r="E30" s="40">
        <v>3849191</v>
      </c>
      <c r="F30" s="41">
        <v>23962019986</v>
      </c>
      <c r="G30" s="42">
        <v>5369812</v>
      </c>
      <c r="H30" s="41">
        <v>40720805475.300003</v>
      </c>
      <c r="I30" s="43">
        <f>IF(G30&gt;0,G30/E30,0)</f>
        <v>1.3950495052077176</v>
      </c>
      <c r="J30" s="44">
        <f t="shared" ref="J30:J31" si="0">IF(H30&gt;0,H30/F30,0)</f>
        <v>1.6993895130331858</v>
      </c>
      <c r="K30" s="45"/>
    </row>
    <row r="31" spans="1:11">
      <c r="A31" s="46"/>
      <c r="B31" s="47"/>
      <c r="C31" s="48"/>
      <c r="D31" s="49"/>
      <c r="E31" s="49"/>
      <c r="F31" s="49"/>
      <c r="G31" s="50"/>
      <c r="H31" s="49"/>
      <c r="I31" s="51">
        <f t="shared" ref="I31" si="1">IF(G31&gt;0,G31/E31,0)</f>
        <v>0</v>
      </c>
      <c r="J31" s="52">
        <f t="shared" si="0"/>
        <v>0</v>
      </c>
      <c r="K31" s="53"/>
    </row>
    <row r="32" spans="1:11" ht="15.75">
      <c r="A32" s="112" t="s">
        <v>114</v>
      </c>
      <c r="B32" s="113"/>
      <c r="C32" s="113"/>
      <c r="D32" s="113"/>
      <c r="E32" s="113"/>
      <c r="F32" s="113"/>
      <c r="G32" s="113"/>
      <c r="H32" s="113"/>
      <c r="I32" s="113"/>
      <c r="J32" s="114"/>
      <c r="K32" s="21"/>
    </row>
    <row r="33" spans="1:11" ht="15.75">
      <c r="A33" s="103" t="s">
        <v>115</v>
      </c>
      <c r="B33" s="104"/>
      <c r="C33" s="104"/>
      <c r="D33" s="104"/>
      <c r="E33" s="104"/>
      <c r="F33" s="104"/>
      <c r="G33" s="104"/>
      <c r="H33" s="104"/>
      <c r="I33" s="104"/>
      <c r="J33" s="105"/>
      <c r="K33" s="12"/>
    </row>
    <row r="34" spans="1:11">
      <c r="A34" s="54" t="s">
        <v>46</v>
      </c>
      <c r="B34" s="106" t="s">
        <v>116</v>
      </c>
      <c r="C34" s="106"/>
      <c r="D34" s="106"/>
      <c r="E34" s="106"/>
      <c r="F34" s="106"/>
      <c r="G34" s="106"/>
      <c r="H34" s="106"/>
      <c r="I34" s="106"/>
      <c r="J34" s="107"/>
      <c r="K34" s="21"/>
    </row>
    <row r="35" spans="1:11" ht="45">
      <c r="A35" s="54" t="s">
        <v>117</v>
      </c>
      <c r="B35" s="108" t="s">
        <v>118</v>
      </c>
      <c r="C35" s="108"/>
      <c r="D35" s="108"/>
      <c r="E35" s="108"/>
      <c r="F35" s="108"/>
      <c r="G35" s="108"/>
      <c r="H35" s="108"/>
      <c r="I35" s="108"/>
      <c r="J35" s="109"/>
      <c r="K35" s="21"/>
    </row>
    <row r="36" spans="1:11" ht="30">
      <c r="A36" s="54" t="s">
        <v>119</v>
      </c>
      <c r="B36" s="108" t="s">
        <v>120</v>
      </c>
      <c r="C36" s="110"/>
      <c r="D36" s="110"/>
      <c r="E36" s="110"/>
      <c r="F36" s="110"/>
      <c r="G36" s="110"/>
      <c r="H36" s="110"/>
      <c r="I36" s="110"/>
      <c r="J36" s="111"/>
      <c r="K36" s="21"/>
    </row>
    <row r="37" spans="1:11" ht="60">
      <c r="A37" s="54" t="s">
        <v>37</v>
      </c>
      <c r="B37" s="110" t="s">
        <v>121</v>
      </c>
      <c r="C37" s="110"/>
      <c r="D37" s="110"/>
      <c r="E37" s="110"/>
      <c r="F37" s="110"/>
      <c r="G37" s="110"/>
      <c r="H37" s="110"/>
      <c r="I37" s="110"/>
      <c r="J37" s="111"/>
      <c r="K37" s="21"/>
    </row>
    <row r="38" spans="1:11" ht="15.75">
      <c r="A38" s="112" t="s">
        <v>122</v>
      </c>
      <c r="B38" s="113"/>
      <c r="C38" s="113"/>
      <c r="D38" s="113"/>
      <c r="E38" s="113"/>
      <c r="F38" s="113"/>
      <c r="G38" s="113"/>
      <c r="H38" s="113"/>
      <c r="I38" s="113"/>
      <c r="J38" s="114"/>
      <c r="K38" s="21"/>
    </row>
    <row r="39" spans="1:11" ht="15.75">
      <c r="A39" s="96" t="s">
        <v>123</v>
      </c>
      <c r="B39" s="97"/>
      <c r="C39" s="97"/>
      <c r="D39" s="97"/>
      <c r="E39" s="97"/>
      <c r="F39" s="97"/>
      <c r="G39" s="97"/>
      <c r="H39" s="97"/>
      <c r="I39" s="97"/>
      <c r="J39" s="98"/>
      <c r="K39" s="21"/>
    </row>
    <row r="40" spans="1:11">
      <c r="A40" s="99" t="s">
        <v>124</v>
      </c>
      <c r="B40" s="100"/>
      <c r="C40" s="100"/>
      <c r="D40" s="100"/>
      <c r="E40" s="100"/>
      <c r="F40" s="100"/>
      <c r="G40" s="100"/>
      <c r="H40" s="100"/>
      <c r="I40" s="100"/>
      <c r="J40" s="101"/>
      <c r="K40" s="21"/>
    </row>
    <row r="41" spans="1:11">
      <c r="A41" s="55"/>
      <c r="B41" s="55"/>
      <c r="C41" s="55"/>
      <c r="D41" s="55"/>
      <c r="E41" s="55"/>
      <c r="F41" s="55"/>
      <c r="G41" s="55"/>
      <c r="H41" s="55"/>
      <c r="I41" s="55"/>
      <c r="J41" s="55"/>
      <c r="K41" s="21"/>
    </row>
    <row r="42" spans="1:11">
      <c r="A42" s="102" t="s">
        <v>125</v>
      </c>
      <c r="B42" s="102"/>
      <c r="C42" s="102"/>
      <c r="D42" s="102"/>
      <c r="E42" s="102"/>
      <c r="F42" s="102"/>
      <c r="G42" s="102"/>
      <c r="H42" s="102"/>
      <c r="I42" s="102"/>
      <c r="J42" s="102"/>
      <c r="K42" s="21"/>
    </row>
  </sheetData>
  <mergeCells count="48">
    <mergeCell ref="B10:J10"/>
    <mergeCell ref="B1:J1"/>
    <mergeCell ref="B2:C2"/>
    <mergeCell ref="D2:H2"/>
    <mergeCell ref="B3:C3"/>
    <mergeCell ref="D3:H3"/>
    <mergeCell ref="A4:J4"/>
    <mergeCell ref="A5:J5"/>
    <mergeCell ref="A6:J6"/>
    <mergeCell ref="A7:J7"/>
    <mergeCell ref="B8:J8"/>
    <mergeCell ref="B9:J9"/>
    <mergeCell ref="A23:J23"/>
    <mergeCell ref="B11:J11"/>
    <mergeCell ref="B12:J12"/>
    <mergeCell ref="A14:J14"/>
    <mergeCell ref="C15:J15"/>
    <mergeCell ref="C16:J16"/>
    <mergeCell ref="C17:J17"/>
    <mergeCell ref="A18:J18"/>
    <mergeCell ref="B19:J19"/>
    <mergeCell ref="B20:J20"/>
    <mergeCell ref="B21:J21"/>
    <mergeCell ref="B22:J22"/>
    <mergeCell ref="A32:J32"/>
    <mergeCell ref="A24:J24"/>
    <mergeCell ref="A25:B25"/>
    <mergeCell ref="C25:E25"/>
    <mergeCell ref="F25:H25"/>
    <mergeCell ref="I25:J25"/>
    <mergeCell ref="A26:B26"/>
    <mergeCell ref="C26:E26"/>
    <mergeCell ref="F26:H26"/>
    <mergeCell ref="I26:J26"/>
    <mergeCell ref="A27:J27"/>
    <mergeCell ref="C28:D28"/>
    <mergeCell ref="E28:F28"/>
    <mergeCell ref="G28:H28"/>
    <mergeCell ref="I28:J28"/>
    <mergeCell ref="A39:J39"/>
    <mergeCell ref="A40:J40"/>
    <mergeCell ref="A42:J42"/>
    <mergeCell ref="A33:J33"/>
    <mergeCell ref="B34:J34"/>
    <mergeCell ref="B35:J35"/>
    <mergeCell ref="B36:J36"/>
    <mergeCell ref="B37:J37"/>
    <mergeCell ref="A38:J38"/>
  </mergeCells>
  <dataValidations count="16">
    <dataValidation allowBlank="1" showInputMessage="1" showErrorMessage="1" prompt="Monto ejecutado en el trimestre" sqref="H29:H31"/>
    <dataValidation allowBlank="1" showInputMessage="1" showErrorMessage="1" prompt="Meta alcanzada en el trimestre" sqref="G29:G31"/>
    <dataValidation allowBlank="1" showInputMessage="1" showErrorMessage="1" prompt="Monto presupuestado para el producto" sqref="D31:F31 D29 F29:F30"/>
    <dataValidation allowBlank="1" showInputMessage="1" showErrorMessage="1" prompt="Meta anual del indicador" sqref="C31 C29 E29:E30"/>
    <dataValidation allowBlank="1" showInputMessage="1" showErrorMessage="1" prompt="Nombre del indicador" sqref="B29:B31"/>
    <dataValidation allowBlank="1" showInputMessage="1" showErrorMessage="1" prompt="Nombre de cada producto" sqref="A29:A31"/>
    <dataValidation allowBlank="1" showInputMessage="1" showErrorMessage="1" prompt="¿En qué consiste el programa?" sqref="B20:J20"/>
    <dataValidation allowBlank="1" showInputMessage="1" showErrorMessage="1" prompt="Presupuesto del programa" sqref="A26:C26 F26"/>
    <dataValidation allowBlank="1" showInputMessage="1" showErrorMessage="1" prompt="Oportunidades de mejora identificadas" sqref="A40:J41"/>
    <dataValidation allowBlank="1" showInputMessage="1" showErrorMessage="1" prompt="De existir desvío, explicar razones." sqref="B37:J37"/>
    <dataValidation allowBlank="1" showInputMessage="1" showErrorMessage="1" prompt="1. Describir lo plasmado en el presupuesto_x000a_2. Describir lo alcanzado en términos financieros y de producción " sqref="B36:J36"/>
    <dataValidation allowBlank="1" showInputMessage="1" showErrorMessage="1" prompt="¿En qué consiste el producto? su objetivo" sqref="B35:J35"/>
    <dataValidation allowBlank="1" showInputMessage="1" showErrorMessage="1" prompt="Nombre del producto" sqref="B34:J34"/>
    <dataValidation allowBlank="1" showInputMessage="1" showErrorMessage="1" prompt="¿A quién va dirigido el programa?, ¿qué característica tiene esta población que requiere ser beneficiada?" sqref="B21:J21"/>
    <dataValidation allowBlank="1" showInputMessage="1" prompt="Nombre del capítulo" sqref="B8:J10"/>
    <dataValidation allowBlank="1" sqref="A8"/>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2</vt:i4>
      </vt:variant>
    </vt:vector>
  </HeadingPairs>
  <TitlesOfParts>
    <vt:vector size="2" baseType="lpstr">
      <vt:lpstr>6059-2022</vt:lpstr>
      <vt:lpstr>Hoja1</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Alvaro Leandro Segura Sierra</cp:lastModifiedBy>
  <cp:lastPrinted>2022-09-29T13:19:40Z</cp:lastPrinted>
  <dcterms:created xsi:type="dcterms:W3CDTF">2020-01-17T15:33:04Z</dcterms:created>
  <dcterms:modified xsi:type="dcterms:W3CDTF">2022-09-29T13:20:22Z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