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1. DERVYS SANCHEZ\Boletín Estadistico Mensual OAI\2023\ENERO\"/>
    </mc:Choice>
  </mc:AlternateContent>
  <xr:revisionPtr revIDLastSave="0" documentId="13_ncr:1_{B1A698EF-1544-4851-9F9D-0FAE7EF014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o Luz" sheetId="3" r:id="rId1"/>
    <sheet name="Bono Gas" sheetId="1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91029"/>
</workbook>
</file>

<file path=xl/calcChain.xml><?xml version="1.0" encoding="utf-8"?>
<calcChain xmlns="http://schemas.openxmlformats.org/spreadsheetml/2006/main">
  <c r="E9" i="1" l="1"/>
  <c r="F47" i="1"/>
  <c r="E44" i="4"/>
  <c r="F47" i="3"/>
  <c r="E49" i="3"/>
  <c r="F49" i="3"/>
  <c r="E47" i="1"/>
  <c r="F46" i="1"/>
  <c r="E43" i="4"/>
  <c r="D44" i="4"/>
  <c r="D8" i="1" l="1"/>
  <c r="D9" i="1"/>
  <c r="E8" i="1" l="1"/>
</calcChain>
</file>

<file path=xl/sharedStrings.xml><?xml version="1.0" encoding="utf-8"?>
<sst xmlns="http://schemas.openxmlformats.org/spreadsheetml/2006/main" count="200" uniqueCount="89">
  <si>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</si>
  <si>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</si>
  <si>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</si>
  <si>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</si>
  <si>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</si>
  <si>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</si>
  <si>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</si>
  <si>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</si>
  <si>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</si>
  <si>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</si>
  <si>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</si>
  <si>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</si>
  <si>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</si>
  <si>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</si>
  <si>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</si>
  <si>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</si>
  <si>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</si>
  <si>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</si>
  <si>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</si>
  <si>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</si>
  <si>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</si>
  <si>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</si>
  <si>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</si>
  <si>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</si>
  <si>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</si>
  <si>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</si>
  <si>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</si>
  <si>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</si>
  <si>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</si>
  <si>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</si>
  <si>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</si>
  <si>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</si>
  <si>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</si>
  <si>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</si>
  <si>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</si>
  <si>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</si>
  <si>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</si>
  <si>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</si>
  <si>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</si>
  <si>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</si>
  <si>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</si>
  <si>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</si>
  <si>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</si>
  <si>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</si>
  <si>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</si>
  <si>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</si>
  <si>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</si>
  <si>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</si>
  <si>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</si>
  <si>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</si>
  <si>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</si>
  <si>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</si>
  <si>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</si>
  <si>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</si>
  <si>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</si>
  <si>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</si>
  <si>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</si>
  <si>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</si>
  <si>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</si>
  <si>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</si>
  <si>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</si>
  <si>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</si>
  <si>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</si>
  <si>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</si>
  <si>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</si>
  <si>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</si>
  <si>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</si>
  <si>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</si>
  <si>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</si>
  <si>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</si>
  <si>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</si>
  <si>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</si>
  <si>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</si>
  <si>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</si>
  <si>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</si>
  <si>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</si>
  <si>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</si>
  <si>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Relación Montos / Provincias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</si>
  <si>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</si>
  <si>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</si>
  <si>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</si>
  <si>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</si>
  <si>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</si>
  <si>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</si>
  <si>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</si>
  <si>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</si>
  <si>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</si>
  <si>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Descripcion</t>
  </si>
  <si>
    <t>NO IDENTIFICADO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</si>
</sst>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  <numFmt numFmtId="166" formatCode="[$-409]#,##0;[$-409]&quot;-&quot;#,##0"/>
    <numFmt numFmtId="167" formatCode="[$-10409]#,##0.00;\-#,##0.00"/>
    <numFmt numFmtId="168" formatCode="[$-10409]&quot;$&quot;#,##0;\(&quot;$&quot;#,##0\)"/>
    <numFmt numFmtId="169" formatCode="_-* #,##0.00\ _€_-;\-* #,##0.00\ _€_-;_-* &quot;-&quot;??\ _€_-;_-@_-"/>
  </numFmts>
  <fonts count="29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  <font>
      <b/>
      <sz val="8"/>
      <color rgb="FFFF0000"/>
      <name val="OCR A Extended"/>
      <family val="3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  <font>
      <sz val="8"/>
      <color rgb="FF000000"/>
      <name val="OCR A Extended"/>
      <family val="3"/>
    </font>
    <font>
      <sz val="8"/>
      <name val="Calibri"/>
      <family val="2"/>
    </font>
    <font>
      <sz val="10"/>
      <name val="OCR A Extended"/>
      <family val="3"/>
    </font>
    <font>
      <sz val="10"/>
      <name val="Calibri"/>
      <family val="2"/>
    </font>
    <font>
      <b/>
      <sz val="10"/>
      <color rgb="FF000000"/>
      <name val="OCR A Extended"/>
      <family val="3"/>
    </font>
    <font>
      <sz val="10"/>
      <color rgb="FF000000"/>
      <name val="OCR A Extended"/>
      <family val="3"/>
    </font>
    <font>
      <sz val="11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121">
    <xf numFmtId="0" fontId="2" fillId="0" borderId="0" xfId="0" applyFont="1"/>
    <xf numFmtId="0" fontId="10" fillId="0" borderId="0" xfId="0" applyFont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3" fontId="15" fillId="3" borderId="5" xfId="1" applyNumberFormat="1" applyFont="1" applyFill="1" applyBorder="1" applyAlignment="1">
      <alignment horizontal="right"/>
    </xf>
    <xf numFmtId="3" fontId="14" fillId="0" borderId="5" xfId="1" applyNumberFormat="1" applyFont="1" applyFill="1" applyBorder="1" applyAlignment="1">
      <alignment horizontal="right" vertical="center"/>
    </xf>
    <xf numFmtId="3" fontId="14" fillId="0" borderId="6" xfId="1" applyNumberFormat="1" applyFont="1" applyFill="1" applyBorder="1" applyAlignment="1">
      <alignment horizontal="right" vertical="center"/>
    </xf>
    <xf numFmtId="165" fontId="5" fillId="0" borderId="0" xfId="0" applyNumberFormat="1" applyFont="1" applyAlignment="1">
      <alignment vertical="top" wrapText="1" readingOrder="1"/>
    </xf>
    <xf numFmtId="164" fontId="5" fillId="0" borderId="0" xfId="0" applyNumberFormat="1" applyFont="1" applyAlignment="1">
      <alignment vertical="top" wrapText="1" readingOrder="1"/>
    </xf>
    <xf numFmtId="165" fontId="5" fillId="0" borderId="0" xfId="0" applyNumberFormat="1" applyFont="1" applyAlignment="1">
      <alignment horizontal="right" vertical="top" wrapText="1" readingOrder="1"/>
    </xf>
    <xf numFmtId="165" fontId="16" fillId="0" borderId="0" xfId="0" applyNumberFormat="1" applyFont="1" applyAlignment="1">
      <alignment horizontal="right" vertical="top" wrapText="1" readingOrder="1"/>
    </xf>
    <xf numFmtId="166" fontId="18" fillId="0" borderId="0" xfId="0" applyNumberFormat="1" applyFont="1" applyAlignment="1">
      <alignment horizontal="right" vertical="top" wrapText="1" readingOrder="1"/>
    </xf>
    <xf numFmtId="0" fontId="18" fillId="0" borderId="0" xfId="0" applyFont="1" applyAlignment="1">
      <alignment horizontal="right" vertical="top" wrapText="1" readingOrder="1"/>
    </xf>
    <xf numFmtId="0" fontId="19" fillId="0" borderId="0" xfId="0" applyFont="1" applyAlignment="1">
      <alignment horizontal="left" vertical="top" wrapText="1" readingOrder="1"/>
    </xf>
    <xf numFmtId="166" fontId="10" fillId="0" borderId="0" xfId="0" applyNumberFormat="1" applyFont="1"/>
    <xf numFmtId="166" fontId="2" fillId="0" borderId="0" xfId="0" applyNumberFormat="1" applyFont="1"/>
    <xf numFmtId="7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top" wrapText="1" readingOrder="1"/>
    </xf>
    <xf numFmtId="165" fontId="2" fillId="0" borderId="0" xfId="0" applyNumberFormat="1" applyFont="1"/>
    <xf numFmtId="7" fontId="2" fillId="0" borderId="0" xfId="0" applyNumberFormat="1" applyFont="1"/>
    <xf numFmtId="0" fontId="23" fillId="0" borderId="0" xfId="0" applyFont="1" applyAlignment="1">
      <alignment horizontal="left"/>
    </xf>
    <xf numFmtId="165" fontId="22" fillId="0" borderId="0" xfId="0" applyNumberFormat="1" applyFont="1" applyAlignment="1">
      <alignment horizontal="left" vertical="top" wrapText="1" readingOrder="1"/>
    </xf>
    <xf numFmtId="165" fontId="24" fillId="0" borderId="0" xfId="0" applyNumberFormat="1" applyFont="1" applyAlignment="1">
      <alignment horizontal="right" vertical="top" wrapText="1" readingOrder="1"/>
    </xf>
    <xf numFmtId="165" fontId="26" fillId="0" borderId="4" xfId="0" applyNumberFormat="1" applyFont="1" applyBorder="1" applyAlignment="1">
      <alignment horizontal="right" vertical="top" wrapText="1" readingOrder="1"/>
    </xf>
    <xf numFmtId="165" fontId="5" fillId="0" borderId="4" xfId="0" applyNumberFormat="1" applyFont="1" applyBorder="1" applyAlignment="1">
      <alignment horizontal="right" vertical="top" wrapText="1" readingOrder="1"/>
    </xf>
    <xf numFmtId="165" fontId="5" fillId="0" borderId="8" xfId="0" applyNumberFormat="1" applyFont="1" applyBorder="1" applyAlignment="1">
      <alignment horizontal="right" vertical="top" wrapText="1" readingOrder="1"/>
    </xf>
    <xf numFmtId="165" fontId="20" fillId="0" borderId="9" xfId="0" applyNumberFormat="1" applyFont="1" applyBorder="1" applyAlignment="1">
      <alignment horizontal="right" vertical="top" wrapText="1" readingOrder="1"/>
    </xf>
    <xf numFmtId="0" fontId="6" fillId="0" borderId="4" xfId="0" applyFont="1" applyBorder="1" applyAlignment="1">
      <alignment vertical="top" wrapText="1" readingOrder="1"/>
    </xf>
    <xf numFmtId="0" fontId="4" fillId="2" borderId="2" xfId="0" applyFont="1" applyFill="1" applyBorder="1" applyAlignment="1">
      <alignment horizontal="center" vertical="top" wrapText="1" readingOrder="1"/>
    </xf>
    <xf numFmtId="164" fontId="6" fillId="0" borderId="4" xfId="0" applyNumberFormat="1" applyFont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26" fillId="0" borderId="4" xfId="0" applyFont="1" applyBorder="1" applyAlignment="1">
      <alignment vertical="top" wrapText="1" readingOrder="1"/>
    </xf>
    <xf numFmtId="168" fontId="26" fillId="0" borderId="9" xfId="0" applyNumberFormat="1" applyFont="1" applyBorder="1" applyAlignment="1">
      <alignment horizontal="right" vertical="top" wrapText="1" readingOrder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vertical="top" wrapText="1" readingOrder="1"/>
    </xf>
    <xf numFmtId="165" fontId="6" fillId="0" borderId="0" xfId="0" applyNumberFormat="1" applyFont="1" applyAlignment="1">
      <alignment horizontal="right" vertical="top" wrapText="1" readingOrder="1"/>
    </xf>
    <xf numFmtId="5" fontId="14" fillId="0" borderId="5" xfId="0" applyNumberFormat="1" applyFont="1" applyBorder="1" applyAlignment="1">
      <alignment horizontal="right" vertical="center"/>
    </xf>
    <xf numFmtId="5" fontId="14" fillId="0" borderId="6" xfId="0" applyNumberFormat="1" applyFont="1" applyBorder="1" applyAlignment="1">
      <alignment horizontal="right" vertical="center"/>
    </xf>
    <xf numFmtId="5" fontId="15" fillId="3" borderId="5" xfId="1" applyNumberFormat="1" applyFont="1" applyFill="1" applyBorder="1" applyAlignment="1">
      <alignment horizontal="right"/>
    </xf>
    <xf numFmtId="168" fontId="27" fillId="0" borderId="9" xfId="0" applyNumberFormat="1" applyFont="1" applyBorder="1" applyAlignment="1">
      <alignment horizontal="left" vertical="top" wrapText="1" readingOrder="1"/>
    </xf>
    <xf numFmtId="168" fontId="27" fillId="0" borderId="9" xfId="0" applyNumberFormat="1" applyFont="1" applyBorder="1" applyAlignment="1">
      <alignment horizontal="right" vertical="top" wrapText="1" readingOrder="1"/>
    </xf>
    <xf numFmtId="165" fontId="27" fillId="0" borderId="4" xfId="0" applyNumberFormat="1" applyFont="1" applyBorder="1" applyAlignment="1">
      <alignment horizontal="right" vertical="top" wrapText="1" readingOrder="1"/>
    </xf>
    <xf numFmtId="164" fontId="5" fillId="0" borderId="0" xfId="0" applyNumberFormat="1" applyFont="1" applyAlignment="1">
      <alignment horizontal="center" vertical="top" wrapText="1" readingOrder="1"/>
    </xf>
    <xf numFmtId="3" fontId="14" fillId="0" borderId="5" xfId="0" applyNumberFormat="1" applyFont="1" applyBorder="1" applyAlignment="1">
      <alignment horizontal="right" vertical="center"/>
    </xf>
    <xf numFmtId="0" fontId="15" fillId="3" borderId="5" xfId="0" applyFont="1" applyFill="1" applyBorder="1"/>
    <xf numFmtId="0" fontId="0" fillId="4" borderId="0" xfId="0" applyFill="1"/>
    <xf numFmtId="5" fontId="10" fillId="0" borderId="0" xfId="0" applyNumberFormat="1" applyFont="1"/>
    <xf numFmtId="4" fontId="28" fillId="0" borderId="0" xfId="0" applyNumberFormat="1" applyFont="1"/>
    <xf numFmtId="165" fontId="5" fillId="0" borderId="0" xfId="0" applyNumberFormat="1" applyFont="1" applyAlignment="1">
      <alignment horizontal="left" vertical="top" wrapText="1" readingOrder="1"/>
    </xf>
    <xf numFmtId="7" fontId="2" fillId="0" borderId="0" xfId="0" applyNumberFormat="1" applyFont="1" applyAlignment="1">
      <alignment horizontal="center"/>
    </xf>
    <xf numFmtId="0" fontId="2" fillId="4" borderId="0" xfId="0" applyFont="1" applyFill="1"/>
    <xf numFmtId="165" fontId="5" fillId="0" borderId="0" xfId="0" applyNumberFormat="1" applyFont="1" applyAlignment="1">
      <alignment horizontal="right" vertical="top" wrapText="1" readingOrder="1"/>
    </xf>
    <xf numFmtId="0" fontId="2" fillId="0" borderId="0" xfId="0" applyFont="1"/>
    <xf numFmtId="164" fontId="5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top" wrapText="1" readingOrder="1"/>
    </xf>
    <xf numFmtId="0" fontId="4" fillId="2" borderId="10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vertical="top" wrapText="1"/>
    </xf>
    <xf numFmtId="165" fontId="6" fillId="0" borderId="0" xfId="0" applyNumberFormat="1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 readingOrder="1"/>
    </xf>
    <xf numFmtId="0" fontId="26" fillId="0" borderId="4" xfId="0" applyFont="1" applyBorder="1" applyAlignment="1">
      <alignment vertical="top" wrapText="1" readingOrder="1"/>
    </xf>
    <xf numFmtId="0" fontId="25" fillId="0" borderId="4" xfId="0" applyFont="1" applyBorder="1" applyAlignment="1">
      <alignment vertical="top" wrapText="1"/>
    </xf>
    <xf numFmtId="0" fontId="25" fillId="0" borderId="0" xfId="0" applyFont="1"/>
    <xf numFmtId="164" fontId="5" fillId="0" borderId="0" xfId="0" applyNumberFormat="1" applyFont="1" applyAlignment="1">
      <alignment horizontal="left" vertical="top" wrapText="1" readingOrder="1"/>
    </xf>
    <xf numFmtId="0" fontId="6" fillId="0" borderId="0" xfId="0" applyFont="1" applyAlignment="1">
      <alignment vertical="top" wrapText="1" readingOrder="1"/>
    </xf>
    <xf numFmtId="0" fontId="4" fillId="0" borderId="11" xfId="0" applyFont="1" applyBorder="1" applyAlignment="1">
      <alignment horizontal="center"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24" fillId="0" borderId="4" xfId="0" applyFont="1" applyBorder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horizontal="right" vertical="top" wrapText="1" readingOrder="1"/>
    </xf>
    <xf numFmtId="164" fontId="16" fillId="0" borderId="0" xfId="0" applyNumberFormat="1" applyFont="1" applyAlignment="1">
      <alignment horizontal="right" vertical="top" wrapText="1" readingOrder="1"/>
    </xf>
    <xf numFmtId="0" fontId="17" fillId="0" borderId="0" xfId="0" applyFont="1" applyAlignment="1">
      <alignment vertical="top" wrapText="1"/>
    </xf>
    <xf numFmtId="165" fontId="22" fillId="0" borderId="0" xfId="0" applyNumberFormat="1" applyFont="1" applyAlignment="1">
      <alignment horizontal="left" vertical="top" wrapText="1" readingOrder="1"/>
    </xf>
    <xf numFmtId="167" fontId="20" fillId="0" borderId="9" xfId="0" applyNumberFormat="1" applyFont="1" applyBorder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6" fillId="0" borderId="4" xfId="0" applyFont="1" applyBorder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vertical="top" wrapText="1" readingOrder="1"/>
    </xf>
    <xf numFmtId="0" fontId="2" fillId="0" borderId="4" xfId="0" applyFont="1" applyBorder="1"/>
    <xf numFmtId="164" fontId="6" fillId="0" borderId="0" xfId="0" applyNumberFormat="1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 readingOrder="1"/>
    </xf>
    <xf numFmtId="0" fontId="4" fillId="2" borderId="3" xfId="0" applyFont="1" applyFill="1" applyBorder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164" fontId="5" fillId="0" borderId="8" xfId="0" applyNumberFormat="1" applyFont="1" applyBorder="1" applyAlignment="1">
      <alignment horizontal="right" vertical="top" wrapText="1" readingOrder="1"/>
    </xf>
    <xf numFmtId="0" fontId="15" fillId="0" borderId="5" xfId="0" applyFont="1" applyBorder="1" applyAlignment="1">
      <alignment horizontal="center" vertical="center"/>
    </xf>
    <xf numFmtId="0" fontId="4" fillId="5" borderId="0" xfId="0" applyFont="1" applyFill="1" applyAlignment="1">
      <alignment horizontal="right" vertical="top" wrapText="1" readingOrder="1"/>
    </xf>
    <xf numFmtId="0" fontId="2" fillId="4" borderId="0" xfId="0" applyFont="1" applyFill="1" applyAlignment="1">
      <alignment vertical="top" wrapText="1"/>
    </xf>
    <xf numFmtId="0" fontId="11" fillId="0" borderId="0" xfId="0" applyFont="1" applyAlignment="1">
      <alignment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12" fillId="4" borderId="0" xfId="0" applyFont="1" applyFill="1" applyAlignment="1">
      <alignment horizontal="left" vertical="top" wrapText="1" readingOrder="1"/>
    </xf>
    <xf numFmtId="0" fontId="2" fillId="4" borderId="0" xfId="0" applyFont="1" applyFill="1"/>
    <xf numFmtId="0" fontId="5" fillId="4" borderId="0" xfId="0" applyFont="1" applyFill="1" applyAlignment="1">
      <alignment horizontal="right" vertical="top" wrapText="1" readingOrder="1"/>
    </xf>
    <xf numFmtId="165" fontId="5" fillId="4" borderId="0" xfId="0" applyNumberFormat="1" applyFont="1" applyFill="1" applyAlignment="1">
      <alignment horizontal="right"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vertical="top" wrapText="1" readingOrder="1"/>
    </xf>
    <xf numFmtId="165" fontId="6" fillId="4" borderId="0" xfId="0" applyNumberFormat="1" applyFont="1" applyFill="1" applyAlignment="1">
      <alignment horizontal="right" vertical="top" wrapText="1" readingOrder="1"/>
    </xf>
    <xf numFmtId="164" fontId="6" fillId="4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horizontal="right" vertical="top" wrapText="1" readingOrder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0" xfId="0" applyFont="1" applyAlignment="1">
      <alignment horizontal="right" vertical="top" wrapText="1" readingOrder="1"/>
    </xf>
    <xf numFmtId="0" fontId="2" fillId="0" borderId="4" xfId="0" applyFont="1" applyBorder="1" applyAlignment="1">
      <alignment vertical="top" wrapText="1"/>
    </xf>
    <xf numFmtId="165" fontId="6" fillId="0" borderId="4" xfId="0" applyNumberFormat="1" applyFont="1" applyBorder="1" applyAlignment="1">
      <alignment horizontal="right" vertical="top" wrapText="1" readingOrder="1"/>
    </xf>
    <xf numFmtId="164" fontId="20" fillId="0" borderId="9" xfId="0" applyNumberFormat="1" applyFont="1" applyBorder="1" applyAlignment="1">
      <alignment horizontal="right" vertical="top" wrapText="1" readingOrder="1"/>
    </xf>
    <xf numFmtId="0" fontId="21" fillId="0" borderId="9" xfId="0" applyFont="1" applyBorder="1"/>
    <xf numFmtId="0" fontId="6" fillId="0" borderId="4" xfId="0" applyFont="1" applyBorder="1" applyAlignment="1">
      <alignment horizontal="righ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4" fillId="2" borderId="7" xfId="0" applyFont="1" applyFill="1" applyBorder="1" applyAlignment="1">
      <alignment horizontal="right" vertical="top" wrapText="1" readingOrder="1"/>
    </xf>
    <xf numFmtId="0" fontId="2" fillId="0" borderId="7" xfId="0" applyFont="1" applyBorder="1" applyAlignment="1">
      <alignment vertical="top" wrapText="1"/>
    </xf>
  </cellXfs>
  <cellStyles count="4">
    <cellStyle name="Millares 2" xfId="3" xr:uid="{00000000-0005-0000-0000-000000000000}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FB9127-D976-47F6-93DA-849D61F7F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5EFD21-319A-47E5-BAC3-02FAB0A905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D3CE20-7A02-46F0-8967-5940A023ED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3176</xdr:colOff>
      <xdr:row>0</xdr:row>
      <xdr:rowOff>1</xdr:rowOff>
    </xdr:from>
    <xdr:to>
      <xdr:col>2</xdr:col>
      <xdr:colOff>814917</xdr:colOff>
      <xdr:row>7</xdr:row>
      <xdr:rowOff>98072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6" y="1"/>
          <a:ext cx="1732491" cy="1505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showGridLines="0" tabSelected="1" topLeftCell="A8" workbookViewId="0">
      <selection activeCell="A16" sqref="A16:G49"/>
    </sheetView>
  </sheetViews>
  <sheetFormatPr baseColWidth="10" defaultColWidth="9" defaultRowHeight="15"/>
  <cols>
    <col min="1" max="1" width="0.28515625" customWidth="1"/>
    <col min="2" max="2" width="9.28515625" customWidth="1"/>
    <col min="3" max="3" width="0.7109375" customWidth="1"/>
    <col min="4" max="4" width="27.7109375" customWidth="1"/>
    <col min="5" max="5" width="14.5703125" customWidth="1"/>
    <col min="6" max="6" width="27.5703125" customWidth="1"/>
    <col min="7" max="7" width="4" customWidth="1"/>
    <col min="8" max="8" width="14.7109375" customWidth="1"/>
    <col min="9" max="9" width="20.85546875" customWidth="1"/>
    <col min="10" max="10" width="24.5703125" customWidth="1"/>
    <col min="11" max="11" width="29.5703125" customWidth="1"/>
    <col min="12" max="12" width="25.42578125" customWidth="1"/>
  </cols>
  <sheetData>
    <row r="1" spans="1:14" ht="18" customHeight="1">
      <c r="A1" s="75" t="s">
        <v>0</v>
      </c>
      <c r="B1" s="55"/>
      <c r="C1" s="55"/>
      <c r="D1" s="55"/>
      <c r="E1" s="55"/>
      <c r="F1" s="55"/>
      <c r="G1" s="55"/>
    </row>
    <row r="2" spans="1:14" ht="4.5" customHeight="1">
      <c r="B2" s="55"/>
    </row>
    <row r="3" spans="1:14" ht="18" customHeight="1">
      <c r="B3" s="55"/>
      <c r="D3" s="55"/>
      <c r="E3" s="55"/>
      <c r="F3" s="55"/>
      <c r="G3" s="55"/>
    </row>
    <row r="4" spans="1:14" ht="21" customHeight="1">
      <c r="B4" s="55"/>
    </row>
    <row r="5" spans="1:14" ht="4.3499999999999996" customHeight="1"/>
    <row r="6" spans="1:14" ht="18" customHeight="1">
      <c r="A6" s="76" t="s">
        <v>76</v>
      </c>
      <c r="B6" s="55"/>
      <c r="C6" s="55"/>
      <c r="D6" s="55"/>
      <c r="E6" s="55"/>
      <c r="F6" s="55"/>
      <c r="G6" s="55"/>
    </row>
    <row r="7" spans="1:14" ht="4.5" customHeight="1"/>
    <row r="8" spans="1:14" ht="3" customHeight="1">
      <c r="A8" s="77"/>
      <c r="B8" s="77"/>
      <c r="C8" s="77"/>
      <c r="D8" s="77"/>
      <c r="E8" s="77"/>
      <c r="F8" s="77"/>
      <c r="G8" s="77"/>
    </row>
    <row r="9" spans="1:14" hidden="1">
      <c r="A9" s="78"/>
      <c r="B9" s="78"/>
      <c r="C9" s="78"/>
      <c r="D9" s="37"/>
      <c r="E9" s="79"/>
      <c r="F9" s="79"/>
    </row>
    <row r="10" spans="1:14" hidden="1">
      <c r="A10" s="69"/>
      <c r="B10" s="69"/>
      <c r="C10" s="69"/>
      <c r="D10" s="12"/>
      <c r="E10" s="56"/>
      <c r="F10" s="56"/>
      <c r="H10" s="54"/>
      <c r="I10" s="55"/>
      <c r="J10" s="55"/>
      <c r="K10" s="56"/>
      <c r="L10" s="55"/>
    </row>
    <row r="11" spans="1:14" hidden="1">
      <c r="A11" s="69"/>
      <c r="B11" s="69"/>
      <c r="C11" s="69"/>
      <c r="D11" s="12"/>
      <c r="E11" s="56"/>
      <c r="F11" s="56"/>
      <c r="H11" s="54"/>
      <c r="I11" s="55"/>
      <c r="J11" s="55"/>
      <c r="K11" s="56"/>
      <c r="L11" s="55"/>
      <c r="M11" s="57"/>
      <c r="N11" s="57"/>
    </row>
    <row r="12" spans="1:14" hidden="1">
      <c r="A12" s="69"/>
      <c r="B12" s="69"/>
      <c r="C12" s="69"/>
      <c r="D12" s="12"/>
      <c r="E12" s="56"/>
      <c r="F12" s="56"/>
      <c r="H12" s="54"/>
      <c r="I12" s="55"/>
      <c r="J12" s="55"/>
      <c r="K12" s="56"/>
      <c r="L12" s="55"/>
    </row>
    <row r="13" spans="1:14">
      <c r="A13" s="70"/>
      <c r="B13" s="70"/>
      <c r="C13" s="70"/>
      <c r="D13" s="38"/>
      <c r="E13" s="61"/>
      <c r="F13" s="61"/>
      <c r="L13" s="61"/>
      <c r="M13" s="62"/>
    </row>
    <row r="14" spans="1:14" ht="4.5" customHeight="1"/>
    <row r="15" spans="1:14" ht="13.5" customHeight="1">
      <c r="A15" s="71" t="s">
        <v>77</v>
      </c>
      <c r="B15" s="71"/>
      <c r="C15" s="71"/>
      <c r="D15" s="71"/>
      <c r="E15" s="71"/>
      <c r="F15" s="71"/>
      <c r="G15" s="71"/>
      <c r="J15" s="63"/>
      <c r="K15" s="64"/>
      <c r="L15" s="64"/>
    </row>
    <row r="16" spans="1:14" ht="15" customHeight="1">
      <c r="A16" s="72" t="s">
        <v>9</v>
      </c>
      <c r="B16" s="73"/>
      <c r="C16" s="73"/>
      <c r="D16" s="31" t="s">
        <v>87</v>
      </c>
      <c r="E16" s="31" t="s">
        <v>10</v>
      </c>
      <c r="F16" s="58" t="s">
        <v>11</v>
      </c>
      <c r="G16" s="59"/>
    </row>
    <row r="17" spans="1:11" ht="15" customHeight="1">
      <c r="A17" s="74" t="s">
        <v>12</v>
      </c>
      <c r="B17" s="74"/>
      <c r="C17" s="74"/>
      <c r="D17" s="42" t="s">
        <v>13</v>
      </c>
      <c r="E17" s="44">
        <v>9059</v>
      </c>
      <c r="F17" s="43">
        <v>6490786.0949226376</v>
      </c>
      <c r="G17" s="25"/>
      <c r="H17" s="12"/>
      <c r="I17" s="56"/>
      <c r="J17" s="55"/>
    </row>
    <row r="18" spans="1:11" ht="15" customHeight="1">
      <c r="A18" s="60" t="s">
        <v>14</v>
      </c>
      <c r="B18" s="60"/>
      <c r="C18" s="60"/>
      <c r="D18" s="42" t="s">
        <v>15</v>
      </c>
      <c r="E18" s="44">
        <v>3466</v>
      </c>
      <c r="F18" s="43">
        <v>2483633.463087094</v>
      </c>
      <c r="G18" s="25"/>
      <c r="H18" s="12"/>
      <c r="J18" s="65"/>
      <c r="K18" s="57"/>
    </row>
    <row r="19" spans="1:11" ht="15" customHeight="1">
      <c r="A19" s="60" t="s">
        <v>16</v>
      </c>
      <c r="B19" s="60"/>
      <c r="C19" s="60"/>
      <c r="D19" s="42" t="s">
        <v>17</v>
      </c>
      <c r="E19" s="44">
        <v>7602</v>
      </c>
      <c r="F19" s="43">
        <v>5447415.6344560673</v>
      </c>
      <c r="G19" s="25"/>
      <c r="H19" s="12"/>
      <c r="J19" s="65"/>
      <c r="K19" s="57"/>
    </row>
    <row r="20" spans="1:11" ht="15" customHeight="1">
      <c r="A20" s="60" t="s">
        <v>18</v>
      </c>
      <c r="B20" s="60"/>
      <c r="C20" s="60"/>
      <c r="D20" s="42" t="s">
        <v>19</v>
      </c>
      <c r="E20" s="44">
        <v>6722</v>
      </c>
      <c r="F20" s="43">
        <v>4654108.0632735891</v>
      </c>
      <c r="G20" s="25"/>
      <c r="H20" s="12"/>
      <c r="J20" s="65"/>
      <c r="K20" s="57"/>
    </row>
    <row r="21" spans="1:11" ht="15" customHeight="1">
      <c r="A21" s="60" t="s">
        <v>20</v>
      </c>
      <c r="B21" s="60"/>
      <c r="C21" s="60"/>
      <c r="D21" s="42" t="s">
        <v>21</v>
      </c>
      <c r="E21" s="44">
        <v>28068</v>
      </c>
      <c r="F21" s="43">
        <v>19900338.957946211</v>
      </c>
      <c r="G21" s="25"/>
      <c r="H21" s="12"/>
      <c r="J21" s="65"/>
      <c r="K21" s="57"/>
    </row>
    <row r="22" spans="1:11" ht="15" customHeight="1">
      <c r="A22" s="60" t="s">
        <v>22</v>
      </c>
      <c r="B22" s="60"/>
      <c r="C22" s="60"/>
      <c r="D22" s="42" t="s">
        <v>23</v>
      </c>
      <c r="E22" s="44">
        <v>25547</v>
      </c>
      <c r="F22" s="43">
        <v>17689249.679391481</v>
      </c>
      <c r="G22" s="25"/>
      <c r="H22" s="12"/>
      <c r="J22" s="65"/>
      <c r="K22" s="57"/>
    </row>
    <row r="23" spans="1:11" ht="15" customHeight="1">
      <c r="A23" s="60" t="s">
        <v>24</v>
      </c>
      <c r="B23" s="60"/>
      <c r="C23" s="60"/>
      <c r="D23" s="42" t="s">
        <v>25</v>
      </c>
      <c r="E23" s="44">
        <v>5232</v>
      </c>
      <c r="F23" s="43">
        <v>3671317.1999999997</v>
      </c>
      <c r="G23" s="25"/>
      <c r="H23" s="12"/>
      <c r="J23" s="65"/>
      <c r="K23" s="57"/>
    </row>
    <row r="24" spans="1:11" ht="15" customHeight="1">
      <c r="A24" s="60" t="s">
        <v>26</v>
      </c>
      <c r="B24" s="60"/>
      <c r="C24" s="60"/>
      <c r="D24" s="42" t="s">
        <v>27</v>
      </c>
      <c r="E24" s="44">
        <v>3893</v>
      </c>
      <c r="F24" s="43">
        <v>2789013.431936638</v>
      </c>
      <c r="G24" s="25"/>
      <c r="H24" s="12"/>
      <c r="J24" s="65"/>
      <c r="K24" s="57"/>
    </row>
    <row r="25" spans="1:11" ht="15" customHeight="1">
      <c r="A25" s="60" t="s">
        <v>28</v>
      </c>
      <c r="B25" s="60"/>
      <c r="C25" s="60"/>
      <c r="D25" s="42" t="s">
        <v>29</v>
      </c>
      <c r="E25" s="44">
        <v>16323</v>
      </c>
      <c r="F25" s="43">
        <v>11301577.756877972</v>
      </c>
      <c r="G25" s="25"/>
      <c r="H25" s="12"/>
      <c r="J25" s="65"/>
      <c r="K25" s="57"/>
    </row>
    <row r="26" spans="1:11" ht="15" customHeight="1">
      <c r="A26" s="60" t="s">
        <v>30</v>
      </c>
      <c r="B26" s="60"/>
      <c r="C26" s="60"/>
      <c r="D26" s="42" t="s">
        <v>31</v>
      </c>
      <c r="E26" s="44">
        <v>6585</v>
      </c>
      <c r="F26" s="43">
        <v>4620858.7550561801</v>
      </c>
      <c r="G26" s="25"/>
      <c r="H26" s="12"/>
      <c r="J26" s="65"/>
      <c r="K26" s="57"/>
    </row>
    <row r="27" spans="1:11" ht="15" customHeight="1">
      <c r="A27" s="60" t="s">
        <v>32</v>
      </c>
      <c r="B27" s="60"/>
      <c r="C27" s="60"/>
      <c r="D27" s="42" t="s">
        <v>33</v>
      </c>
      <c r="E27" s="44">
        <v>6514</v>
      </c>
      <c r="F27" s="43">
        <v>4510189.1551527185</v>
      </c>
      <c r="G27" s="25"/>
      <c r="H27" s="12"/>
      <c r="J27" s="65"/>
      <c r="K27" s="57"/>
    </row>
    <row r="28" spans="1:11" ht="15" customHeight="1">
      <c r="A28" s="60" t="s">
        <v>34</v>
      </c>
      <c r="B28" s="60"/>
      <c r="C28" s="60"/>
      <c r="D28" s="42" t="s">
        <v>35</v>
      </c>
      <c r="E28" s="44">
        <v>2313</v>
      </c>
      <c r="F28" s="43">
        <v>1657377.5491158797</v>
      </c>
      <c r="G28" s="25"/>
      <c r="H28" s="12"/>
      <c r="J28" s="65"/>
      <c r="K28" s="57"/>
    </row>
    <row r="29" spans="1:11" ht="15" customHeight="1">
      <c r="A29" s="60" t="s">
        <v>36</v>
      </c>
      <c r="B29" s="60"/>
      <c r="C29" s="60"/>
      <c r="D29" s="42" t="s">
        <v>37</v>
      </c>
      <c r="E29" s="44">
        <v>6129</v>
      </c>
      <c r="F29" s="43">
        <v>4300852.1865471723</v>
      </c>
      <c r="G29" s="25"/>
      <c r="H29" s="12"/>
      <c r="J29" s="65"/>
      <c r="K29" s="57"/>
    </row>
    <row r="30" spans="1:11" ht="15" customHeight="1">
      <c r="A30" s="60" t="s">
        <v>38</v>
      </c>
      <c r="B30" s="60"/>
      <c r="C30" s="60"/>
      <c r="D30" s="42" t="s">
        <v>39</v>
      </c>
      <c r="E30" s="44">
        <v>8531</v>
      </c>
      <c r="F30" s="43">
        <v>5986620.4800000004</v>
      </c>
      <c r="G30" s="25"/>
      <c r="H30" s="12"/>
      <c r="J30" s="65"/>
      <c r="K30" s="57"/>
    </row>
    <row r="31" spans="1:11" ht="15" customHeight="1">
      <c r="A31" s="60" t="s">
        <v>40</v>
      </c>
      <c r="B31" s="60"/>
      <c r="C31" s="60"/>
      <c r="D31" s="42" t="s">
        <v>41</v>
      </c>
      <c r="E31" s="44">
        <v>29580</v>
      </c>
      <c r="F31" s="43">
        <v>20481107.916387487</v>
      </c>
      <c r="G31" s="25"/>
      <c r="H31" s="12"/>
      <c r="J31" s="65"/>
      <c r="K31" s="57"/>
    </row>
    <row r="32" spans="1:11" ht="15" customHeight="1">
      <c r="A32" s="60" t="s">
        <v>42</v>
      </c>
      <c r="B32" s="60"/>
      <c r="C32" s="60"/>
      <c r="D32" s="42" t="s">
        <v>43</v>
      </c>
      <c r="E32" s="44">
        <v>10892</v>
      </c>
      <c r="F32" s="43">
        <v>7542381.2813290739</v>
      </c>
      <c r="G32" s="25"/>
      <c r="H32" s="12"/>
      <c r="J32" s="65"/>
      <c r="K32" s="57"/>
    </row>
    <row r="33" spans="1:11" ht="15" customHeight="1">
      <c r="A33" s="60" t="s">
        <v>44</v>
      </c>
      <c r="B33" s="60"/>
      <c r="C33" s="60"/>
      <c r="D33" s="42" t="s">
        <v>45</v>
      </c>
      <c r="E33" s="44">
        <v>8489</v>
      </c>
      <c r="F33" s="43">
        <v>5878748.5501382062</v>
      </c>
      <c r="G33" s="25"/>
      <c r="H33" s="12"/>
      <c r="J33" s="65"/>
      <c r="K33" s="57"/>
    </row>
    <row r="34" spans="1:11" ht="15" customHeight="1">
      <c r="A34" s="60" t="s">
        <v>46</v>
      </c>
      <c r="B34" s="60"/>
      <c r="C34" s="60"/>
      <c r="D34" s="42" t="s">
        <v>47</v>
      </c>
      <c r="E34" s="44">
        <v>11495</v>
      </c>
      <c r="F34" s="43">
        <v>7959192.5820800485</v>
      </c>
      <c r="G34" s="25"/>
      <c r="H34" s="12"/>
      <c r="J34" s="65"/>
      <c r="K34" s="57"/>
    </row>
    <row r="35" spans="1:11" ht="15" customHeight="1">
      <c r="A35" s="60" t="s">
        <v>48</v>
      </c>
      <c r="B35" s="60"/>
      <c r="C35" s="60"/>
      <c r="D35" s="42" t="s">
        <v>49</v>
      </c>
      <c r="E35" s="44">
        <v>11269</v>
      </c>
      <c r="F35" s="43">
        <v>7908123.9767180989</v>
      </c>
      <c r="G35" s="25"/>
      <c r="H35" s="12"/>
      <c r="J35" s="65"/>
      <c r="K35" s="57"/>
    </row>
    <row r="36" spans="1:11" ht="15" customHeight="1">
      <c r="A36" s="60" t="s">
        <v>50</v>
      </c>
      <c r="B36" s="60"/>
      <c r="C36" s="60"/>
      <c r="D36" s="42" t="s">
        <v>51</v>
      </c>
      <c r="E36" s="44">
        <v>1277</v>
      </c>
      <c r="F36" s="43">
        <v>914745.44348461542</v>
      </c>
      <c r="G36" s="25"/>
      <c r="H36" s="12"/>
      <c r="J36" s="65"/>
      <c r="K36" s="57"/>
    </row>
    <row r="37" spans="1:11" ht="15" customHeight="1">
      <c r="A37" s="60" t="s">
        <v>52</v>
      </c>
      <c r="B37" s="60"/>
      <c r="C37" s="60"/>
      <c r="D37" s="42" t="s">
        <v>53</v>
      </c>
      <c r="E37" s="44">
        <v>7642</v>
      </c>
      <c r="F37" s="43">
        <v>5476446.7815294731</v>
      </c>
      <c r="G37" s="25"/>
      <c r="H37" s="12"/>
      <c r="J37" s="65"/>
      <c r="K37" s="57"/>
    </row>
    <row r="38" spans="1:11" ht="15" customHeight="1">
      <c r="A38" s="60" t="s">
        <v>54</v>
      </c>
      <c r="B38" s="60"/>
      <c r="C38" s="60"/>
      <c r="D38" s="42" t="s">
        <v>55</v>
      </c>
      <c r="E38" s="44">
        <v>18548</v>
      </c>
      <c r="F38" s="43">
        <v>12842594.037592692</v>
      </c>
      <c r="G38" s="25"/>
      <c r="H38" s="12"/>
      <c r="J38" s="65"/>
      <c r="K38" s="57"/>
    </row>
    <row r="39" spans="1:11" ht="15" customHeight="1">
      <c r="A39" s="60" t="s">
        <v>56</v>
      </c>
      <c r="B39" s="60"/>
      <c r="C39" s="60"/>
      <c r="D39" s="42" t="s">
        <v>57</v>
      </c>
      <c r="E39" s="44">
        <v>5048</v>
      </c>
      <c r="F39" s="43">
        <v>3495910.2404107423</v>
      </c>
      <c r="G39" s="25"/>
      <c r="H39" s="12"/>
      <c r="J39" s="65"/>
      <c r="K39" s="57"/>
    </row>
    <row r="40" spans="1:11" ht="15" customHeight="1">
      <c r="A40" s="60" t="s">
        <v>58</v>
      </c>
      <c r="B40" s="60"/>
      <c r="C40" s="60"/>
      <c r="D40" s="42" t="s">
        <v>59</v>
      </c>
      <c r="E40" s="44">
        <v>20154</v>
      </c>
      <c r="F40" s="43">
        <v>14442383.619539935</v>
      </c>
      <c r="G40" s="25"/>
      <c r="H40" s="12"/>
      <c r="J40" s="65"/>
      <c r="K40" s="57"/>
    </row>
    <row r="41" spans="1:11" ht="15" customHeight="1">
      <c r="A41" s="60" t="s">
        <v>60</v>
      </c>
      <c r="B41" s="60"/>
      <c r="C41" s="60"/>
      <c r="D41" s="42" t="s">
        <v>61</v>
      </c>
      <c r="E41" s="44">
        <v>4574</v>
      </c>
      <c r="F41" s="43">
        <v>3277466.2205147222</v>
      </c>
      <c r="G41" s="25"/>
      <c r="H41" s="12"/>
      <c r="J41" s="65"/>
      <c r="K41" s="57"/>
    </row>
    <row r="42" spans="1:11" ht="15" customHeight="1">
      <c r="A42" s="60" t="s">
        <v>62</v>
      </c>
      <c r="B42" s="60"/>
      <c r="C42" s="60"/>
      <c r="D42" s="42" t="s">
        <v>63</v>
      </c>
      <c r="E42" s="44">
        <v>23007</v>
      </c>
      <c r="F42" s="43">
        <v>16488068.754689703</v>
      </c>
      <c r="G42" s="25"/>
      <c r="H42" s="12"/>
      <c r="J42" s="65"/>
      <c r="K42" s="57"/>
    </row>
    <row r="43" spans="1:11" ht="15" customHeight="1">
      <c r="A43" s="60" t="s">
        <v>64</v>
      </c>
      <c r="B43" s="60"/>
      <c r="C43" s="60"/>
      <c r="D43" s="42" t="s">
        <v>65</v>
      </c>
      <c r="E43" s="44">
        <v>13290</v>
      </c>
      <c r="F43" s="43">
        <v>9325898.2899999991</v>
      </c>
      <c r="G43" s="25"/>
      <c r="H43" s="12"/>
      <c r="J43" s="65"/>
      <c r="K43" s="57"/>
    </row>
    <row r="44" spans="1:11" ht="15" customHeight="1">
      <c r="A44" s="60" t="s">
        <v>66</v>
      </c>
      <c r="B44" s="60"/>
      <c r="C44" s="60"/>
      <c r="D44" s="42" t="s">
        <v>67</v>
      </c>
      <c r="E44" s="44">
        <v>11262</v>
      </c>
      <c r="F44" s="43">
        <v>7799560.7614980619</v>
      </c>
      <c r="G44" s="25"/>
      <c r="H44" s="12"/>
      <c r="J44" s="65"/>
      <c r="K44" s="57"/>
    </row>
    <row r="45" spans="1:11" ht="15" customHeight="1">
      <c r="A45" s="60" t="s">
        <v>68</v>
      </c>
      <c r="B45" s="60"/>
      <c r="C45" s="60"/>
      <c r="D45" s="42" t="s">
        <v>69</v>
      </c>
      <c r="E45" s="44">
        <v>44695</v>
      </c>
      <c r="F45" s="43">
        <v>30945716.581815347</v>
      </c>
      <c r="G45" s="25"/>
      <c r="H45" s="12"/>
      <c r="J45" s="65"/>
      <c r="K45" s="57"/>
    </row>
    <row r="46" spans="1:11" ht="15" customHeight="1">
      <c r="A46" s="60" t="s">
        <v>70</v>
      </c>
      <c r="B46" s="68"/>
      <c r="C46" s="68"/>
      <c r="D46" s="42" t="s">
        <v>71</v>
      </c>
      <c r="E46" s="44">
        <v>5636</v>
      </c>
      <c r="F46" s="43">
        <v>3902284.6202050918</v>
      </c>
      <c r="G46" s="25"/>
      <c r="H46" s="12"/>
      <c r="J46" s="65"/>
      <c r="K46" s="57"/>
    </row>
    <row r="47" spans="1:11" ht="15" customHeight="1">
      <c r="A47" s="60" t="s">
        <v>72</v>
      </c>
      <c r="B47" s="68"/>
      <c r="C47" s="68"/>
      <c r="D47" s="42" t="s">
        <v>73</v>
      </c>
      <c r="E47" s="44">
        <v>66836</v>
      </c>
      <c r="F47" s="43">
        <f>47302897-6531</f>
        <v>47296366</v>
      </c>
      <c r="G47" s="25"/>
      <c r="H47" s="12"/>
      <c r="J47" s="65"/>
      <c r="K47" s="57"/>
    </row>
    <row r="48" spans="1:11" ht="15" customHeight="1">
      <c r="A48" s="60" t="s">
        <v>74</v>
      </c>
      <c r="B48" s="68"/>
      <c r="C48" s="68"/>
      <c r="D48" s="42" t="s">
        <v>75</v>
      </c>
      <c r="E48" s="44">
        <v>13977</v>
      </c>
      <c r="F48" s="43">
        <v>9677135.9671490602</v>
      </c>
      <c r="G48" s="25"/>
      <c r="H48" s="12"/>
      <c r="J48" s="45"/>
      <c r="K48" s="36"/>
    </row>
    <row r="49" spans="1:10">
      <c r="A49" s="66" t="s">
        <v>3</v>
      </c>
      <c r="B49" s="67"/>
      <c r="C49" s="67"/>
      <c r="D49" s="34"/>
      <c r="E49" s="26">
        <f>SUM(E17:E48)</f>
        <v>443655</v>
      </c>
      <c r="F49" s="35">
        <f>SUM(F17:F48)</f>
        <v>311157470.03284603</v>
      </c>
      <c r="G49" s="26"/>
      <c r="H49" s="13"/>
      <c r="I49" s="80"/>
      <c r="J49" s="81"/>
    </row>
    <row r="50" spans="1:10">
      <c r="E50" s="21"/>
      <c r="F50" s="36"/>
      <c r="H50" s="11"/>
    </row>
    <row r="51" spans="1:10">
      <c r="F51" s="36"/>
      <c r="H51" s="11"/>
    </row>
    <row r="52" spans="1:10" ht="16.5">
      <c r="F52" s="50"/>
      <c r="H52" s="11"/>
    </row>
    <row r="53" spans="1:10">
      <c r="E53" s="22"/>
      <c r="F53" s="36"/>
      <c r="H53" s="11"/>
    </row>
    <row r="54" spans="1:10" ht="16.5">
      <c r="F54" s="50"/>
    </row>
    <row r="55" spans="1:10">
      <c r="E55" s="22"/>
      <c r="F55" s="36"/>
    </row>
    <row r="56" spans="1:10">
      <c r="F56" s="52"/>
    </row>
    <row r="57" spans="1:10">
      <c r="F57" s="36"/>
    </row>
    <row r="58" spans="1:10">
      <c r="F58" s="36"/>
    </row>
    <row r="59" spans="1:10">
      <c r="F59" s="36"/>
    </row>
    <row r="60" spans="1:10">
      <c r="F60" s="36"/>
    </row>
    <row r="61" spans="1:10">
      <c r="F61" s="36"/>
    </row>
    <row r="62" spans="1:10">
      <c r="F62" s="36"/>
    </row>
    <row r="63" spans="1:10">
      <c r="F63" s="36"/>
    </row>
    <row r="64" spans="1:10">
      <c r="F64" s="36"/>
    </row>
    <row r="65" spans="6:6">
      <c r="F65" s="36"/>
    </row>
    <row r="66" spans="6:6">
      <c r="F66" s="36"/>
    </row>
    <row r="67" spans="6:6">
      <c r="F67" s="36"/>
    </row>
    <row r="68" spans="6:6">
      <c r="F68" s="36"/>
    </row>
    <row r="69" spans="6:6">
      <c r="F69" s="36"/>
    </row>
    <row r="70" spans="6:6">
      <c r="F70" s="36"/>
    </row>
    <row r="71" spans="6:6">
      <c r="F71" s="36"/>
    </row>
    <row r="72" spans="6:6">
      <c r="F72" s="36"/>
    </row>
    <row r="73" spans="6:6">
      <c r="F73" s="36"/>
    </row>
    <row r="74" spans="6:6">
      <c r="F74" s="36"/>
    </row>
    <row r="75" spans="6:6">
      <c r="F75" s="36"/>
    </row>
    <row r="76" spans="6:6">
      <c r="F76" s="36"/>
    </row>
    <row r="77" spans="6:6">
      <c r="F77" s="36"/>
    </row>
    <row r="78" spans="6:6">
      <c r="F78" s="36"/>
    </row>
    <row r="79" spans="6:6">
      <c r="F79" s="36"/>
    </row>
    <row r="80" spans="6:6">
      <c r="F80" s="36"/>
    </row>
    <row r="81" spans="6:6">
      <c r="F81" s="36"/>
    </row>
  </sheetData>
  <sortState xmlns:xlrd2="http://schemas.microsoft.com/office/spreadsheetml/2017/richdata2" ref="D17:F48">
    <sortCondition ref="D17"/>
  </sortState>
  <mergeCells count="92">
    <mergeCell ref="I49:J49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37:K37"/>
    <mergeCell ref="J38:K38"/>
    <mergeCell ref="J20:K20"/>
    <mergeCell ref="J21:K21"/>
    <mergeCell ref="J22:K22"/>
    <mergeCell ref="J23:K23"/>
    <mergeCell ref="J24:K24"/>
    <mergeCell ref="J25:K25"/>
    <mergeCell ref="J26:K26"/>
    <mergeCell ref="J27:K27"/>
    <mergeCell ref="J29:K29"/>
    <mergeCell ref="J28:K28"/>
    <mergeCell ref="J30:K30"/>
    <mergeCell ref="J31:K31"/>
    <mergeCell ref="J32:K32"/>
    <mergeCell ref="J33:K33"/>
    <mergeCell ref="A9:C9"/>
    <mergeCell ref="E9:F9"/>
    <mergeCell ref="A10:C10"/>
    <mergeCell ref="J35:K35"/>
    <mergeCell ref="J36:K36"/>
    <mergeCell ref="J34:K34"/>
    <mergeCell ref="A34:C34"/>
    <mergeCell ref="A31:C31"/>
    <mergeCell ref="A32:C32"/>
    <mergeCell ref="A29:C29"/>
    <mergeCell ref="A30:C30"/>
    <mergeCell ref="A27:C27"/>
    <mergeCell ref="A28:C28"/>
    <mergeCell ref="A25:C25"/>
    <mergeCell ref="A26:C26"/>
    <mergeCell ref="A23:C23"/>
    <mergeCell ref="A1:G1"/>
    <mergeCell ref="B2:B4"/>
    <mergeCell ref="D3:G3"/>
    <mergeCell ref="A6:G6"/>
    <mergeCell ref="A8:G8"/>
    <mergeCell ref="A37:C37"/>
    <mergeCell ref="A38:C38"/>
    <mergeCell ref="A11:C11"/>
    <mergeCell ref="E11:F11"/>
    <mergeCell ref="A12:C12"/>
    <mergeCell ref="E12:F12"/>
    <mergeCell ref="A21:C21"/>
    <mergeCell ref="A18:C18"/>
    <mergeCell ref="A13:C13"/>
    <mergeCell ref="E13:F13"/>
    <mergeCell ref="A15:G15"/>
    <mergeCell ref="A16:C16"/>
    <mergeCell ref="A17:C17"/>
    <mergeCell ref="A35:C35"/>
    <mergeCell ref="A36:C36"/>
    <mergeCell ref="A33:C33"/>
    <mergeCell ref="A43:C43"/>
    <mergeCell ref="A44:C44"/>
    <mergeCell ref="A41:C41"/>
    <mergeCell ref="A42:C42"/>
    <mergeCell ref="A39:C39"/>
    <mergeCell ref="A40:C40"/>
    <mergeCell ref="A49:C49"/>
    <mergeCell ref="A47:C47"/>
    <mergeCell ref="A48:C48"/>
    <mergeCell ref="A45:C45"/>
    <mergeCell ref="A46:C46"/>
    <mergeCell ref="A24:C24"/>
    <mergeCell ref="K11:L11"/>
    <mergeCell ref="H12:J12"/>
    <mergeCell ref="K12:L12"/>
    <mergeCell ref="L13:M13"/>
    <mergeCell ref="J15:L15"/>
    <mergeCell ref="J18:K18"/>
    <mergeCell ref="J19:K19"/>
    <mergeCell ref="I17:J17"/>
    <mergeCell ref="A22:C22"/>
    <mergeCell ref="A19:C19"/>
    <mergeCell ref="A20:C20"/>
    <mergeCell ref="H10:J10"/>
    <mergeCell ref="K10:L10"/>
    <mergeCell ref="H11:J11"/>
    <mergeCell ref="M11:N11"/>
    <mergeCell ref="F16:G16"/>
    <mergeCell ref="E10:F10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5"/>
  <sheetViews>
    <sheetView showGridLines="0" topLeftCell="A25" zoomScale="130" zoomScaleNormal="130" workbookViewId="0">
      <selection activeCell="E10" sqref="E10"/>
    </sheetView>
  </sheetViews>
  <sheetFormatPr baseColWidth="10" defaultColWidth="9" defaultRowHeight="15"/>
  <cols>
    <col min="1" max="1" width="0.140625" customWidth="1"/>
    <col min="2" max="2" width="9.28515625" customWidth="1"/>
    <col min="3" max="3" width="2.42578125" customWidth="1"/>
    <col min="4" max="4" width="27.140625" customWidth="1"/>
    <col min="5" max="5" width="12.140625" customWidth="1"/>
    <col min="6" max="6" width="45.28515625" customWidth="1"/>
    <col min="7" max="7" width="0.140625" customWidth="1"/>
    <col min="8" max="8" width="2" customWidth="1"/>
    <col min="9" max="9" width="23" customWidth="1"/>
    <col min="10" max="10" width="9.85546875" bestFit="1" customWidth="1"/>
    <col min="11" max="11" width="16.5703125" customWidth="1"/>
    <col min="12" max="12" width="11.28515625" customWidth="1"/>
    <col min="13" max="13" width="11.85546875" customWidth="1"/>
    <col min="14" max="14" width="11.5703125" customWidth="1"/>
  </cols>
  <sheetData>
    <row r="1" spans="1:17" ht="43.5" customHeight="1">
      <c r="A1" s="55"/>
      <c r="B1" s="55"/>
    </row>
    <row r="2" spans="1:17" ht="18" customHeight="1">
      <c r="B2" s="87" t="s">
        <v>0</v>
      </c>
      <c r="C2" s="87"/>
      <c r="D2" s="87"/>
      <c r="E2" s="87"/>
      <c r="F2" s="87"/>
      <c r="G2" s="87"/>
    </row>
    <row r="3" spans="1:17" ht="3.2" customHeight="1"/>
    <row r="4" spans="1:17" ht="15" customHeight="1">
      <c r="B4" s="72" t="s">
        <v>1</v>
      </c>
      <c r="C4" s="73"/>
      <c r="D4" s="73"/>
      <c r="E4" s="33"/>
      <c r="F4" s="33"/>
    </row>
    <row r="5" spans="1:17" ht="15" customHeight="1">
      <c r="B5" s="88" t="s">
        <v>4</v>
      </c>
      <c r="C5" s="88"/>
      <c r="D5" s="88"/>
      <c r="E5" s="89"/>
      <c r="F5" s="89"/>
    </row>
    <row r="6" spans="1:17" ht="3" customHeight="1"/>
    <row r="7" spans="1:17" ht="13.5" customHeight="1">
      <c r="B7" s="92" t="s">
        <v>5</v>
      </c>
      <c r="C7" s="85"/>
      <c r="D7" s="33" t="s">
        <v>6</v>
      </c>
      <c r="E7" s="85" t="s">
        <v>7</v>
      </c>
      <c r="F7" s="85"/>
      <c r="G7" s="93"/>
    </row>
    <row r="8" spans="1:17" ht="13.5" customHeight="1">
      <c r="B8" s="94">
        <v>470</v>
      </c>
      <c r="C8" s="94"/>
      <c r="D8" s="28">
        <f>SUM(E14:E45)</f>
        <v>1269764</v>
      </c>
      <c r="E8" s="95">
        <f>SUM(F14:F45)</f>
        <v>596789080</v>
      </c>
      <c r="F8" s="95"/>
      <c r="G8" s="95"/>
    </row>
    <row r="9" spans="1:17" ht="13.5" customHeight="1">
      <c r="B9" s="86" t="s">
        <v>3</v>
      </c>
      <c r="C9" s="86"/>
      <c r="D9" s="29">
        <f>SUM(E14:E45)</f>
        <v>1269764</v>
      </c>
      <c r="E9" s="83">
        <f>+D9*B8</f>
        <v>596789080</v>
      </c>
      <c r="F9" s="83"/>
      <c r="G9" s="29"/>
    </row>
    <row r="10" spans="1:17" ht="1.9" customHeight="1"/>
    <row r="11" spans="1:17" ht="13.5" customHeight="1">
      <c r="B11" s="77" t="s">
        <v>8</v>
      </c>
      <c r="C11" s="77"/>
      <c r="D11" s="77"/>
      <c r="E11" s="77"/>
      <c r="F11" s="77"/>
      <c r="G11" s="77"/>
    </row>
    <row r="12" spans="1:17" ht="2.1" customHeight="1"/>
    <row r="13" spans="1:17" ht="13.5" customHeight="1">
      <c r="A13" s="72" t="s">
        <v>9</v>
      </c>
      <c r="B13" s="73"/>
      <c r="C13" s="73"/>
      <c r="D13" s="85"/>
      <c r="E13" s="85"/>
      <c r="F13" s="31" t="s">
        <v>11</v>
      </c>
    </row>
    <row r="14" spans="1:17" ht="13.5" customHeight="1">
      <c r="A14" s="88" t="s">
        <v>12</v>
      </c>
      <c r="B14" s="88"/>
      <c r="C14" s="88"/>
      <c r="D14" s="27" t="s">
        <v>13</v>
      </c>
      <c r="E14" s="27">
        <v>44877</v>
      </c>
      <c r="F14" s="12">
        <v>21092190</v>
      </c>
      <c r="I14" s="82"/>
      <c r="J14" s="82"/>
      <c r="K14" s="16"/>
      <c r="L14" s="16"/>
      <c r="N14" s="16"/>
      <c r="O14" s="16"/>
      <c r="P14" s="16"/>
      <c r="Q14" s="16"/>
    </row>
    <row r="15" spans="1:17" ht="13.5" customHeight="1">
      <c r="A15" s="84" t="s">
        <v>14</v>
      </c>
      <c r="B15" s="84"/>
      <c r="C15" s="84"/>
      <c r="D15" s="12" t="s">
        <v>15</v>
      </c>
      <c r="E15" s="12">
        <v>18409</v>
      </c>
      <c r="F15" s="12">
        <v>8652230</v>
      </c>
      <c r="I15" s="82"/>
      <c r="J15" s="82"/>
      <c r="K15" s="20"/>
      <c r="L15" s="12"/>
      <c r="N15" s="14"/>
      <c r="O15" s="15"/>
      <c r="P15" s="15"/>
      <c r="Q15" s="15"/>
    </row>
    <row r="16" spans="1:17" ht="13.5" customHeight="1">
      <c r="A16" s="84" t="s">
        <v>16</v>
      </c>
      <c r="B16" s="84"/>
      <c r="C16" s="84"/>
      <c r="D16" s="12" t="s">
        <v>17</v>
      </c>
      <c r="E16" s="12">
        <v>36146</v>
      </c>
      <c r="F16" s="12">
        <v>16988620</v>
      </c>
      <c r="I16" s="82"/>
      <c r="J16" s="82"/>
      <c r="K16" s="20"/>
      <c r="L16" s="12"/>
      <c r="N16" s="14"/>
      <c r="O16" s="15"/>
      <c r="P16" s="15"/>
      <c r="Q16" s="15"/>
    </row>
    <row r="17" spans="1:17" ht="13.5" customHeight="1">
      <c r="A17" s="84" t="s">
        <v>18</v>
      </c>
      <c r="B17" s="84"/>
      <c r="C17" s="84"/>
      <c r="D17" s="12" t="s">
        <v>19</v>
      </c>
      <c r="E17" s="12">
        <v>12489</v>
      </c>
      <c r="F17" s="12">
        <v>5869830</v>
      </c>
      <c r="I17" s="23"/>
      <c r="J17" s="24"/>
      <c r="K17" s="20"/>
      <c r="L17" s="12"/>
      <c r="N17" s="14"/>
      <c r="O17" s="15"/>
      <c r="P17" s="15"/>
      <c r="Q17" s="15"/>
    </row>
    <row r="18" spans="1:17" ht="13.5" customHeight="1">
      <c r="A18" s="84" t="s">
        <v>20</v>
      </c>
      <c r="B18" s="84"/>
      <c r="C18" s="84"/>
      <c r="D18" s="12" t="s">
        <v>21</v>
      </c>
      <c r="E18" s="12">
        <v>99569</v>
      </c>
      <c r="F18" s="12">
        <v>46797430</v>
      </c>
      <c r="I18" s="82"/>
      <c r="J18" s="82"/>
      <c r="K18" s="20"/>
      <c r="L18" s="12"/>
      <c r="M18" s="14"/>
      <c r="N18" s="14"/>
      <c r="O18" s="15"/>
      <c r="P18" s="15"/>
      <c r="Q18" s="15"/>
    </row>
    <row r="19" spans="1:17" ht="13.5" customHeight="1">
      <c r="A19" s="84" t="s">
        <v>22</v>
      </c>
      <c r="B19" s="84"/>
      <c r="C19" s="84"/>
      <c r="D19" s="12" t="s">
        <v>23</v>
      </c>
      <c r="E19" s="12">
        <v>49661</v>
      </c>
      <c r="F19" s="12">
        <v>23340670</v>
      </c>
      <c r="I19" s="82"/>
      <c r="J19" s="82"/>
      <c r="K19" s="20"/>
      <c r="L19" s="12"/>
      <c r="M19" s="14"/>
      <c r="N19" s="14"/>
      <c r="O19" s="15"/>
      <c r="P19" s="15"/>
      <c r="Q19" s="15"/>
    </row>
    <row r="20" spans="1:17" ht="13.5" customHeight="1">
      <c r="A20" s="84" t="s">
        <v>24</v>
      </c>
      <c r="B20" s="84"/>
      <c r="C20" s="84"/>
      <c r="D20" s="12" t="s">
        <v>25</v>
      </c>
      <c r="E20" s="12">
        <v>16235</v>
      </c>
      <c r="F20" s="12">
        <v>7630450</v>
      </c>
      <c r="I20" s="82"/>
      <c r="J20" s="82"/>
      <c r="K20" s="20"/>
      <c r="L20" s="12"/>
      <c r="M20" s="14"/>
      <c r="N20" s="14"/>
      <c r="O20" s="15"/>
      <c r="P20" s="15"/>
      <c r="Q20" s="15"/>
    </row>
    <row r="21" spans="1:17" ht="13.5" customHeight="1">
      <c r="A21" s="84" t="s">
        <v>26</v>
      </c>
      <c r="B21" s="84"/>
      <c r="C21" s="84"/>
      <c r="D21" s="12" t="s">
        <v>27</v>
      </c>
      <c r="E21" s="12">
        <v>11454</v>
      </c>
      <c r="F21" s="12">
        <v>5383380</v>
      </c>
      <c r="I21" s="23"/>
      <c r="J21" s="24"/>
      <c r="K21" s="20"/>
      <c r="L21" s="12"/>
      <c r="M21" s="14"/>
      <c r="N21" s="14"/>
      <c r="O21" s="15"/>
      <c r="P21" s="15"/>
      <c r="Q21" s="15"/>
    </row>
    <row r="22" spans="1:17" ht="13.5" customHeight="1">
      <c r="A22" s="84" t="s">
        <v>28</v>
      </c>
      <c r="B22" s="84"/>
      <c r="C22" s="84"/>
      <c r="D22" s="12" t="s">
        <v>29</v>
      </c>
      <c r="E22" s="12">
        <v>31670</v>
      </c>
      <c r="F22" s="12">
        <v>14884900</v>
      </c>
      <c r="I22" s="82"/>
      <c r="J22" s="82"/>
      <c r="K22" s="20"/>
      <c r="L22" s="12"/>
      <c r="M22" s="14"/>
      <c r="N22" s="14"/>
      <c r="O22" s="15"/>
      <c r="P22" s="15"/>
      <c r="Q22" s="15"/>
    </row>
    <row r="23" spans="1:17" ht="13.5" customHeight="1">
      <c r="A23" s="84" t="s">
        <v>30</v>
      </c>
      <c r="B23" s="84"/>
      <c r="C23" s="84"/>
      <c r="D23" s="12" t="s">
        <v>31</v>
      </c>
      <c r="E23" s="12">
        <v>16872</v>
      </c>
      <c r="F23" s="12">
        <v>7929840</v>
      </c>
      <c r="I23" s="82"/>
      <c r="J23" s="82"/>
      <c r="K23" s="20"/>
      <c r="L23" s="12"/>
      <c r="M23" s="14"/>
      <c r="N23" s="14"/>
      <c r="O23" s="15"/>
      <c r="P23" s="15"/>
      <c r="Q23" s="15"/>
    </row>
    <row r="24" spans="1:17" ht="13.5" customHeight="1">
      <c r="A24" s="84" t="s">
        <v>32</v>
      </c>
      <c r="B24" s="84"/>
      <c r="C24" s="84"/>
      <c r="D24" s="12" t="s">
        <v>33</v>
      </c>
      <c r="E24" s="12">
        <v>14378</v>
      </c>
      <c r="F24" s="12">
        <v>6757660</v>
      </c>
      <c r="I24" s="82"/>
      <c r="J24" s="82"/>
      <c r="K24" s="20"/>
      <c r="L24" s="12"/>
      <c r="M24" s="14"/>
      <c r="N24" s="14"/>
      <c r="O24" s="15"/>
      <c r="P24" s="15"/>
      <c r="Q24" s="15"/>
    </row>
    <row r="25" spans="1:17" ht="13.5" customHeight="1">
      <c r="A25" s="84" t="s">
        <v>34</v>
      </c>
      <c r="B25" s="84"/>
      <c r="C25" s="84"/>
      <c r="D25" s="12" t="s">
        <v>35</v>
      </c>
      <c r="E25" s="12">
        <v>8824</v>
      </c>
      <c r="F25" s="12">
        <v>4147280</v>
      </c>
      <c r="I25" s="23"/>
      <c r="J25" s="24"/>
      <c r="K25" s="20"/>
      <c r="L25" s="12"/>
      <c r="M25" s="14"/>
      <c r="N25" s="14"/>
      <c r="O25" s="15"/>
      <c r="P25" s="15"/>
      <c r="Q25" s="15"/>
    </row>
    <row r="26" spans="1:17" ht="13.5" customHeight="1">
      <c r="A26" s="84" t="s">
        <v>36</v>
      </c>
      <c r="B26" s="84"/>
      <c r="C26" s="84"/>
      <c r="D26" s="12" t="s">
        <v>37</v>
      </c>
      <c r="E26" s="12">
        <v>27518</v>
      </c>
      <c r="F26" s="12">
        <v>12933460</v>
      </c>
      <c r="I26" s="82"/>
      <c r="J26" s="82"/>
      <c r="K26" s="20"/>
      <c r="L26" s="12"/>
      <c r="M26" s="14"/>
      <c r="N26" s="14"/>
      <c r="O26" s="15"/>
      <c r="P26" s="15"/>
      <c r="Q26" s="15"/>
    </row>
    <row r="27" spans="1:17" ht="13.5" customHeight="1">
      <c r="A27" s="84" t="s">
        <v>38</v>
      </c>
      <c r="B27" s="84"/>
      <c r="C27" s="84"/>
      <c r="D27" s="12" t="s">
        <v>39</v>
      </c>
      <c r="E27" s="12">
        <v>31710</v>
      </c>
      <c r="F27" s="12">
        <v>14903700</v>
      </c>
      <c r="I27" s="82"/>
      <c r="J27" s="82"/>
      <c r="K27" s="20"/>
      <c r="L27" s="12"/>
      <c r="M27" s="14"/>
      <c r="N27" s="14"/>
      <c r="O27" s="15"/>
      <c r="P27" s="15"/>
      <c r="Q27" s="15"/>
    </row>
    <row r="28" spans="1:17" ht="13.5" customHeight="1">
      <c r="A28" s="84" t="s">
        <v>40</v>
      </c>
      <c r="B28" s="84"/>
      <c r="C28" s="84"/>
      <c r="D28" s="12" t="s">
        <v>41</v>
      </c>
      <c r="E28" s="12">
        <v>53380</v>
      </c>
      <c r="F28" s="12">
        <v>25088600</v>
      </c>
      <c r="I28" s="82"/>
      <c r="J28" s="82"/>
      <c r="K28" s="20"/>
      <c r="L28" s="12"/>
      <c r="M28" s="14"/>
      <c r="N28" s="14"/>
      <c r="O28" s="15"/>
      <c r="P28" s="15"/>
      <c r="Q28" s="15"/>
    </row>
    <row r="29" spans="1:17" ht="13.5" customHeight="1">
      <c r="A29" s="84" t="s">
        <v>42</v>
      </c>
      <c r="B29" s="84"/>
      <c r="C29" s="84"/>
      <c r="D29" s="12" t="s">
        <v>43</v>
      </c>
      <c r="E29" s="12">
        <v>25485</v>
      </c>
      <c r="F29" s="12">
        <v>11977950</v>
      </c>
      <c r="I29" s="23"/>
      <c r="J29" s="24"/>
      <c r="K29" s="20"/>
      <c r="L29" s="12"/>
      <c r="M29" s="14"/>
      <c r="N29" s="14"/>
      <c r="O29" s="15"/>
      <c r="P29" s="15"/>
      <c r="Q29" s="15"/>
    </row>
    <row r="30" spans="1:17" ht="13.5" customHeight="1">
      <c r="A30" s="84" t="s">
        <v>44</v>
      </c>
      <c r="B30" s="84"/>
      <c r="C30" s="84"/>
      <c r="D30" s="12" t="s">
        <v>45</v>
      </c>
      <c r="E30" s="12">
        <v>17837</v>
      </c>
      <c r="F30" s="12">
        <v>8383390</v>
      </c>
      <c r="I30" s="82"/>
      <c r="J30" s="82"/>
      <c r="K30" s="20"/>
      <c r="L30" s="12"/>
      <c r="M30" s="14"/>
      <c r="N30" s="14"/>
      <c r="O30" s="15"/>
      <c r="P30" s="15"/>
      <c r="Q30" s="15"/>
    </row>
    <row r="31" spans="1:17" ht="13.5" customHeight="1">
      <c r="A31" s="84" t="s">
        <v>46</v>
      </c>
      <c r="B31" s="84"/>
      <c r="C31" s="84"/>
      <c r="D31" s="12" t="s">
        <v>47</v>
      </c>
      <c r="E31" s="12">
        <v>20830</v>
      </c>
      <c r="F31" s="12">
        <v>9790100</v>
      </c>
      <c r="I31" s="82"/>
      <c r="J31" s="82"/>
      <c r="K31" s="20"/>
      <c r="L31" s="12"/>
      <c r="M31" s="14"/>
      <c r="N31" s="14"/>
      <c r="O31" s="15"/>
      <c r="P31" s="15"/>
      <c r="Q31" s="15"/>
    </row>
    <row r="32" spans="1:17" ht="13.5" customHeight="1">
      <c r="A32" s="84" t="s">
        <v>48</v>
      </c>
      <c r="B32" s="84"/>
      <c r="C32" s="84"/>
      <c r="D32" s="12" t="s">
        <v>49</v>
      </c>
      <c r="E32" s="12">
        <v>40282</v>
      </c>
      <c r="F32" s="12">
        <v>18932540</v>
      </c>
      <c r="I32" s="82"/>
      <c r="J32" s="82"/>
      <c r="K32" s="20"/>
      <c r="L32" s="12"/>
      <c r="M32" s="14"/>
      <c r="N32" s="14"/>
      <c r="O32" s="15"/>
      <c r="P32" s="15"/>
      <c r="Q32" s="15"/>
    </row>
    <row r="33" spans="1:17" ht="13.5" customHeight="1">
      <c r="A33" s="84" t="s">
        <v>50</v>
      </c>
      <c r="B33" s="84"/>
      <c r="C33" s="84"/>
      <c r="D33" s="12" t="s">
        <v>51</v>
      </c>
      <c r="E33" s="12">
        <v>5306</v>
      </c>
      <c r="F33" s="12">
        <v>2493820</v>
      </c>
      <c r="I33" s="23"/>
      <c r="J33" s="24"/>
      <c r="K33" s="20"/>
      <c r="L33" s="12"/>
      <c r="M33" s="14"/>
      <c r="N33" s="14"/>
      <c r="O33" s="15"/>
      <c r="P33" s="15"/>
      <c r="Q33" s="15"/>
    </row>
    <row r="34" spans="1:17" ht="13.5" customHeight="1">
      <c r="A34" s="84" t="s">
        <v>52</v>
      </c>
      <c r="B34" s="84"/>
      <c r="C34" s="84"/>
      <c r="D34" s="12" t="s">
        <v>53</v>
      </c>
      <c r="E34" s="12">
        <v>27519</v>
      </c>
      <c r="F34" s="12">
        <v>12933930</v>
      </c>
      <c r="I34" s="82"/>
      <c r="J34" s="82"/>
      <c r="K34" s="20"/>
      <c r="L34" s="12"/>
      <c r="M34" s="14"/>
      <c r="N34" s="14"/>
      <c r="O34" s="15"/>
      <c r="P34" s="15"/>
      <c r="Q34" s="15"/>
    </row>
    <row r="35" spans="1:17" ht="13.5" customHeight="1">
      <c r="A35" s="84" t="s">
        <v>54</v>
      </c>
      <c r="B35" s="84"/>
      <c r="C35" s="84"/>
      <c r="D35" s="12" t="s">
        <v>55</v>
      </c>
      <c r="E35" s="12">
        <v>37221</v>
      </c>
      <c r="F35" s="12">
        <v>17493870</v>
      </c>
      <c r="I35" s="82"/>
      <c r="J35" s="82"/>
      <c r="K35" s="20"/>
      <c r="L35" s="12"/>
      <c r="M35" s="14"/>
      <c r="N35" s="14"/>
      <c r="O35" s="15"/>
      <c r="P35" s="15"/>
      <c r="Q35" s="15"/>
    </row>
    <row r="36" spans="1:17" ht="13.5" customHeight="1">
      <c r="A36" s="84" t="s">
        <v>56</v>
      </c>
      <c r="B36" s="84"/>
      <c r="C36" s="84"/>
      <c r="D36" s="12" t="s">
        <v>57</v>
      </c>
      <c r="E36" s="12">
        <v>18634</v>
      </c>
      <c r="F36" s="12">
        <v>8757980</v>
      </c>
      <c r="I36" s="82"/>
      <c r="J36" s="82"/>
      <c r="K36" s="20"/>
      <c r="L36" s="12"/>
      <c r="M36" s="14"/>
      <c r="N36" s="14"/>
      <c r="O36" s="15"/>
      <c r="P36" s="15"/>
      <c r="Q36" s="15"/>
    </row>
    <row r="37" spans="1:17" ht="13.5" customHeight="1">
      <c r="A37" s="84" t="s">
        <v>58</v>
      </c>
      <c r="B37" s="84"/>
      <c r="C37" s="84"/>
      <c r="D37" s="12" t="s">
        <v>59</v>
      </c>
      <c r="E37" s="12">
        <v>81646</v>
      </c>
      <c r="F37" s="12">
        <v>38373620</v>
      </c>
      <c r="I37" s="23"/>
      <c r="J37" s="24"/>
      <c r="K37" s="20"/>
      <c r="L37" s="12"/>
      <c r="M37" s="14"/>
      <c r="N37" s="14"/>
      <c r="O37" s="15"/>
      <c r="P37" s="15"/>
      <c r="Q37" s="15"/>
    </row>
    <row r="38" spans="1:17" ht="13.5" customHeight="1">
      <c r="A38" s="84" t="s">
        <v>60</v>
      </c>
      <c r="B38" s="84"/>
      <c r="C38" s="84"/>
      <c r="D38" s="12" t="s">
        <v>61</v>
      </c>
      <c r="E38" s="12">
        <v>13468</v>
      </c>
      <c r="F38" s="12">
        <v>6329960</v>
      </c>
      <c r="I38" s="82"/>
      <c r="J38" s="82"/>
      <c r="K38" s="20"/>
      <c r="L38" s="12"/>
      <c r="M38" s="14"/>
      <c r="N38" s="14"/>
      <c r="O38" s="15"/>
      <c r="P38" s="15"/>
      <c r="Q38" s="15"/>
    </row>
    <row r="39" spans="1:17" ht="13.5" customHeight="1">
      <c r="A39" s="84" t="s">
        <v>62</v>
      </c>
      <c r="B39" s="84"/>
      <c r="C39" s="84"/>
      <c r="D39" s="12" t="s">
        <v>63</v>
      </c>
      <c r="E39" s="12">
        <v>53704</v>
      </c>
      <c r="F39" s="12">
        <v>25240880</v>
      </c>
      <c r="I39" s="82"/>
      <c r="J39" s="82"/>
      <c r="K39" s="20"/>
      <c r="L39" s="12"/>
      <c r="M39" s="14"/>
      <c r="N39" s="14"/>
      <c r="O39" s="15"/>
      <c r="P39" s="15"/>
      <c r="Q39" s="15"/>
    </row>
    <row r="40" spans="1:17" ht="13.5" customHeight="1">
      <c r="A40" s="84" t="s">
        <v>64</v>
      </c>
      <c r="B40" s="84"/>
      <c r="C40" s="84"/>
      <c r="D40" s="12" t="s">
        <v>65</v>
      </c>
      <c r="E40" s="12">
        <v>44011</v>
      </c>
      <c r="F40" s="12">
        <v>20685170</v>
      </c>
      <c r="I40" s="82"/>
      <c r="J40" s="82"/>
      <c r="K40" s="20"/>
      <c r="L40" s="12"/>
      <c r="M40" s="14"/>
      <c r="N40" s="14"/>
      <c r="O40" s="15"/>
      <c r="P40" s="15"/>
      <c r="Q40" s="15"/>
    </row>
    <row r="41" spans="1:17" ht="13.5" customHeight="1">
      <c r="A41" s="84" t="s">
        <v>66</v>
      </c>
      <c r="B41" s="84"/>
      <c r="C41" s="84"/>
      <c r="D41" s="12" t="s">
        <v>67</v>
      </c>
      <c r="E41" s="12">
        <v>27245</v>
      </c>
      <c r="F41" s="12">
        <v>12805150</v>
      </c>
      <c r="I41" s="23"/>
      <c r="J41" s="24"/>
      <c r="K41" s="20"/>
      <c r="L41" s="12"/>
      <c r="M41" s="14"/>
      <c r="N41" s="14"/>
      <c r="O41" s="15"/>
      <c r="P41" s="15"/>
      <c r="Q41" s="15"/>
    </row>
    <row r="42" spans="1:17" ht="13.5" customHeight="1">
      <c r="A42" s="84" t="s">
        <v>68</v>
      </c>
      <c r="B42" s="84"/>
      <c r="C42" s="84"/>
      <c r="D42" s="12" t="s">
        <v>69</v>
      </c>
      <c r="E42" s="12">
        <v>96918</v>
      </c>
      <c r="F42" s="12">
        <v>45551460</v>
      </c>
      <c r="I42" s="82"/>
      <c r="J42" s="82"/>
      <c r="K42" s="20"/>
      <c r="L42" s="12"/>
      <c r="M42" s="14"/>
      <c r="N42" s="14"/>
      <c r="O42" s="15"/>
      <c r="P42" s="15"/>
      <c r="Q42" s="15"/>
    </row>
    <row r="43" spans="1:17" ht="13.5" customHeight="1">
      <c r="A43" s="84" t="s">
        <v>70</v>
      </c>
      <c r="B43" s="84"/>
      <c r="C43" s="84"/>
      <c r="D43" s="12" t="s">
        <v>71</v>
      </c>
      <c r="E43" s="12">
        <v>10485</v>
      </c>
      <c r="F43" s="12">
        <v>4927950</v>
      </c>
      <c r="I43" s="82"/>
      <c r="J43" s="82"/>
      <c r="K43" s="20"/>
      <c r="L43" s="12"/>
      <c r="M43" s="14"/>
      <c r="N43" s="14"/>
      <c r="O43" s="15"/>
      <c r="P43" s="15"/>
      <c r="Q43" s="15"/>
    </row>
    <row r="44" spans="1:17" ht="13.5" customHeight="1">
      <c r="A44" s="84" t="s">
        <v>72</v>
      </c>
      <c r="B44" s="84"/>
      <c r="C44" s="84"/>
      <c r="D44" s="12" t="s">
        <v>73</v>
      </c>
      <c r="E44" s="12">
        <v>251191</v>
      </c>
      <c r="F44" s="12">
        <v>118059770</v>
      </c>
      <c r="I44" s="82"/>
      <c r="J44" s="82"/>
      <c r="K44" s="20"/>
      <c r="L44" s="12"/>
      <c r="M44" s="14"/>
      <c r="N44" s="14"/>
      <c r="O44" s="15"/>
      <c r="P44" s="15"/>
      <c r="Q44" s="15"/>
    </row>
    <row r="45" spans="1:17" ht="13.5" customHeight="1">
      <c r="A45" s="12" t="s">
        <v>74</v>
      </c>
      <c r="B45" s="51">
        <v>27</v>
      </c>
      <c r="C45" s="12"/>
      <c r="D45" s="12" t="s">
        <v>75</v>
      </c>
      <c r="E45" s="12">
        <v>24790</v>
      </c>
      <c r="F45" s="12">
        <v>11651300</v>
      </c>
      <c r="I45" s="24"/>
      <c r="J45" s="24"/>
      <c r="K45" s="20"/>
      <c r="L45" s="12"/>
      <c r="M45" s="14"/>
      <c r="N45" s="14"/>
      <c r="O45" s="15"/>
      <c r="P45" s="15"/>
      <c r="Q45" s="15"/>
    </row>
    <row r="46" spans="1:17" ht="13.5" customHeight="1">
      <c r="A46" s="12"/>
      <c r="B46" s="51">
        <v>33</v>
      </c>
      <c r="C46" s="12"/>
      <c r="D46" s="12" t="s">
        <v>88</v>
      </c>
      <c r="E46" s="12">
        <v>31880</v>
      </c>
      <c r="F46" s="12">
        <f>E46*470</f>
        <v>14983600</v>
      </c>
      <c r="I46" s="23"/>
      <c r="J46" s="24"/>
      <c r="K46" s="20"/>
      <c r="L46" s="12"/>
      <c r="M46" s="14"/>
      <c r="N46" s="14"/>
      <c r="O46" s="15"/>
      <c r="P46" s="15"/>
      <c r="Q46" s="15"/>
    </row>
    <row r="47" spans="1:17" ht="13.5" customHeight="1">
      <c r="A47" s="86" t="s">
        <v>3</v>
      </c>
      <c r="B47" s="86"/>
      <c r="C47" s="86"/>
      <c r="D47" s="30"/>
      <c r="E47" s="29">
        <f>SUM(E14:E46)</f>
        <v>1301644</v>
      </c>
      <c r="F47" s="32">
        <f>SUM(F14:F46)</f>
        <v>611772680</v>
      </c>
      <c r="I47" s="90"/>
      <c r="J47" s="91"/>
      <c r="K47" s="20"/>
      <c r="L47" s="12"/>
      <c r="M47" s="14"/>
      <c r="N47" s="14"/>
      <c r="O47" s="15"/>
      <c r="P47" s="15"/>
      <c r="Q47" s="15"/>
    </row>
    <row r="48" spans="1:17">
      <c r="I48" s="11"/>
      <c r="L48" s="18"/>
      <c r="M48" s="18"/>
      <c r="N48" s="18"/>
    </row>
    <row r="49" spans="5:10">
      <c r="E49" s="21"/>
      <c r="I49" s="11"/>
    </row>
    <row r="50" spans="5:10" ht="16.5">
      <c r="F50" s="50"/>
      <c r="I50" s="11"/>
      <c r="J50" s="21"/>
    </row>
    <row r="51" spans="5:10">
      <c r="I51" s="11"/>
    </row>
    <row r="52" spans="5:10">
      <c r="I52" s="11"/>
    </row>
    <row r="53" spans="5:10">
      <c r="I53" s="10"/>
    </row>
    <row r="54" spans="5:10">
      <c r="I54" s="10"/>
    </row>
    <row r="55" spans="5:10">
      <c r="I55" s="10"/>
    </row>
  </sheetData>
  <sortState xmlns:xlrd2="http://schemas.microsoft.com/office/spreadsheetml/2017/richdata2" ref="D14:F45">
    <sortCondition ref="D14"/>
  </sortState>
  <mergeCells count="71">
    <mergeCell ref="I47:J47"/>
    <mergeCell ref="B7:C7"/>
    <mergeCell ref="E7:G7"/>
    <mergeCell ref="B8:C8"/>
    <mergeCell ref="E8:G8"/>
    <mergeCell ref="B9:C9"/>
    <mergeCell ref="B11:G11"/>
    <mergeCell ref="A13:C13"/>
    <mergeCell ref="A14:C14"/>
    <mergeCell ref="A15:C15"/>
    <mergeCell ref="A18:C18"/>
    <mergeCell ref="A19:C19"/>
    <mergeCell ref="A16:C16"/>
    <mergeCell ref="A17:C17"/>
    <mergeCell ref="A34:C34"/>
    <mergeCell ref="A35:C35"/>
    <mergeCell ref="A1:B1"/>
    <mergeCell ref="B2:G2"/>
    <mergeCell ref="B4:D4"/>
    <mergeCell ref="B5:D5"/>
    <mergeCell ref="E5:F5"/>
    <mergeCell ref="A22:C22"/>
    <mergeCell ref="A23:C23"/>
    <mergeCell ref="A20:C20"/>
    <mergeCell ref="A21:C21"/>
    <mergeCell ref="A25:C25"/>
    <mergeCell ref="A47:C47"/>
    <mergeCell ref="A44:C44"/>
    <mergeCell ref="A38:C38"/>
    <mergeCell ref="A39:C39"/>
    <mergeCell ref="A42:C42"/>
    <mergeCell ref="A43:C43"/>
    <mergeCell ref="A40:C40"/>
    <mergeCell ref="A41:C41"/>
    <mergeCell ref="D13:E13"/>
    <mergeCell ref="I38:J38"/>
    <mergeCell ref="I39:J39"/>
    <mergeCell ref="I40:J40"/>
    <mergeCell ref="I42:J42"/>
    <mergeCell ref="I20:J20"/>
    <mergeCell ref="I22:J22"/>
    <mergeCell ref="I43:J43"/>
    <mergeCell ref="A29:C29"/>
    <mergeCell ref="A26:C26"/>
    <mergeCell ref="A27:C27"/>
    <mergeCell ref="I23:J23"/>
    <mergeCell ref="I24:J24"/>
    <mergeCell ref="A24:C24"/>
    <mergeCell ref="A36:C36"/>
    <mergeCell ref="A37:C37"/>
    <mergeCell ref="A30:C30"/>
    <mergeCell ref="A31:C31"/>
    <mergeCell ref="A28:C28"/>
    <mergeCell ref="A32:C32"/>
    <mergeCell ref="A33:C33"/>
    <mergeCell ref="I44:J44"/>
    <mergeCell ref="E9:F9"/>
    <mergeCell ref="I26:J26"/>
    <mergeCell ref="I27:J27"/>
    <mergeCell ref="I28:J28"/>
    <mergeCell ref="I30:J30"/>
    <mergeCell ref="I31:J31"/>
    <mergeCell ref="I32:J32"/>
    <mergeCell ref="I34:J34"/>
    <mergeCell ref="I35:J35"/>
    <mergeCell ref="I36:J36"/>
    <mergeCell ref="I14:J14"/>
    <mergeCell ref="I15:J15"/>
    <mergeCell ref="I16:J16"/>
    <mergeCell ref="I18:J18"/>
    <mergeCell ref="I19:J19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J48"/>
  <sheetViews>
    <sheetView showGridLines="0" topLeftCell="A19" zoomScale="90" zoomScaleNormal="90" workbookViewId="0">
      <selection activeCell="G21" sqref="G21"/>
    </sheetView>
  </sheetViews>
  <sheetFormatPr baseColWidth="10" defaultColWidth="11" defaultRowHeight="15.75"/>
  <cols>
    <col min="1" max="1" width="11" style="1"/>
    <col min="2" max="2" width="13.85546875" style="1" customWidth="1"/>
    <col min="3" max="3" width="28.42578125" style="1" customWidth="1"/>
    <col min="4" max="4" width="20.42578125" style="1" customWidth="1"/>
    <col min="5" max="5" width="35" style="1" bestFit="1" customWidth="1"/>
    <col min="6" max="6" width="25.5703125" style="1" customWidth="1"/>
    <col min="7" max="7" width="38.5703125" style="1" customWidth="1"/>
    <col min="8" max="8" width="26.42578125" style="1" customWidth="1"/>
    <col min="9" max="9" width="19.140625" style="1" customWidth="1"/>
    <col min="10" max="10" width="18.42578125" style="1" customWidth="1"/>
    <col min="11" max="12" width="16.7109375" style="1" customWidth="1"/>
    <col min="13" max="13" width="16" style="1" customWidth="1"/>
    <col min="14" max="14" width="15" style="1" customWidth="1"/>
    <col min="15" max="15" width="13.5703125" style="1" customWidth="1"/>
    <col min="16" max="16384" width="11" style="1"/>
  </cols>
  <sheetData>
    <row r="9" spans="2:10" ht="35.25" customHeight="1">
      <c r="B9" s="96" t="s">
        <v>78</v>
      </c>
      <c r="C9" s="96"/>
      <c r="D9" s="96"/>
      <c r="E9" s="96"/>
      <c r="F9" s="19"/>
      <c r="J9" s="17"/>
    </row>
    <row r="10" spans="2:10" ht="22.5" customHeight="1">
      <c r="B10" s="6" t="s">
        <v>79</v>
      </c>
      <c r="C10" s="6" t="s">
        <v>9</v>
      </c>
      <c r="D10" s="6" t="s">
        <v>80</v>
      </c>
      <c r="E10" s="6" t="s">
        <v>11</v>
      </c>
      <c r="F10" s="19"/>
      <c r="J10" s="17"/>
    </row>
    <row r="11" spans="2:10">
      <c r="B11" s="2">
        <v>2</v>
      </c>
      <c r="C11" s="3" t="s">
        <v>13</v>
      </c>
      <c r="D11" s="8">
        <v>54544</v>
      </c>
      <c r="E11" s="39">
        <v>89997600</v>
      </c>
      <c r="F11" s="19"/>
      <c r="J11" s="17"/>
    </row>
    <row r="12" spans="2:10">
      <c r="B12" s="2">
        <v>3</v>
      </c>
      <c r="C12" s="3" t="s">
        <v>15</v>
      </c>
      <c r="D12" s="8">
        <v>22434</v>
      </c>
      <c r="E12" s="39">
        <v>37016100</v>
      </c>
      <c r="F12" s="19"/>
      <c r="J12" s="17"/>
    </row>
    <row r="13" spans="2:10">
      <c r="B13" s="2">
        <v>4</v>
      </c>
      <c r="C13" s="3" t="s">
        <v>17</v>
      </c>
      <c r="D13" s="8">
        <v>42449</v>
      </c>
      <c r="E13" s="39">
        <v>70040850</v>
      </c>
      <c r="F13" s="19"/>
      <c r="J13" s="17"/>
    </row>
    <row r="14" spans="2:10">
      <c r="B14" s="2">
        <v>5</v>
      </c>
      <c r="C14" s="3" t="s">
        <v>19</v>
      </c>
      <c r="D14" s="8">
        <v>15331</v>
      </c>
      <c r="E14" s="39">
        <v>25296150</v>
      </c>
      <c r="F14" s="19"/>
      <c r="J14" s="17"/>
    </row>
    <row r="15" spans="2:10">
      <c r="B15" s="2">
        <v>1</v>
      </c>
      <c r="C15" s="3" t="s">
        <v>21</v>
      </c>
      <c r="D15" s="8">
        <v>127078</v>
      </c>
      <c r="E15" s="39">
        <v>209678700</v>
      </c>
      <c r="F15" s="19"/>
      <c r="J15" s="17"/>
    </row>
    <row r="16" spans="2:10">
      <c r="B16" s="2">
        <v>6</v>
      </c>
      <c r="C16" s="3" t="s">
        <v>23</v>
      </c>
      <c r="D16" s="8">
        <v>59319</v>
      </c>
      <c r="E16" s="39">
        <v>97876350</v>
      </c>
      <c r="F16" s="19"/>
      <c r="J16" s="17"/>
    </row>
    <row r="17" spans="2:10">
      <c r="B17" s="2">
        <v>8</v>
      </c>
      <c r="C17" s="3" t="s">
        <v>25</v>
      </c>
      <c r="D17" s="8">
        <v>18769</v>
      </c>
      <c r="E17" s="39">
        <v>30968850</v>
      </c>
      <c r="F17" s="19"/>
      <c r="J17" s="17"/>
    </row>
    <row r="18" spans="2:10">
      <c r="B18" s="2">
        <v>7</v>
      </c>
      <c r="C18" s="3" t="s">
        <v>27</v>
      </c>
      <c r="D18" s="8">
        <v>12565</v>
      </c>
      <c r="E18" s="39">
        <v>20732250</v>
      </c>
      <c r="F18" s="19"/>
      <c r="J18" s="17"/>
    </row>
    <row r="19" spans="2:10">
      <c r="B19" s="2">
        <v>9</v>
      </c>
      <c r="C19" s="3" t="s">
        <v>29</v>
      </c>
      <c r="D19" s="8">
        <v>37659</v>
      </c>
      <c r="E19" s="39">
        <v>62137350</v>
      </c>
      <c r="F19" s="19"/>
      <c r="J19" s="17"/>
    </row>
    <row r="20" spans="2:10">
      <c r="B20" s="2">
        <v>30</v>
      </c>
      <c r="C20" s="3" t="s">
        <v>31</v>
      </c>
      <c r="D20" s="8">
        <v>19150</v>
      </c>
      <c r="E20" s="39">
        <v>31597500</v>
      </c>
      <c r="F20" s="19"/>
      <c r="J20" s="17"/>
    </row>
    <row r="21" spans="2:10">
      <c r="B21" s="2">
        <v>19</v>
      </c>
      <c r="C21" s="3" t="s">
        <v>33</v>
      </c>
      <c r="D21" s="8">
        <v>17764</v>
      </c>
      <c r="E21" s="39">
        <v>29310600</v>
      </c>
      <c r="F21" s="19"/>
      <c r="J21" s="17"/>
    </row>
    <row r="22" spans="2:10">
      <c r="B22" s="2">
        <v>10</v>
      </c>
      <c r="C22" s="3" t="s">
        <v>35</v>
      </c>
      <c r="D22" s="8">
        <v>12245</v>
      </c>
      <c r="E22" s="39">
        <v>20204250</v>
      </c>
      <c r="F22" s="19"/>
      <c r="J22" s="17"/>
    </row>
    <row r="23" spans="2:10">
      <c r="B23" s="2">
        <v>11</v>
      </c>
      <c r="C23" s="3" t="s">
        <v>37</v>
      </c>
      <c r="D23" s="8">
        <v>32566</v>
      </c>
      <c r="E23" s="39">
        <v>53733900</v>
      </c>
      <c r="F23" s="19"/>
      <c r="J23" s="17"/>
    </row>
    <row r="24" spans="2:10">
      <c r="B24" s="2">
        <v>12</v>
      </c>
      <c r="C24" s="3" t="s">
        <v>39</v>
      </c>
      <c r="D24" s="8">
        <v>35382</v>
      </c>
      <c r="E24" s="39">
        <v>58380300</v>
      </c>
      <c r="F24" s="19"/>
      <c r="J24" s="17"/>
    </row>
    <row r="25" spans="2:10">
      <c r="B25" s="2">
        <v>13</v>
      </c>
      <c r="C25" s="3" t="s">
        <v>41</v>
      </c>
      <c r="D25" s="8">
        <v>64959</v>
      </c>
      <c r="E25" s="39">
        <v>107182350</v>
      </c>
      <c r="F25" s="19"/>
      <c r="J25" s="17"/>
    </row>
    <row r="26" spans="2:10">
      <c r="B26" s="2">
        <v>14</v>
      </c>
      <c r="C26" s="3" t="s">
        <v>43</v>
      </c>
      <c r="D26" s="8">
        <v>35018</v>
      </c>
      <c r="E26" s="39">
        <v>57779700</v>
      </c>
      <c r="F26" s="19"/>
      <c r="J26" s="17"/>
    </row>
    <row r="27" spans="2:10">
      <c r="B27" s="2">
        <v>28</v>
      </c>
      <c r="C27" s="3" t="s">
        <v>45</v>
      </c>
      <c r="D27" s="8">
        <v>25194</v>
      </c>
      <c r="E27" s="39">
        <v>41570100</v>
      </c>
      <c r="F27" s="19"/>
      <c r="J27" s="17"/>
    </row>
    <row r="28" spans="2:10">
      <c r="B28" s="2">
        <v>15</v>
      </c>
      <c r="C28" s="3" t="s">
        <v>47</v>
      </c>
      <c r="D28" s="8">
        <v>23464</v>
      </c>
      <c r="E28" s="39">
        <v>38715600</v>
      </c>
      <c r="F28" s="19"/>
      <c r="J28" s="17"/>
    </row>
    <row r="29" spans="2:10">
      <c r="B29" s="2">
        <v>29</v>
      </c>
      <c r="C29" s="3" t="s">
        <v>49</v>
      </c>
      <c r="D29" s="8">
        <v>47171</v>
      </c>
      <c r="E29" s="39">
        <v>77832150</v>
      </c>
      <c r="F29" s="19"/>
      <c r="J29" s="17"/>
    </row>
    <row r="30" spans="2:10">
      <c r="B30" s="2">
        <v>16</v>
      </c>
      <c r="C30" s="3" t="s">
        <v>51</v>
      </c>
      <c r="D30" s="8">
        <v>6007</v>
      </c>
      <c r="E30" s="39">
        <v>9911550</v>
      </c>
      <c r="F30" s="19"/>
      <c r="J30" s="17"/>
    </row>
    <row r="31" spans="2:10">
      <c r="B31" s="2">
        <v>17</v>
      </c>
      <c r="C31" s="3" t="s">
        <v>53</v>
      </c>
      <c r="D31" s="8">
        <v>32379</v>
      </c>
      <c r="E31" s="39">
        <v>53425350</v>
      </c>
      <c r="F31" s="19"/>
      <c r="J31" s="17"/>
    </row>
    <row r="32" spans="2:10">
      <c r="B32" s="2">
        <v>18</v>
      </c>
      <c r="C32" s="3" t="s">
        <v>55</v>
      </c>
      <c r="D32" s="8">
        <v>46741</v>
      </c>
      <c r="E32" s="39">
        <v>77122650</v>
      </c>
      <c r="F32" s="19"/>
      <c r="J32" s="17"/>
    </row>
    <row r="33" spans="2:10">
      <c r="B33" s="2">
        <v>20</v>
      </c>
      <c r="C33" s="3" t="s">
        <v>57</v>
      </c>
      <c r="D33" s="8">
        <v>24217</v>
      </c>
      <c r="E33" s="39">
        <v>39958050</v>
      </c>
      <c r="F33" s="19"/>
      <c r="J33" s="17"/>
    </row>
    <row r="34" spans="2:10">
      <c r="B34" s="2">
        <v>21</v>
      </c>
      <c r="C34" s="3" t="s">
        <v>59</v>
      </c>
      <c r="D34" s="8">
        <v>93844</v>
      </c>
      <c r="E34" s="39">
        <v>154842600</v>
      </c>
      <c r="F34" s="19"/>
      <c r="J34" s="17"/>
    </row>
    <row r="35" spans="2:10">
      <c r="B35" s="2">
        <v>31</v>
      </c>
      <c r="C35" s="3" t="s">
        <v>61</v>
      </c>
      <c r="D35" s="8">
        <v>15751</v>
      </c>
      <c r="E35" s="39">
        <v>25989150</v>
      </c>
      <c r="F35" s="19"/>
      <c r="J35" s="17"/>
    </row>
    <row r="36" spans="2:10">
      <c r="B36" s="2">
        <v>22</v>
      </c>
      <c r="C36" s="3" t="s">
        <v>63</v>
      </c>
      <c r="D36" s="8">
        <v>62359</v>
      </c>
      <c r="E36" s="39">
        <v>102892350</v>
      </c>
      <c r="F36" s="19"/>
      <c r="J36" s="17"/>
    </row>
    <row r="37" spans="2:10">
      <c r="B37" s="2">
        <v>23</v>
      </c>
      <c r="C37" s="3" t="s">
        <v>65</v>
      </c>
      <c r="D37" s="8">
        <v>51314</v>
      </c>
      <c r="E37" s="39">
        <v>84668100</v>
      </c>
      <c r="F37" s="19"/>
      <c r="J37" s="17"/>
    </row>
    <row r="38" spans="2:10">
      <c r="B38" s="2">
        <v>24</v>
      </c>
      <c r="C38" s="3" t="s">
        <v>67</v>
      </c>
      <c r="D38" s="8">
        <v>31972</v>
      </c>
      <c r="E38" s="39">
        <v>52753800</v>
      </c>
      <c r="F38" s="19"/>
      <c r="J38" s="17"/>
    </row>
    <row r="39" spans="2:10">
      <c r="B39" s="2">
        <v>25</v>
      </c>
      <c r="C39" s="3" t="s">
        <v>69</v>
      </c>
      <c r="D39" s="8">
        <v>118419</v>
      </c>
      <c r="E39" s="39">
        <v>195391350</v>
      </c>
      <c r="F39" s="19"/>
      <c r="J39" s="17"/>
    </row>
    <row r="40" spans="2:10">
      <c r="B40" s="2">
        <v>26</v>
      </c>
      <c r="C40" s="3" t="s">
        <v>71</v>
      </c>
      <c r="D40" s="8">
        <v>12424</v>
      </c>
      <c r="E40" s="39">
        <v>20499600</v>
      </c>
      <c r="F40" s="19"/>
      <c r="J40" s="17"/>
    </row>
    <row r="41" spans="2:10">
      <c r="B41" s="4">
        <v>32</v>
      </c>
      <c r="C41" s="5" t="s">
        <v>73</v>
      </c>
      <c r="D41" s="9">
        <v>321919</v>
      </c>
      <c r="E41" s="40">
        <v>531166350</v>
      </c>
      <c r="F41" s="19"/>
      <c r="J41" s="17"/>
    </row>
    <row r="42" spans="2:10">
      <c r="B42" s="4">
        <v>27</v>
      </c>
      <c r="C42" s="5" t="s">
        <v>75</v>
      </c>
      <c r="D42" s="9">
        <v>29121</v>
      </c>
      <c r="E42" s="40">
        <v>48049650</v>
      </c>
      <c r="F42" s="19"/>
      <c r="J42" s="17"/>
    </row>
    <row r="43" spans="2:10">
      <c r="B43" s="2">
        <v>33</v>
      </c>
      <c r="C43" s="3" t="s">
        <v>88</v>
      </c>
      <c r="D43" s="46">
        <v>6592</v>
      </c>
      <c r="E43" s="40">
        <f>D43*1650</f>
        <v>10876800</v>
      </c>
      <c r="F43" s="19"/>
      <c r="J43" s="17"/>
    </row>
    <row r="44" spans="2:10" ht="18">
      <c r="B44" s="47"/>
      <c r="C44" s="47" t="s">
        <v>81</v>
      </c>
      <c r="D44" s="7">
        <f>SUM(D11:D43)</f>
        <v>1556120</v>
      </c>
      <c r="E44" s="41">
        <f>SUM(E11:E43)</f>
        <v>2567598000</v>
      </c>
      <c r="F44" s="19"/>
      <c r="G44" s="48"/>
      <c r="J44" s="17"/>
    </row>
    <row r="45" spans="2:10">
      <c r="J45" s="17"/>
    </row>
    <row r="46" spans="2:10">
      <c r="J46" s="17"/>
    </row>
    <row r="47" spans="2:10">
      <c r="J47" s="17"/>
    </row>
    <row r="48" spans="2:10">
      <c r="D48" s="49"/>
      <c r="J48" s="17"/>
    </row>
  </sheetData>
  <sortState xmlns:xlrd2="http://schemas.microsoft.com/office/spreadsheetml/2017/richdata2" ref="C11:E42">
    <sortCondition ref="C11"/>
  </sortState>
  <mergeCells count="1">
    <mergeCell ref="B9:E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0"/>
  <sheetViews>
    <sheetView showGridLines="0" workbookViewId="0">
      <pane ySplit="5" topLeftCell="A6" activePane="bottomLeft" state="frozen"/>
      <selection pane="bottomLeft" activeCell="M22" sqref="M22"/>
    </sheetView>
  </sheetViews>
  <sheetFormatPr baseColWidth="10" defaultColWidth="9" defaultRowHeight="15"/>
  <cols>
    <col min="1" max="1" width="0.85546875" customWidth="1"/>
    <col min="2" max="2" width="22.85546875" customWidth="1"/>
    <col min="3" max="3" width="2.5703125" customWidth="1"/>
    <col min="4" max="4" width="9" customWidth="1"/>
    <col min="5" max="5" width="6.42578125" customWidth="1"/>
    <col min="6" max="6" width="22" customWidth="1"/>
    <col min="7" max="7" width="5.28515625" customWidth="1"/>
    <col min="8" max="8" width="6.7109375" customWidth="1"/>
    <col min="9" max="9" width="6.28515625" customWidth="1"/>
    <col min="10" max="10" width="12.28515625" customWidth="1"/>
    <col min="11" max="11" width="18.5703125" customWidth="1"/>
    <col min="12" max="12" width="9" customWidth="1"/>
    <col min="13" max="13" width="3.5703125" customWidth="1"/>
    <col min="14" max="14" width="0" hidden="1" customWidth="1"/>
    <col min="15" max="15" width="25.5703125" customWidth="1"/>
    <col min="16" max="16" width="0" hidden="1" customWidth="1"/>
  </cols>
  <sheetData>
    <row r="1" spans="2:15" ht="12.4" customHeight="1">
      <c r="B1" s="55"/>
    </row>
    <row r="2" spans="2:15" ht="18" customHeight="1">
      <c r="B2" s="55"/>
      <c r="E2" s="87" t="s">
        <v>82</v>
      </c>
      <c r="F2" s="55"/>
      <c r="G2" s="55"/>
      <c r="H2" s="55"/>
      <c r="I2" s="55"/>
      <c r="J2" s="55"/>
      <c r="K2" s="55"/>
      <c r="L2" s="55"/>
    </row>
    <row r="3" spans="2:15" ht="34.5" customHeight="1">
      <c r="B3" s="55"/>
    </row>
    <row r="4" spans="2:15" ht="0.95" customHeight="1"/>
    <row r="5" spans="2:15" ht="4.1500000000000004" customHeight="1"/>
    <row r="6" spans="2:15" ht="11.65" customHeight="1"/>
    <row r="7" spans="2:15" ht="13.5" customHeight="1">
      <c r="D7" s="72" t="s">
        <v>1</v>
      </c>
      <c r="E7" s="110"/>
      <c r="F7" s="110"/>
      <c r="G7" s="110"/>
      <c r="H7" s="85" t="s">
        <v>2</v>
      </c>
      <c r="I7" s="110"/>
      <c r="J7" s="110"/>
      <c r="K7" s="93" t="s">
        <v>83</v>
      </c>
      <c r="L7" s="110"/>
      <c r="M7" s="111"/>
    </row>
    <row r="8" spans="2:15" ht="13.5" customHeight="1">
      <c r="D8" s="99" t="s">
        <v>84</v>
      </c>
      <c r="E8" s="55"/>
      <c r="F8" s="55"/>
      <c r="G8" s="55"/>
      <c r="H8" s="100">
        <v>202301</v>
      </c>
      <c r="I8" s="55"/>
      <c r="J8" s="55"/>
      <c r="K8" s="100">
        <v>781</v>
      </c>
      <c r="L8" s="55"/>
      <c r="M8" s="55"/>
    </row>
    <row r="9" spans="2:15" ht="12.4" customHeight="1"/>
    <row r="10" spans="2:15" ht="15.75" customHeight="1">
      <c r="D10" s="118" t="s">
        <v>85</v>
      </c>
      <c r="E10" s="55"/>
      <c r="F10" s="55"/>
    </row>
    <row r="11" spans="2:15" ht="3.95" customHeight="1" thickBot="1"/>
    <row r="12" spans="2:15" ht="13.5" customHeight="1" thickTop="1" thickBot="1">
      <c r="D12" s="92" t="s">
        <v>5</v>
      </c>
      <c r="E12" s="110"/>
      <c r="F12" s="85" t="s">
        <v>86</v>
      </c>
      <c r="G12" s="110"/>
      <c r="H12" s="110"/>
      <c r="I12" s="110"/>
      <c r="J12" s="119" t="s">
        <v>7</v>
      </c>
      <c r="K12" s="120"/>
      <c r="L12" s="93" t="s">
        <v>3</v>
      </c>
      <c r="M12" s="111"/>
    </row>
    <row r="13" spans="2:15" ht="13.5" customHeight="1" thickTop="1">
      <c r="D13" s="56">
        <v>10000</v>
      </c>
      <c r="E13" s="55"/>
      <c r="F13" s="54">
        <v>781</v>
      </c>
      <c r="G13" s="55"/>
      <c r="H13" s="55"/>
      <c r="I13" s="55"/>
      <c r="J13" s="56">
        <v>6652650</v>
      </c>
      <c r="K13" s="55"/>
      <c r="L13" s="112" t="s">
        <v>3</v>
      </c>
      <c r="M13" s="55"/>
    </row>
    <row r="14" spans="2:15" ht="13.5" customHeight="1">
      <c r="D14" s="86" t="s">
        <v>3</v>
      </c>
      <c r="E14" s="113"/>
      <c r="F14" s="114">
        <v>781</v>
      </c>
      <c r="G14" s="113"/>
      <c r="H14" s="113"/>
      <c r="I14" s="113"/>
      <c r="J14" s="115">
        <v>6652650</v>
      </c>
      <c r="K14" s="116"/>
      <c r="L14" s="117" t="s">
        <v>3</v>
      </c>
      <c r="M14" s="113"/>
      <c r="O14" s="22"/>
    </row>
    <row r="15" spans="2:15" ht="21.95" customHeight="1"/>
    <row r="16" spans="2:15" ht="15.75" customHeight="1">
      <c r="D16" s="101"/>
      <c r="E16" s="102"/>
      <c r="F16" s="102"/>
      <c r="G16" s="102"/>
      <c r="H16" s="102"/>
      <c r="I16" s="53"/>
      <c r="J16" s="53"/>
      <c r="K16" s="53"/>
      <c r="L16" s="53"/>
      <c r="M16" s="53"/>
    </row>
    <row r="17" spans="4:13" ht="5.0999999999999996" customHeight="1"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4:13" ht="13.5" customHeight="1">
      <c r="D18" s="97"/>
      <c r="E18" s="98"/>
      <c r="F18" s="97"/>
      <c r="G18" s="98"/>
      <c r="H18" s="98"/>
      <c r="I18" s="98"/>
      <c r="J18" s="97"/>
      <c r="K18" s="98"/>
      <c r="L18" s="97"/>
      <c r="M18" s="98"/>
    </row>
    <row r="19" spans="4:13" ht="13.5" customHeight="1">
      <c r="D19" s="103"/>
      <c r="E19" s="102"/>
      <c r="F19" s="104"/>
      <c r="G19" s="102"/>
      <c r="H19" s="102"/>
      <c r="I19" s="102"/>
      <c r="J19" s="105"/>
      <c r="K19" s="102"/>
      <c r="L19" s="103"/>
      <c r="M19" s="102"/>
    </row>
    <row r="20" spans="4:13" ht="13.5" customHeight="1">
      <c r="D20" s="106"/>
      <c r="E20" s="98"/>
      <c r="F20" s="107"/>
      <c r="G20" s="98"/>
      <c r="H20" s="98"/>
      <c r="I20" s="98"/>
      <c r="J20" s="108"/>
      <c r="K20" s="98"/>
      <c r="L20" s="109"/>
      <c r="M20" s="98"/>
    </row>
    <row r="21" spans="4:13" ht="13.5" customHeight="1"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4:13" ht="23.85" customHeight="1">
      <c r="D22" s="101"/>
      <c r="E22" s="102"/>
      <c r="F22" s="102"/>
      <c r="G22" s="102"/>
      <c r="H22" s="102"/>
      <c r="I22" s="53"/>
      <c r="J22" s="53"/>
      <c r="K22" s="53"/>
      <c r="L22" s="53"/>
      <c r="M22" s="53"/>
    </row>
    <row r="23" spans="4:13" ht="15.75" customHeight="1"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4:13" ht="18" customHeight="1">
      <c r="D24" s="97"/>
      <c r="E24" s="98"/>
      <c r="F24" s="97"/>
      <c r="G24" s="98"/>
      <c r="H24" s="98"/>
      <c r="I24" s="98"/>
      <c r="J24" s="97"/>
      <c r="K24" s="98"/>
      <c r="L24" s="97"/>
      <c r="M24" s="98"/>
    </row>
    <row r="25" spans="4:13" ht="13.5" customHeight="1">
      <c r="D25" s="105"/>
      <c r="E25" s="102"/>
      <c r="F25" s="104"/>
      <c r="G25" s="102"/>
      <c r="H25" s="102"/>
      <c r="I25" s="102"/>
      <c r="J25" s="105"/>
      <c r="K25" s="102"/>
      <c r="L25" s="103"/>
      <c r="M25" s="102"/>
    </row>
    <row r="26" spans="4:13" ht="13.5" customHeight="1">
      <c r="D26" s="105"/>
      <c r="E26" s="102"/>
      <c r="F26" s="104"/>
      <c r="G26" s="102"/>
      <c r="H26" s="102"/>
      <c r="I26" s="102"/>
      <c r="J26" s="105"/>
      <c r="K26" s="102"/>
      <c r="L26" s="103"/>
      <c r="M26" s="102"/>
    </row>
    <row r="27" spans="4:13" ht="13.5" customHeight="1">
      <c r="D27" s="106"/>
      <c r="E27" s="98"/>
      <c r="F27" s="107"/>
      <c r="G27" s="98"/>
      <c r="H27" s="98"/>
      <c r="I27" s="98"/>
      <c r="J27" s="108"/>
      <c r="K27" s="98"/>
      <c r="L27" s="109"/>
      <c r="M27" s="98"/>
    </row>
    <row r="28" spans="4:13" ht="13.5" customHeight="1"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4:13"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4:13">
      <c r="D30" s="53"/>
      <c r="E30" s="53"/>
      <c r="F30" s="53"/>
      <c r="G30" s="53"/>
      <c r="H30" s="53"/>
      <c r="I30" s="53"/>
      <c r="J30" s="53"/>
      <c r="K30" s="53"/>
      <c r="L30" s="53"/>
      <c r="M30" s="53"/>
    </row>
  </sheetData>
  <mergeCells count="51"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18:E18"/>
    <mergeCell ref="F18:I18"/>
    <mergeCell ref="J18:K18"/>
    <mergeCell ref="L18:M18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B1:B3"/>
    <mergeCell ref="E2:L2"/>
    <mergeCell ref="D7:G7"/>
    <mergeCell ref="H7:J7"/>
    <mergeCell ref="K7:M7"/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Luz</vt:lpstr>
      <vt:lpstr>Bono Gas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Dervys Alexander Sánchez Báez</cp:lastModifiedBy>
  <dcterms:created xsi:type="dcterms:W3CDTF">2022-05-11T12:55:21Z</dcterms:created>
  <dcterms:modified xsi:type="dcterms:W3CDTF">2023-02-13T14:26:48Z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