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ol-fs-01\Direccion de Planificacion y Seguimiento\Seguimiento y Evaluacion\1. DERVYS SANCHEZ\Boletín Estadistico Mensual OAI\2023\6. JUNIO\"/>
    </mc:Choice>
  </mc:AlternateContent>
  <bookViews>
    <workbookView xWindow="-120" yWindow="-120" windowWidth="29040" windowHeight="15840"/>
  </bookViews>
  <sheets>
    <sheet name="Aliméntate" sheetId="4" r:id="rId1"/>
    <sheet name="Bono Luz" sheetId="3" r:id="rId2"/>
    <sheet name="Bono Gas" sheetId="1" r:id="rId3"/>
    <sheet name="Mujer Supérate" sheetId="5" r:id="rId4"/>
  </sheets>
  <definedNames>
    <definedName name="_xlnm.Print_Titles" localSheetId="3">'Mujer Supérate'!$1:$5</definedName>
  </definedNames>
  <calcPr calcId="152511"/>
</workbook>
</file>

<file path=xl/calcChain.xml><?xml version="1.0" encoding="utf-8"?>
<calcChain xmlns="http://schemas.openxmlformats.org/spreadsheetml/2006/main">
  <c r="H14" i="1" l="1"/>
  <c r="J14" i="1"/>
  <c r="H15" i="1"/>
  <c r="J15" i="1"/>
  <c r="H16" i="1"/>
  <c r="J16" i="1"/>
  <c r="H17" i="1"/>
  <c r="J17" i="1"/>
  <c r="H18" i="1"/>
  <c r="J18" i="1"/>
  <c r="H19" i="1"/>
  <c r="J19" i="1"/>
  <c r="H20" i="1"/>
  <c r="J20" i="1"/>
  <c r="H21" i="1"/>
  <c r="J21" i="1"/>
  <c r="H22" i="1"/>
  <c r="J22" i="1"/>
  <c r="H23" i="1"/>
  <c r="J23" i="1"/>
  <c r="H24" i="1"/>
  <c r="J24" i="1"/>
  <c r="H25" i="1"/>
  <c r="J25" i="1"/>
  <c r="H26" i="1"/>
  <c r="J26" i="1"/>
  <c r="H27" i="1"/>
  <c r="J27" i="1"/>
  <c r="H28" i="1"/>
  <c r="J28" i="1"/>
  <c r="H29" i="1"/>
  <c r="J29" i="1"/>
  <c r="H30" i="1"/>
  <c r="J30" i="1"/>
  <c r="H31" i="1"/>
  <c r="J31" i="1"/>
  <c r="H32" i="1"/>
  <c r="J32" i="1"/>
  <c r="H33" i="1"/>
  <c r="J33" i="1"/>
  <c r="H34" i="1"/>
  <c r="J34" i="1"/>
  <c r="H35" i="1"/>
  <c r="J35" i="1"/>
  <c r="H36" i="1"/>
  <c r="J36" i="1"/>
  <c r="H37" i="1"/>
  <c r="J37" i="1"/>
  <c r="H38" i="1"/>
  <c r="J38" i="1"/>
  <c r="H39" i="1"/>
  <c r="J39" i="1"/>
  <c r="H40" i="1"/>
  <c r="J40" i="1"/>
  <c r="H41" i="1"/>
  <c r="J41" i="1"/>
  <c r="H42" i="1"/>
  <c r="J42" i="1"/>
  <c r="H43" i="1"/>
  <c r="J43" i="1"/>
  <c r="H44" i="1"/>
  <c r="J44" i="1"/>
  <c r="H45" i="1"/>
  <c r="J45" i="1"/>
  <c r="H46" i="1"/>
  <c r="J46" i="1"/>
  <c r="J44" i="4"/>
  <c r="F47" i="1" l="1"/>
  <c r="E47" i="1"/>
  <c r="K47" i="1" l="1"/>
  <c r="H49" i="3" l="1"/>
  <c r="F49" i="3"/>
  <c r="I47" i="1"/>
  <c r="G47" i="1"/>
  <c r="H44" i="4" l="1"/>
  <c r="F44" i="4"/>
  <c r="D44" i="4"/>
  <c r="E44" i="4"/>
  <c r="I43" i="4"/>
  <c r="G43" i="4"/>
  <c r="I44" i="4" l="1"/>
  <c r="J49" i="3" l="1"/>
  <c r="D9" i="1"/>
  <c r="E9" i="1" s="1"/>
  <c r="D8" i="1"/>
  <c r="E8" i="1" l="1"/>
  <c r="E49" i="3" l="1"/>
  <c r="I49" i="3" l="1"/>
  <c r="G49" i="3"/>
  <c r="I42" i="4"/>
  <c r="I34" i="4"/>
  <c r="I30" i="4"/>
  <c r="I26" i="4"/>
  <c r="I23" i="4"/>
  <c r="I22" i="4"/>
  <c r="I18" i="4"/>
  <c r="I14" i="4"/>
  <c r="G38" i="4"/>
  <c r="G34" i="4"/>
  <c r="G28" i="4"/>
  <c r="G24" i="4"/>
  <c r="G16" i="4"/>
  <c r="G14" i="4"/>
  <c r="G12" i="4"/>
  <c r="G40" i="4"/>
  <c r="I37" i="4"/>
  <c r="G36" i="4"/>
  <c r="I29" i="4"/>
  <c r="I21" i="4"/>
  <c r="I20" i="4"/>
  <c r="I13" i="4"/>
  <c r="I41" i="4"/>
  <c r="I40" i="4"/>
  <c r="I33" i="4"/>
  <c r="I32" i="4"/>
  <c r="I25" i="4"/>
  <c r="I24" i="4"/>
  <c r="I17" i="4"/>
  <c r="I16" i="4"/>
  <c r="G44" i="4"/>
  <c r="G42" i="4"/>
  <c r="I39" i="4"/>
  <c r="G39" i="4"/>
  <c r="I38" i="4"/>
  <c r="I35" i="4"/>
  <c r="G35" i="4"/>
  <c r="G32" i="4"/>
  <c r="I31" i="4"/>
  <c r="G31" i="4"/>
  <c r="G30" i="4"/>
  <c r="I27" i="4"/>
  <c r="G27" i="4"/>
  <c r="G26" i="4"/>
  <c r="G23" i="4"/>
  <c r="G22" i="4"/>
  <c r="I19" i="4"/>
  <c r="G19" i="4"/>
  <c r="G18" i="4"/>
  <c r="I15" i="4"/>
  <c r="G15" i="4"/>
  <c r="I11" i="4"/>
  <c r="G11" i="4"/>
  <c r="G20" i="4" l="1"/>
  <c r="I12" i="4"/>
  <c r="I28" i="4"/>
  <c r="I36" i="4"/>
  <c r="G13" i="4"/>
  <c r="G17" i="4"/>
  <c r="G21" i="4"/>
  <c r="G25" i="4"/>
  <c r="G29" i="4"/>
  <c r="G33" i="4"/>
  <c r="G37" i="4"/>
  <c r="G41" i="4"/>
  <c r="J47" i="1"/>
  <c r="H47" i="1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38" i="3"/>
  <c r="I39" i="3"/>
  <c r="I40" i="3"/>
  <c r="I41" i="3"/>
  <c r="I42" i="3"/>
  <c r="I43" i="3"/>
  <c r="I44" i="3"/>
  <c r="I45" i="3"/>
  <c r="I46" i="3"/>
  <c r="I47" i="3"/>
  <c r="I48" i="3"/>
  <c r="I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17" i="3"/>
</calcChain>
</file>

<file path=xl/sharedStrings.xml><?xml version="1.0" encoding="utf-8"?>
<sst xmlns="http://schemas.openxmlformats.org/spreadsheetml/2006/main" count="217" uniqueCount="95">
  <si>
    <t>RESUMEN NOMINA SUPERATE</t>
  </si>
  <si>
    <t>Componente</t>
  </si>
  <si>
    <t>Periodo</t>
  </si>
  <si>
    <t/>
  </si>
  <si>
    <t>Ayuda al Gas Licuado de Petroleo</t>
  </si>
  <si>
    <t>Monto Pagado</t>
  </si>
  <si>
    <t>Beneficiarios Nomina Actual</t>
  </si>
  <si>
    <t>Total</t>
  </si>
  <si>
    <t>Detalle Montos / Provincias</t>
  </si>
  <si>
    <t>Provincia</t>
  </si>
  <si>
    <t>Beneficiarios</t>
  </si>
  <si>
    <t>Monto</t>
  </si>
  <si>
    <t>02</t>
  </si>
  <si>
    <t>AZUA</t>
  </si>
  <si>
    <t>03</t>
  </si>
  <si>
    <t>BAHORUCO</t>
  </si>
  <si>
    <t>04</t>
  </si>
  <si>
    <t>BARAHONA</t>
  </si>
  <si>
    <t>05</t>
  </si>
  <si>
    <t>DAJABON</t>
  </si>
  <si>
    <t>01</t>
  </si>
  <si>
    <t>DISTRITO NACIONAL</t>
  </si>
  <si>
    <t>06</t>
  </si>
  <si>
    <t>DUARTE</t>
  </si>
  <si>
    <t>08</t>
  </si>
  <si>
    <t>EL SEIBO</t>
  </si>
  <si>
    <t>07</t>
  </si>
  <si>
    <t>ELIAS PIÑA</t>
  </si>
  <si>
    <t>09</t>
  </si>
  <si>
    <t>ESPAILLAT</t>
  </si>
  <si>
    <t>30</t>
  </si>
  <si>
    <t>HATO MAYOR</t>
  </si>
  <si>
    <t>19</t>
  </si>
  <si>
    <t>HERMANAS MIRABAL</t>
  </si>
  <si>
    <t>10</t>
  </si>
  <si>
    <t>INDEPENDENCIA</t>
  </si>
  <si>
    <t>11</t>
  </si>
  <si>
    <t>LA ALTAGRACIA</t>
  </si>
  <si>
    <t>12</t>
  </si>
  <si>
    <t>LA ROMANA</t>
  </si>
  <si>
    <t>13</t>
  </si>
  <si>
    <t>LA VEGA</t>
  </si>
  <si>
    <t>14</t>
  </si>
  <si>
    <t>MARIA TRINIDAD SANCHEZ</t>
  </si>
  <si>
    <t>28</t>
  </si>
  <si>
    <t>MONSEÑOR NOUEL</t>
  </si>
  <si>
    <t>15</t>
  </si>
  <si>
    <t>MONTE CRISTI</t>
  </si>
  <si>
    <t>29</t>
  </si>
  <si>
    <t>MONTE PLATA</t>
  </si>
  <si>
    <t>16</t>
  </si>
  <si>
    <t>PEDERNALES</t>
  </si>
  <si>
    <t>17</t>
  </si>
  <si>
    <t>PERAVIA</t>
  </si>
  <si>
    <t>18</t>
  </si>
  <si>
    <t>PUERTO PLATA</t>
  </si>
  <si>
    <t>20</t>
  </si>
  <si>
    <t>SAMANA</t>
  </si>
  <si>
    <t>21</t>
  </si>
  <si>
    <t>SAN CRISTOBAL</t>
  </si>
  <si>
    <t>31</t>
  </si>
  <si>
    <t>SAN JOSE DE OCOA</t>
  </si>
  <si>
    <t>22</t>
  </si>
  <si>
    <t>SAN JUAN</t>
  </si>
  <si>
    <t>23</t>
  </si>
  <si>
    <t>SAN PEDRO DE MACORIS</t>
  </si>
  <si>
    <t>24</t>
  </si>
  <si>
    <t>SANCHEZ RAMIREZ</t>
  </si>
  <si>
    <t>25</t>
  </si>
  <si>
    <t>SANTIAGO</t>
  </si>
  <si>
    <t>26</t>
  </si>
  <si>
    <t>SANTIAGO RODRIGUEZ</t>
  </si>
  <si>
    <t>32</t>
  </si>
  <si>
    <t>SANTO DOMINGO</t>
  </si>
  <si>
    <t>27</t>
  </si>
  <si>
    <t>VALVERDE</t>
  </si>
  <si>
    <t>Total Beneficiarios Componente Subsidio Eléctrico</t>
  </si>
  <si>
    <t>Relación Montos / Provincias</t>
  </si>
  <si>
    <t>Nómina Aliméntate consolidada</t>
  </si>
  <si>
    <t>Código</t>
  </si>
  <si>
    <t xml:space="preserve">Total </t>
  </si>
  <si>
    <t>RESUMEN NOMINA MUJER SUPERATE</t>
  </si>
  <si>
    <t>Cantidad de Beneficiarias</t>
  </si>
  <si>
    <t>Mujer Superate</t>
  </si>
  <si>
    <t>Beneficiarios Nómina Consolidada</t>
  </si>
  <si>
    <t>Beneficiarios Nómina Actual</t>
  </si>
  <si>
    <t>Descripcion</t>
  </si>
  <si>
    <t>Femenino</t>
  </si>
  <si>
    <t>Masculino</t>
  </si>
  <si>
    <t>%</t>
  </si>
  <si>
    <t>TOTAL</t>
  </si>
  <si>
    <t>Beneficiarios Fijos</t>
  </si>
  <si>
    <t>Beneficiarios Temporales</t>
  </si>
  <si>
    <t xml:space="preserve">NO ESPECIFICADO </t>
  </si>
  <si>
    <t>NO ESPECIFICADO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</si>
</sst>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5" formatCode="&quot;$&quot;#,##0_);\(&quot;$&quot;#,##0\)"/>
    <numFmt numFmtId="7" formatCode="&quot;$&quot;#,##0.00_);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10409]&quot;$&quot;#,##0.00;\(&quot;$&quot;#,##0.00\)"/>
    <numFmt numFmtId="165" formatCode="[$-10409]#,##0;\-#,##0"/>
    <numFmt numFmtId="166" formatCode="[$-409]#,##0;[$-409]&quot;-&quot;#,##0"/>
    <numFmt numFmtId="167" formatCode="[$-10409]#,##0.00;\-#,##0.00"/>
    <numFmt numFmtId="168" formatCode="[$-10409]&quot;$&quot;#,##0;\(&quot;$&quot;#,##0\)"/>
    <numFmt numFmtId="169" formatCode="_-* #,##0.00\ _€_-;\-* #,##0.00\ _€_-;_-* &quot;-&quot;??\ _€_-;_-@_-"/>
    <numFmt numFmtId="170" formatCode="_-* #,##0_-;\-* #,##0_-;_-* &quot;-&quot;??_-;_-@_-"/>
    <numFmt numFmtId="171" formatCode="_(&quot;$&quot;* #,##0_);_(&quot;$&quot;* \(#,##0\);_(&quot;$&quot;* &quot;-&quot;??_);_(@_)"/>
  </numFmts>
  <fonts count="29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11"/>
      <color rgb="FF000000"/>
      <name val="Verdana"/>
      <family val="2"/>
    </font>
    <font>
      <b/>
      <sz val="9"/>
      <color rgb="FF000000"/>
      <name val="Verdana"/>
      <family val="2"/>
    </font>
    <font>
      <sz val="8"/>
      <color rgb="FF000000"/>
      <name val="OCR A Extended"/>
      <family val="3"/>
    </font>
    <font>
      <b/>
      <sz val="8"/>
      <color rgb="FF000000"/>
      <name val="OCR A Extended"/>
      <family val="3"/>
    </font>
    <font>
      <sz val="11"/>
      <color rgb="FF000000"/>
      <name val="Calibri"/>
      <family val="2"/>
      <scheme val="minor"/>
    </font>
    <font>
      <b/>
      <sz val="11"/>
      <color rgb="FF000000"/>
      <name val="Arial"/>
      <family val="2"/>
    </font>
    <font>
      <b/>
      <sz val="9"/>
      <color rgb="FF000000"/>
      <name val="Arial"/>
      <family val="2"/>
    </font>
    <font>
      <sz val="12"/>
      <name val="Times New Roman"/>
      <family val="1"/>
    </font>
    <font>
      <sz val="10"/>
      <color rgb="FF000000"/>
      <name val="OCR A Extended"/>
      <family val="3"/>
    </font>
    <font>
      <b/>
      <u/>
      <sz val="10"/>
      <color rgb="FF000000"/>
      <name val="Verdana"/>
      <family val="2"/>
    </font>
    <font>
      <sz val="11"/>
      <color rgb="FFFF0000"/>
      <name val="Calibri"/>
      <family val="2"/>
    </font>
    <font>
      <sz val="9"/>
      <color rgb="FF000000"/>
      <name val="Calibri"/>
      <family val="2"/>
    </font>
    <font>
      <b/>
      <sz val="9"/>
      <color rgb="FF000000"/>
      <name val="Verdana"/>
      <family val="2"/>
    </font>
    <font>
      <b/>
      <sz val="8"/>
      <color rgb="FF000000"/>
      <name val="OCR A Extended"/>
      <family val="3"/>
    </font>
    <font>
      <b/>
      <sz val="11"/>
      <name val="Calibri"/>
      <family val="2"/>
    </font>
    <font>
      <sz val="10"/>
      <name val="OCR A Extended"/>
      <family val="3"/>
    </font>
    <font>
      <sz val="10"/>
      <name val="Calibri"/>
      <family val="2"/>
    </font>
    <font>
      <b/>
      <sz val="10"/>
      <color rgb="FF000000"/>
      <name val="OCR A Extended"/>
      <family val="3"/>
    </font>
    <font>
      <sz val="10"/>
      <color rgb="FF000000"/>
      <name val="OCR A Extended"/>
      <family val="3"/>
    </font>
    <font>
      <sz val="11"/>
      <color rgb="FF000000"/>
      <name val="Arial Narrow"/>
      <family val="2"/>
    </font>
    <font>
      <b/>
      <sz val="10"/>
      <color rgb="FF000000"/>
      <name val="Verdana"/>
      <family val="2"/>
    </font>
    <font>
      <sz val="12"/>
      <color theme="1"/>
      <name val="Arial Narrow"/>
      <family val="2"/>
    </font>
    <font>
      <sz val="10"/>
      <name val="Times New Roman"/>
      <family val="1"/>
    </font>
    <font>
      <b/>
      <sz val="10"/>
      <color theme="1"/>
      <name val="OCR A Extended"/>
      <family val="3"/>
    </font>
    <font>
      <b/>
      <sz val="10"/>
      <name val="OCR A Extended"/>
      <family val="3"/>
    </font>
    <font>
      <sz val="10"/>
      <color rgb="FFFF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DCDCDC"/>
        <bgColor rgb="FFDCDCDC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DCDCDC"/>
      </patternFill>
    </fill>
  </fills>
  <borders count="1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169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</cellStyleXfs>
  <cellXfs count="149">
    <xf numFmtId="0" fontId="2" fillId="0" borderId="0" xfId="0" applyFont="1"/>
    <xf numFmtId="0" fontId="10" fillId="0" borderId="0" xfId="0" applyFont="1"/>
    <xf numFmtId="165" fontId="5" fillId="0" borderId="0" xfId="0" applyNumberFormat="1" applyFont="1" applyAlignment="1">
      <alignment vertical="top" wrapText="1" readingOrder="1"/>
    </xf>
    <xf numFmtId="164" fontId="5" fillId="0" borderId="0" xfId="0" applyNumberFormat="1" applyFont="1" applyAlignment="1">
      <alignment vertical="top" wrapText="1" readingOrder="1"/>
    </xf>
    <xf numFmtId="165" fontId="5" fillId="0" borderId="0" xfId="0" applyNumberFormat="1" applyFont="1" applyAlignment="1">
      <alignment horizontal="right" vertical="top" wrapText="1" readingOrder="1"/>
    </xf>
    <xf numFmtId="166" fontId="14" fillId="0" borderId="0" xfId="0" applyNumberFormat="1" applyFont="1" applyAlignment="1">
      <alignment horizontal="right" vertical="top" wrapText="1" readingOrder="1"/>
    </xf>
    <xf numFmtId="0" fontId="14" fillId="0" borderId="0" xfId="0" applyFont="1" applyAlignment="1">
      <alignment horizontal="right" vertical="top" wrapText="1" readingOrder="1"/>
    </xf>
    <xf numFmtId="0" fontId="15" fillId="0" borderId="0" xfId="0" applyFont="1" applyAlignment="1">
      <alignment horizontal="left" vertical="top" wrapText="1" readingOrder="1"/>
    </xf>
    <xf numFmtId="166" fontId="10" fillId="0" borderId="0" xfId="0" applyNumberFormat="1" applyFont="1"/>
    <xf numFmtId="166" fontId="2" fillId="0" borderId="0" xfId="0" applyNumberFormat="1" applyFont="1"/>
    <xf numFmtId="0" fontId="14" fillId="0" borderId="0" xfId="0" applyFont="1" applyAlignment="1">
      <alignment horizontal="left" vertical="top" wrapText="1" readingOrder="1"/>
    </xf>
    <xf numFmtId="165" fontId="2" fillId="0" borderId="0" xfId="0" applyNumberFormat="1" applyFont="1"/>
    <xf numFmtId="7" fontId="2" fillId="0" borderId="0" xfId="0" applyNumberFormat="1" applyFont="1"/>
    <xf numFmtId="165" fontId="18" fillId="0" borderId="0" xfId="0" applyNumberFormat="1" applyFont="1" applyAlignment="1">
      <alignment horizontal="right" vertical="top" wrapText="1" readingOrder="1"/>
    </xf>
    <xf numFmtId="165" fontId="5" fillId="0" borderId="7" xfId="0" applyNumberFormat="1" applyFont="1" applyBorder="1" applyAlignment="1">
      <alignment horizontal="right" vertical="top" wrapText="1" readingOrder="1"/>
    </xf>
    <xf numFmtId="165" fontId="16" fillId="0" borderId="8" xfId="0" applyNumberFormat="1" applyFont="1" applyBorder="1" applyAlignment="1">
      <alignment horizontal="right" vertical="top" wrapText="1" readingOrder="1"/>
    </xf>
    <xf numFmtId="0" fontId="4" fillId="2" borderId="2" xfId="0" applyFont="1" applyFill="1" applyBorder="1" applyAlignment="1">
      <alignment horizontal="center" vertical="top" wrapText="1" readingOrder="1"/>
    </xf>
    <xf numFmtId="0" fontId="4" fillId="2" borderId="2" xfId="0" applyFont="1" applyFill="1" applyBorder="1" applyAlignment="1">
      <alignment horizontal="right" vertical="top" wrapText="1" readingOrder="1"/>
    </xf>
    <xf numFmtId="168" fontId="21" fillId="0" borderId="8" xfId="0" applyNumberFormat="1" applyFont="1" applyBorder="1" applyAlignment="1">
      <alignment horizontal="left" vertical="top" wrapText="1" readingOrder="1"/>
    </xf>
    <xf numFmtId="5" fontId="10" fillId="0" borderId="0" xfId="0" applyNumberFormat="1" applyFont="1"/>
    <xf numFmtId="4" fontId="22" fillId="0" borderId="0" xfId="0" applyNumberFormat="1" applyFont="1"/>
    <xf numFmtId="7" fontId="2" fillId="0" borderId="0" xfId="0" applyNumberFormat="1" applyFont="1" applyAlignment="1">
      <alignment horizontal="center"/>
    </xf>
    <xf numFmtId="0" fontId="2" fillId="4" borderId="0" xfId="0" applyFont="1" applyFill="1"/>
    <xf numFmtId="0" fontId="2" fillId="0" borderId="0" xfId="0" applyFont="1" applyAlignment="1">
      <alignment horizontal="center"/>
    </xf>
    <xf numFmtId="0" fontId="4" fillId="2" borderId="7" xfId="0" applyFont="1" applyFill="1" applyBorder="1" applyAlignment="1">
      <alignment horizontal="center" vertical="top" wrapText="1" readingOrder="1"/>
    </xf>
    <xf numFmtId="0" fontId="18" fillId="0" borderId="0" xfId="0" applyFont="1" applyAlignment="1">
      <alignment vertical="top" wrapText="1" readingOrder="1"/>
    </xf>
    <xf numFmtId="0" fontId="2" fillId="0" borderId="0" xfId="0" applyFont="1" applyAlignment="1">
      <alignment vertical="top" wrapText="1"/>
    </xf>
    <xf numFmtId="164" fontId="5" fillId="0" borderId="0" xfId="0" applyNumberFormat="1" applyFont="1" applyAlignment="1">
      <alignment horizontal="center" vertical="top" wrapText="1" readingOrder="1"/>
    </xf>
    <xf numFmtId="0" fontId="20" fillId="0" borderId="4" xfId="0" applyFont="1" applyBorder="1" applyAlignment="1">
      <alignment vertical="top" wrapText="1" readingOrder="1"/>
    </xf>
    <xf numFmtId="0" fontId="19" fillId="0" borderId="4" xfId="0" applyFont="1" applyBorder="1" applyAlignment="1">
      <alignment vertical="top" wrapText="1"/>
    </xf>
    <xf numFmtId="0" fontId="19" fillId="0" borderId="0" xfId="0" applyFont="1"/>
    <xf numFmtId="0" fontId="18" fillId="0" borderId="4" xfId="0" applyFont="1" applyBorder="1" applyAlignment="1">
      <alignment vertical="top" wrapText="1" readingOrder="1"/>
    </xf>
    <xf numFmtId="0" fontId="13" fillId="0" borderId="0" xfId="0" applyFont="1" applyAlignment="1">
      <alignment vertical="top" wrapText="1"/>
    </xf>
    <xf numFmtId="0" fontId="4" fillId="0" borderId="9" xfId="0" applyFont="1" applyBorder="1" applyAlignment="1">
      <alignment vertical="top" wrapText="1" readingOrder="1"/>
    </xf>
    <xf numFmtId="164" fontId="6" fillId="0" borderId="0" xfId="0" applyNumberFormat="1" applyFont="1" applyAlignment="1">
      <alignment vertical="top" wrapText="1" readingOrder="1"/>
    </xf>
    <xf numFmtId="165" fontId="6" fillId="0" borderId="0" xfId="0" applyNumberFormat="1" applyFont="1" applyAlignment="1">
      <alignment vertical="top" wrapText="1" readingOrder="1"/>
    </xf>
    <xf numFmtId="0" fontId="4" fillId="5" borderId="0" xfId="0" applyFont="1" applyFill="1" applyAlignment="1">
      <alignment vertical="top" wrapText="1" readingOrder="1"/>
    </xf>
    <xf numFmtId="0" fontId="4" fillId="2" borderId="4" xfId="0" applyFont="1" applyFill="1" applyBorder="1" applyAlignment="1">
      <alignment horizontal="center" vertical="top" wrapText="1" readingOrder="1"/>
    </xf>
    <xf numFmtId="0" fontId="4" fillId="0" borderId="0" xfId="0" applyFont="1" applyAlignment="1">
      <alignment vertical="top" wrapText="1" readingOrder="1"/>
    </xf>
    <xf numFmtId="165" fontId="20" fillId="0" borderId="0" xfId="0" applyNumberFormat="1" applyFont="1" applyAlignment="1">
      <alignment horizontal="right" vertical="top" wrapText="1" readingOrder="1"/>
    </xf>
    <xf numFmtId="168" fontId="21" fillId="0" borderId="8" xfId="0" applyNumberFormat="1" applyFont="1" applyBorder="1" applyAlignment="1">
      <alignment horizontal="center" vertical="top" wrapText="1" readingOrder="1"/>
    </xf>
    <xf numFmtId="9" fontId="21" fillId="0" borderId="8" xfId="3" applyFont="1" applyBorder="1" applyAlignment="1">
      <alignment horizontal="center" vertical="top" wrapText="1" readingOrder="1"/>
    </xf>
    <xf numFmtId="0" fontId="20" fillId="0" borderId="10" xfId="0" applyFont="1" applyBorder="1" applyAlignment="1">
      <alignment vertical="top" wrapText="1" readingOrder="1"/>
    </xf>
    <xf numFmtId="41" fontId="20" fillId="0" borderId="10" xfId="0" applyNumberFormat="1" applyFont="1" applyBorder="1" applyAlignment="1">
      <alignment horizontal="center" vertical="top" wrapText="1" readingOrder="1"/>
    </xf>
    <xf numFmtId="41" fontId="21" fillId="0" borderId="8" xfId="0" applyNumberFormat="1" applyFont="1" applyBorder="1" applyAlignment="1">
      <alignment vertical="top" wrapText="1" readingOrder="1"/>
    </xf>
    <xf numFmtId="41" fontId="20" fillId="0" borderId="10" xfId="0" applyNumberFormat="1" applyFont="1" applyBorder="1" applyAlignment="1">
      <alignment vertical="top" wrapText="1" readingOrder="1"/>
    </xf>
    <xf numFmtId="0" fontId="4" fillId="2" borderId="1" xfId="0" applyFont="1" applyFill="1" applyBorder="1" applyAlignment="1">
      <alignment horizontal="center" vertical="top" wrapText="1" readingOrder="1"/>
    </xf>
    <xf numFmtId="41" fontId="21" fillId="0" borderId="8" xfId="0" applyNumberFormat="1" applyFont="1" applyBorder="1" applyAlignment="1">
      <alignment vertical="top" readingOrder="1"/>
    </xf>
    <xf numFmtId="9" fontId="20" fillId="0" borderId="8" xfId="3" applyFont="1" applyBorder="1" applyAlignment="1">
      <alignment horizontal="center" vertical="top" wrapText="1" readingOrder="1"/>
    </xf>
    <xf numFmtId="9" fontId="20" fillId="0" borderId="10" xfId="3" applyFont="1" applyBorder="1" applyAlignment="1">
      <alignment horizontal="center" vertical="top" wrapText="1" readingOrder="1"/>
    </xf>
    <xf numFmtId="0" fontId="2" fillId="0" borderId="0" xfId="0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3" fillId="2" borderId="2" xfId="0" applyFont="1" applyFill="1" applyBorder="1" applyAlignment="1">
      <alignment horizontal="center" vertical="center" wrapText="1" readingOrder="1"/>
    </xf>
    <xf numFmtId="0" fontId="23" fillId="2" borderId="4" xfId="0" applyFont="1" applyFill="1" applyBorder="1" applyAlignment="1">
      <alignment horizontal="center" vertical="center" wrapText="1" readingOrder="1"/>
    </xf>
    <xf numFmtId="0" fontId="23" fillId="2" borderId="7" xfId="0" applyFont="1" applyFill="1" applyBorder="1" applyAlignment="1">
      <alignment horizontal="center" vertical="top" wrapText="1" readingOrder="1"/>
    </xf>
    <xf numFmtId="0" fontId="23" fillId="2" borderId="4" xfId="0" applyFont="1" applyFill="1" applyBorder="1" applyAlignment="1">
      <alignment horizontal="center" vertical="top" wrapText="1" readingOrder="1"/>
    </xf>
    <xf numFmtId="0" fontId="23" fillId="2" borderId="2" xfId="0" applyFont="1" applyFill="1" applyBorder="1" applyAlignment="1">
      <alignment horizontal="center" vertical="top" wrapText="1" readingOrder="1"/>
    </xf>
    <xf numFmtId="165" fontId="11" fillId="0" borderId="4" xfId="0" applyNumberFormat="1" applyFont="1" applyBorder="1" applyAlignment="1">
      <alignment horizontal="right" vertical="top" wrapText="1" readingOrder="1"/>
    </xf>
    <xf numFmtId="41" fontId="11" fillId="0" borderId="8" xfId="0" applyNumberFormat="1" applyFont="1" applyBorder="1" applyAlignment="1">
      <alignment vertical="top" readingOrder="1"/>
    </xf>
    <xf numFmtId="41" fontId="11" fillId="0" borderId="8" xfId="0" applyNumberFormat="1" applyFont="1" applyBorder="1" applyAlignment="1">
      <alignment vertical="center" readingOrder="1"/>
    </xf>
    <xf numFmtId="9" fontId="11" fillId="0" borderId="8" xfId="3" applyFont="1" applyBorder="1" applyAlignment="1">
      <alignment horizontal="center" vertical="top" wrapText="1" readingOrder="1"/>
    </xf>
    <xf numFmtId="168" fontId="11" fillId="0" borderId="8" xfId="0" applyNumberFormat="1" applyFont="1" applyBorder="1" applyAlignment="1">
      <alignment horizontal="center" vertical="center" wrapText="1" readingOrder="1"/>
    </xf>
    <xf numFmtId="165" fontId="11" fillId="0" borderId="0" xfId="0" applyNumberFormat="1" applyFont="1" applyAlignment="1">
      <alignment horizontal="right" vertical="top" wrapText="1" readingOrder="1"/>
    </xf>
    <xf numFmtId="165" fontId="11" fillId="0" borderId="0" xfId="0" applyNumberFormat="1" applyFont="1" applyAlignment="1">
      <alignment horizontal="left" vertical="top" wrapText="1" readingOrder="1"/>
    </xf>
    <xf numFmtId="165" fontId="20" fillId="0" borderId="8" xfId="0" applyNumberFormat="1" applyFont="1" applyBorder="1" applyAlignment="1">
      <alignment horizontal="right" vertical="top" wrapText="1" readingOrder="1"/>
    </xf>
    <xf numFmtId="41" fontId="20" fillId="0" borderId="4" xfId="0" applyNumberFormat="1" applyFont="1" applyBorder="1" applyAlignment="1">
      <alignment horizontal="right" vertical="top" wrapText="1" readingOrder="1"/>
    </xf>
    <xf numFmtId="168" fontId="20" fillId="0" borderId="4" xfId="0" applyNumberFormat="1" applyFont="1" applyBorder="1" applyAlignment="1">
      <alignment horizontal="center" vertical="center" wrapText="1" readingOrder="1"/>
    </xf>
    <xf numFmtId="0" fontId="9" fillId="0" borderId="0" xfId="0" applyFont="1" applyAlignment="1">
      <alignment vertical="top" readingOrder="1"/>
    </xf>
    <xf numFmtId="0" fontId="4" fillId="0" borderId="0" xfId="0" applyFont="1" applyAlignment="1">
      <alignment horizontal="center" vertical="top" readingOrder="1"/>
    </xf>
    <xf numFmtId="0" fontId="4" fillId="0" borderId="0" xfId="0" applyFont="1" applyAlignment="1">
      <alignment vertical="top" readingOrder="1"/>
    </xf>
    <xf numFmtId="0" fontId="4" fillId="0" borderId="0" xfId="0" applyFont="1" applyAlignment="1">
      <alignment horizontal="right" vertical="top" readingOrder="1"/>
    </xf>
    <xf numFmtId="164" fontId="5" fillId="0" borderId="0" xfId="0" applyNumberFormat="1" applyFont="1" applyAlignment="1">
      <alignment horizontal="left" vertical="top" readingOrder="1"/>
    </xf>
    <xf numFmtId="165" fontId="5" fillId="0" borderId="0" xfId="0" applyNumberFormat="1" applyFont="1" applyAlignment="1">
      <alignment horizontal="right" vertical="top" readingOrder="1"/>
    </xf>
    <xf numFmtId="164" fontId="5" fillId="0" borderId="0" xfId="0" applyNumberFormat="1" applyFont="1" applyAlignment="1">
      <alignment horizontal="right" vertical="top" readingOrder="1"/>
    </xf>
    <xf numFmtId="0" fontId="6" fillId="0" borderId="0" xfId="0" applyFont="1" applyAlignment="1">
      <alignment vertical="top" readingOrder="1"/>
    </xf>
    <xf numFmtId="165" fontId="6" fillId="0" borderId="0" xfId="0" applyNumberFormat="1" applyFont="1" applyAlignment="1">
      <alignment horizontal="right" vertical="top" readingOrder="1"/>
    </xf>
    <xf numFmtId="164" fontId="6" fillId="0" borderId="0" xfId="0" applyNumberFormat="1" applyFont="1" applyAlignment="1">
      <alignment vertical="top" readingOrder="1"/>
    </xf>
    <xf numFmtId="0" fontId="8" fillId="0" borderId="0" xfId="0" applyFont="1" applyAlignment="1">
      <alignment horizontal="center" vertical="center" readingOrder="1"/>
    </xf>
    <xf numFmtId="165" fontId="13" fillId="0" borderId="0" xfId="0" applyNumberFormat="1" applyFont="1"/>
    <xf numFmtId="7" fontId="10" fillId="0" borderId="0" xfId="0" applyNumberFormat="1" applyFont="1"/>
    <xf numFmtId="170" fontId="24" fillId="4" borderId="0" xfId="4" applyNumberFormat="1" applyFont="1" applyFill="1" applyBorder="1"/>
    <xf numFmtId="41" fontId="20" fillId="4" borderId="0" xfId="0" applyNumberFormat="1" applyFont="1" applyFill="1" applyAlignment="1">
      <alignment vertical="top" wrapText="1" readingOrder="1"/>
    </xf>
    <xf numFmtId="171" fontId="20" fillId="0" borderId="10" xfId="5" applyNumberFormat="1" applyFont="1" applyBorder="1" applyAlignment="1">
      <alignment horizontal="center" vertical="top" wrapText="1" readingOrder="1"/>
    </xf>
    <xf numFmtId="0" fontId="25" fillId="0" borderId="0" xfId="0" applyFont="1"/>
    <xf numFmtId="7" fontId="18" fillId="0" borderId="0" xfId="0" applyNumberFormat="1" applyFont="1" applyAlignment="1">
      <alignment horizontal="right" vertical="center"/>
    </xf>
    <xf numFmtId="166" fontId="25" fillId="0" borderId="0" xfId="0" applyNumberFormat="1" applyFont="1"/>
    <xf numFmtId="0" fontId="27" fillId="3" borderId="5" xfId="0" applyFont="1" applyFill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8" fillId="0" borderId="5" xfId="0" applyFont="1" applyBorder="1" applyAlignment="1">
      <alignment horizontal="left" vertical="center"/>
    </xf>
    <xf numFmtId="0" fontId="18" fillId="0" borderId="6" xfId="0" applyFont="1" applyBorder="1" applyAlignment="1">
      <alignment horizontal="center" vertical="center"/>
    </xf>
    <xf numFmtId="0" fontId="18" fillId="0" borderId="6" xfId="0" applyFont="1" applyBorder="1" applyAlignment="1">
      <alignment horizontal="left" vertical="center"/>
    </xf>
    <xf numFmtId="0" fontId="26" fillId="3" borderId="5" xfId="0" applyFont="1" applyFill="1" applyBorder="1"/>
    <xf numFmtId="0" fontId="26" fillId="3" borderId="5" xfId="0" applyFont="1" applyFill="1" applyBorder="1" applyAlignment="1">
      <alignment horizontal="center" vertical="center"/>
    </xf>
    <xf numFmtId="165" fontId="20" fillId="3" borderId="10" xfId="0" applyNumberFormat="1" applyFont="1" applyFill="1" applyBorder="1" applyAlignment="1">
      <alignment horizontal="center" vertical="center" wrapText="1" readingOrder="1"/>
    </xf>
    <xf numFmtId="41" fontId="20" fillId="3" borderId="10" xfId="0" applyNumberFormat="1" applyFont="1" applyFill="1" applyBorder="1" applyAlignment="1">
      <alignment horizontal="center" vertical="center" wrapText="1" readingOrder="1"/>
    </xf>
    <xf numFmtId="9" fontId="20" fillId="3" borderId="10" xfId="3" applyFont="1" applyFill="1" applyBorder="1" applyAlignment="1">
      <alignment horizontal="center" vertical="center" wrapText="1" readingOrder="1"/>
    </xf>
    <xf numFmtId="168" fontId="20" fillId="3" borderId="10" xfId="0" applyNumberFormat="1" applyFont="1" applyFill="1" applyBorder="1" applyAlignment="1">
      <alignment horizontal="center" vertical="center" wrapText="1" readingOrder="1"/>
    </xf>
    <xf numFmtId="165" fontId="28" fillId="0" borderId="0" xfId="0" applyNumberFormat="1" applyFont="1"/>
    <xf numFmtId="41" fontId="10" fillId="0" borderId="0" xfId="0" applyNumberFormat="1" applyFont="1"/>
    <xf numFmtId="0" fontId="4" fillId="2" borderId="10" xfId="0" applyFont="1" applyFill="1" applyBorder="1" applyAlignment="1">
      <alignment horizontal="center" vertical="top" wrapText="1" readingOrder="1"/>
    </xf>
    <xf numFmtId="0" fontId="2" fillId="0" borderId="0" xfId="0" applyFont="1" applyAlignment="1">
      <alignment horizontal="center"/>
    </xf>
    <xf numFmtId="164" fontId="5" fillId="0" borderId="0" xfId="0" applyNumberFormat="1" applyFont="1" applyAlignment="1">
      <alignment horizontal="right" vertical="top" wrapText="1" readingOrder="1"/>
    </xf>
    <xf numFmtId="0" fontId="2" fillId="0" borderId="0" xfId="0" applyFont="1"/>
    <xf numFmtId="165" fontId="5" fillId="0" borderId="0" xfId="0" applyNumberFormat="1" applyFont="1" applyAlignment="1">
      <alignment horizontal="right" vertical="top" wrapText="1" readingOrder="1"/>
    </xf>
    <xf numFmtId="0" fontId="23" fillId="0" borderId="0" xfId="0" applyFont="1" applyAlignment="1">
      <alignment horizontal="center" vertical="top" wrapText="1" readingOrder="1"/>
    </xf>
    <xf numFmtId="0" fontId="23" fillId="2" borderId="1" xfId="0" applyFont="1" applyFill="1" applyBorder="1" applyAlignment="1">
      <alignment horizontal="center" vertical="center" wrapText="1" readingOrder="1"/>
    </xf>
    <xf numFmtId="0" fontId="23" fillId="2" borderId="2" xfId="0" applyFont="1" applyFill="1" applyBorder="1" applyAlignment="1">
      <alignment horizontal="center" vertical="center" wrapText="1" readingOrder="1"/>
    </xf>
    <xf numFmtId="0" fontId="11" fillId="0" borderId="4" xfId="0" applyFont="1" applyBorder="1" applyAlignment="1">
      <alignment vertical="top" wrapText="1" readingOrder="1"/>
    </xf>
    <xf numFmtId="167" fontId="16" fillId="0" borderId="8" xfId="0" applyNumberFormat="1" applyFont="1" applyBorder="1" applyAlignment="1">
      <alignment horizontal="right" vertical="top" readingOrder="1"/>
    </xf>
    <xf numFmtId="0" fontId="11" fillId="0" borderId="0" xfId="0" applyFont="1" applyAlignment="1">
      <alignment vertical="top" wrapText="1" readingOrder="1"/>
    </xf>
    <xf numFmtId="0" fontId="4" fillId="2" borderId="2" xfId="0" applyFont="1" applyFill="1" applyBorder="1" applyAlignment="1">
      <alignment horizontal="right" vertical="top" wrapText="1" readingOrder="1"/>
    </xf>
    <xf numFmtId="0" fontId="4" fillId="2" borderId="3" xfId="0" applyFont="1" applyFill="1" applyBorder="1" applyAlignment="1">
      <alignment horizontal="right" vertical="top" wrapText="1" readingOrder="1"/>
    </xf>
    <xf numFmtId="164" fontId="5" fillId="0" borderId="2" xfId="0" applyNumberFormat="1" applyFont="1" applyBorder="1" applyAlignment="1">
      <alignment horizontal="right" vertical="top" wrapText="1" readingOrder="1"/>
    </xf>
    <xf numFmtId="164" fontId="5" fillId="0" borderId="7" xfId="0" applyNumberFormat="1" applyFont="1" applyBorder="1" applyAlignment="1">
      <alignment horizontal="right" vertical="top" wrapText="1" readingOrder="1"/>
    </xf>
    <xf numFmtId="0" fontId="6" fillId="0" borderId="4" xfId="0" applyFont="1" applyBorder="1" applyAlignment="1">
      <alignment vertical="top" wrapText="1" readingOrder="1"/>
    </xf>
    <xf numFmtId="0" fontId="3" fillId="0" borderId="0" xfId="0" applyFont="1" applyAlignment="1">
      <alignment horizontal="center" vertical="top" wrapText="1" readingOrder="1"/>
    </xf>
    <xf numFmtId="0" fontId="4" fillId="2" borderId="1" xfId="0" applyFont="1" applyFill="1" applyBorder="1" applyAlignment="1">
      <alignment vertical="top" wrapText="1" readingOrder="1"/>
    </xf>
    <xf numFmtId="0" fontId="4" fillId="2" borderId="2" xfId="0" applyFont="1" applyFill="1" applyBorder="1" applyAlignment="1">
      <alignment vertical="top" wrapText="1" readingOrder="1"/>
    </xf>
    <xf numFmtId="0" fontId="5" fillId="0" borderId="4" xfId="0" applyFont="1" applyBorder="1" applyAlignment="1">
      <alignment vertical="top" wrapText="1" readingOrder="1"/>
    </xf>
    <xf numFmtId="0" fontId="2" fillId="0" borderId="4" xfId="0" applyFont="1" applyBorder="1"/>
    <xf numFmtId="0" fontId="4" fillId="2" borderId="1" xfId="0" applyFont="1" applyFill="1" applyBorder="1" applyAlignment="1">
      <alignment horizontal="right" vertical="top" wrapText="1" readingOrder="1"/>
    </xf>
    <xf numFmtId="0" fontId="20" fillId="0" borderId="4" xfId="0" applyFont="1" applyBorder="1" applyAlignment="1">
      <alignment vertical="top" wrapText="1" readingOrder="1"/>
    </xf>
    <xf numFmtId="0" fontId="26" fillId="0" borderId="5" xfId="0" applyFont="1" applyBorder="1" applyAlignment="1">
      <alignment horizontal="center" vertical="center"/>
    </xf>
    <xf numFmtId="0" fontId="12" fillId="0" borderId="0" xfId="0" applyFont="1" applyAlignment="1">
      <alignment horizontal="left" vertical="top" wrapText="1" readingOrder="1"/>
    </xf>
    <xf numFmtId="0" fontId="2" fillId="0" borderId="2" xfId="0" applyFont="1" applyBorder="1" applyAlignment="1">
      <alignment vertical="top" wrapText="1"/>
    </xf>
    <xf numFmtId="0" fontId="4" fillId="2" borderId="6" xfId="0" applyFont="1" applyFill="1" applyBorder="1" applyAlignment="1">
      <alignment horizontal="right" vertical="top" wrapText="1" readingOrder="1"/>
    </xf>
    <xf numFmtId="0" fontId="2" fillId="0" borderId="6" xfId="0" applyFont="1" applyBorder="1" applyAlignment="1">
      <alignment vertical="top" wrapText="1"/>
    </xf>
    <xf numFmtId="0" fontId="2" fillId="0" borderId="3" xfId="0" applyFont="1" applyBorder="1" applyAlignment="1">
      <alignment vertical="top" wrapText="1"/>
    </xf>
    <xf numFmtId="165" fontId="5" fillId="0" borderId="0" xfId="0" applyNumberFormat="1" applyFont="1" applyBorder="1" applyAlignment="1">
      <alignment horizontal="right" vertical="top" wrapText="1" readingOrder="1"/>
    </xf>
    <xf numFmtId="0" fontId="5" fillId="0" borderId="0" xfId="0" applyFont="1" applyAlignment="1">
      <alignment horizontal="right" vertical="top" wrapText="1" readingOrder="1"/>
    </xf>
    <xf numFmtId="0" fontId="2" fillId="0" borderId="4" xfId="0" applyFont="1" applyBorder="1" applyAlignment="1">
      <alignment vertical="top" wrapText="1"/>
    </xf>
    <xf numFmtId="165" fontId="6" fillId="0" borderId="8" xfId="0" applyNumberFormat="1" applyFont="1" applyBorder="1" applyAlignment="1">
      <alignment horizontal="right" vertical="top" wrapText="1" readingOrder="1"/>
    </xf>
    <xf numFmtId="164" fontId="16" fillId="0" borderId="8" xfId="0" applyNumberFormat="1" applyFont="1" applyBorder="1" applyAlignment="1">
      <alignment horizontal="right" vertical="top" wrapText="1" readingOrder="1"/>
    </xf>
    <xf numFmtId="0" fontId="17" fillId="0" borderId="8" xfId="0" applyFont="1" applyBorder="1"/>
    <xf numFmtId="0" fontId="6" fillId="0" borderId="8" xfId="0" applyFont="1" applyBorder="1" applyAlignment="1">
      <alignment horizontal="right" vertical="top" wrapText="1" readingOrder="1"/>
    </xf>
    <xf numFmtId="0" fontId="2" fillId="0" borderId="8" xfId="0" applyFont="1" applyBorder="1" applyAlignment="1">
      <alignment vertical="top" wrapText="1"/>
    </xf>
    <xf numFmtId="0" fontId="12" fillId="4" borderId="0" xfId="0" applyFont="1" applyFill="1" applyAlignment="1">
      <alignment horizontal="left" vertical="top" wrapText="1" readingOrder="1"/>
    </xf>
    <xf numFmtId="0" fontId="2" fillId="4" borderId="0" xfId="0" applyFont="1" applyFill="1"/>
    <xf numFmtId="0" fontId="4" fillId="5" borderId="0" xfId="0" applyFont="1" applyFill="1" applyAlignment="1">
      <alignment horizontal="right" vertical="top" wrapText="1" readingOrder="1"/>
    </xf>
    <xf numFmtId="0" fontId="2" fillId="4" borderId="0" xfId="0" applyFont="1" applyFill="1" applyAlignment="1">
      <alignment vertical="top" wrapText="1"/>
    </xf>
    <xf numFmtId="0" fontId="6" fillId="4" borderId="0" xfId="0" applyFont="1" applyFill="1" applyAlignment="1">
      <alignment vertical="top" wrapText="1" readingOrder="1"/>
    </xf>
    <xf numFmtId="165" fontId="6" fillId="4" borderId="0" xfId="0" applyNumberFormat="1" applyFont="1" applyFill="1" applyAlignment="1">
      <alignment horizontal="right" vertical="top" wrapText="1" readingOrder="1"/>
    </xf>
    <xf numFmtId="164" fontId="6" fillId="4" borderId="0" xfId="0" applyNumberFormat="1" applyFont="1" applyFill="1" applyAlignment="1">
      <alignment horizontal="right" vertical="top" wrapText="1" readingOrder="1"/>
    </xf>
    <xf numFmtId="0" fontId="6" fillId="4" borderId="0" xfId="0" applyFont="1" applyFill="1" applyAlignment="1">
      <alignment horizontal="right" vertical="top" wrapText="1" readingOrder="1"/>
    </xf>
    <xf numFmtId="164" fontId="5" fillId="4" borderId="0" xfId="0" applyNumberFormat="1" applyFont="1" applyFill="1" applyAlignment="1">
      <alignment horizontal="right" vertical="top" wrapText="1" readingOrder="1"/>
    </xf>
    <xf numFmtId="165" fontId="5" fillId="4" borderId="0" xfId="0" applyNumberFormat="1" applyFont="1" applyFill="1" applyAlignment="1">
      <alignment horizontal="right" vertical="top" wrapText="1" readingOrder="1"/>
    </xf>
    <xf numFmtId="0" fontId="5" fillId="4" borderId="0" xfId="0" applyFont="1" applyFill="1" applyAlignment="1">
      <alignment horizontal="right" vertical="top" wrapText="1" readingOrder="1"/>
    </xf>
    <xf numFmtId="0" fontId="11" fillId="0" borderId="0" xfId="0" applyFont="1" applyAlignment="1">
      <alignment horizontal="right" vertical="top" wrapText="1" readingOrder="1"/>
    </xf>
  </cellXfs>
  <cellStyles count="6">
    <cellStyle name="Millares" xfId="4" builtinId="3"/>
    <cellStyle name="Millares 2" xfId="2"/>
    <cellStyle name="Moneda" xfId="5" builtinId="4"/>
    <cellStyle name="Normal" xfId="0" builtinId="0"/>
    <cellStyle name="Normal 2" xfId="1"/>
    <cellStyle name="Porcentaje" xfId="3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CDCDC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3176</xdr:colOff>
      <xdr:row>0</xdr:row>
      <xdr:rowOff>1</xdr:rowOff>
    </xdr:from>
    <xdr:to>
      <xdr:col>2</xdr:col>
      <xdr:colOff>814917</xdr:colOff>
      <xdr:row>7</xdr:row>
      <xdr:rowOff>98072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3426" y="1"/>
          <a:ext cx="1732491" cy="150565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</xdr:row>
      <xdr:rowOff>28575</xdr:rowOff>
    </xdr:from>
    <xdr:to>
      <xdr:col>2</xdr:col>
      <xdr:colOff>0</xdr:colOff>
      <xdr:row>5</xdr:row>
      <xdr:rowOff>28575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57225" y="257175"/>
          <a:ext cx="609600" cy="419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</xdr:row>
      <xdr:rowOff>0</xdr:rowOff>
    </xdr:from>
    <xdr:to>
      <xdr:col>1</xdr:col>
      <xdr:colOff>609600</xdr:colOff>
      <xdr:row>3</xdr:row>
      <xdr:rowOff>266700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050" y="228600"/>
          <a:ext cx="609600" cy="5524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</xdr:row>
      <xdr:rowOff>0</xdr:rowOff>
    </xdr:from>
    <xdr:to>
      <xdr:col>1</xdr:col>
      <xdr:colOff>609600</xdr:colOff>
      <xdr:row>3</xdr:row>
      <xdr:rowOff>266700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050" y="228600"/>
          <a:ext cx="609600" cy="552450"/>
        </a:xfrm>
        <a:prstGeom prst="rect">
          <a:avLst/>
        </a:prstGeom>
      </xdr:spPr>
    </xdr:pic>
    <xdr:clientData/>
  </xdr:twoCellAnchor>
  <xdr:twoCellAnchor>
    <xdr:from>
      <xdr:col>4</xdr:col>
      <xdr:colOff>200024</xdr:colOff>
      <xdr:row>0</xdr:row>
      <xdr:rowOff>0</xdr:rowOff>
    </xdr:from>
    <xdr:to>
      <xdr:col>6</xdr:col>
      <xdr:colOff>514350</xdr:colOff>
      <xdr:row>14</xdr:row>
      <xdr:rowOff>104775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xmlns="" id="{21BD8509-6813-4F02-9BDF-87776165699F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476624" y="0"/>
          <a:ext cx="2514601" cy="13239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609600</xdr:colOff>
      <xdr:row>0</xdr:row>
      <xdr:rowOff>546100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</xdr:col>
      <xdr:colOff>609600</xdr:colOff>
      <xdr:row>0</xdr:row>
      <xdr:rowOff>546100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619125" cy="546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</xdr:col>
      <xdr:colOff>609600</xdr:colOff>
      <xdr:row>0</xdr:row>
      <xdr:rowOff>546100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619125" cy="546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</xdr:col>
      <xdr:colOff>609600</xdr:colOff>
      <xdr:row>0</xdr:row>
      <xdr:rowOff>546100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295EFD21-319A-47E5-BAC3-02FAB0A90513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618067" cy="546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</xdr:col>
      <xdr:colOff>609600</xdr:colOff>
      <xdr:row>0</xdr:row>
      <xdr:rowOff>546100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xmlns="" id="{DCD3CE20-7A02-46F0-8967-5940A023EDF7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618067" cy="5461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1523366</xdr:colOff>
      <xdr:row>2</xdr:row>
      <xdr:rowOff>347167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5" y="0"/>
          <a:ext cx="1523366" cy="728167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0</xdr:row>
      <xdr:rowOff>0</xdr:rowOff>
    </xdr:from>
    <xdr:to>
      <xdr:col>1</xdr:col>
      <xdr:colOff>1523366</xdr:colOff>
      <xdr:row>2</xdr:row>
      <xdr:rowOff>347167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7150" y="0"/>
          <a:ext cx="1523366" cy="728167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0</xdr:row>
      <xdr:rowOff>0</xdr:rowOff>
    </xdr:from>
    <xdr:to>
      <xdr:col>1</xdr:col>
      <xdr:colOff>1523366</xdr:colOff>
      <xdr:row>2</xdr:row>
      <xdr:rowOff>347167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AE30CE7F-636D-47E5-B94F-7453C665DDB8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3500" y="0"/>
          <a:ext cx="1523366" cy="732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L51"/>
  <sheetViews>
    <sheetView showGridLines="0" tabSelected="1" topLeftCell="A19" zoomScaleNormal="100" workbookViewId="0">
      <selection activeCell="K22" sqref="K22"/>
    </sheetView>
  </sheetViews>
  <sheetFormatPr baseColWidth="10" defaultColWidth="11" defaultRowHeight="15.75" x14ac:dyDescent="0.25"/>
  <cols>
    <col min="1" max="1" width="11" style="1"/>
    <col min="2" max="2" width="13.85546875" style="1" customWidth="1"/>
    <col min="3" max="3" width="28.42578125" style="1" customWidth="1"/>
    <col min="4" max="4" width="20.28515625" style="1" customWidth="1"/>
    <col min="5" max="5" width="21" style="1" customWidth="1"/>
    <col min="6" max="6" width="22.85546875" style="1" customWidth="1"/>
    <col min="7" max="7" width="13.28515625" style="1" customWidth="1"/>
    <col min="8" max="8" width="15.42578125" style="1" customWidth="1"/>
    <col min="9" max="9" width="12.28515625" style="1" customWidth="1"/>
    <col min="10" max="10" width="27" style="1" customWidth="1"/>
    <col min="11" max="12" width="16.7109375" style="1" customWidth="1"/>
    <col min="13" max="13" width="16" style="1" customWidth="1"/>
    <col min="14" max="14" width="15" style="1" customWidth="1"/>
    <col min="15" max="15" width="13.5703125" style="1" customWidth="1"/>
    <col min="16" max="16384" width="11" style="1"/>
  </cols>
  <sheetData>
    <row r="9" spans="1:12" ht="35.25" customHeight="1" x14ac:dyDescent="0.25">
      <c r="A9" s="84"/>
      <c r="B9" s="123" t="s">
        <v>78</v>
      </c>
      <c r="C9" s="123"/>
      <c r="D9" s="123"/>
      <c r="E9" s="123"/>
      <c r="F9" s="85"/>
      <c r="G9" s="84"/>
      <c r="H9" s="84"/>
      <c r="I9" s="84"/>
      <c r="J9" s="86"/>
      <c r="K9" s="84"/>
    </row>
    <row r="10" spans="1:12" ht="22.5" customHeight="1" x14ac:dyDescent="0.25">
      <c r="A10" s="84"/>
      <c r="B10" s="87" t="s">
        <v>79</v>
      </c>
      <c r="C10" s="87" t="s">
        <v>9</v>
      </c>
      <c r="D10" s="53" t="s">
        <v>91</v>
      </c>
      <c r="E10" s="54" t="s">
        <v>92</v>
      </c>
      <c r="F10" s="55" t="s">
        <v>88</v>
      </c>
      <c r="G10" s="56" t="s">
        <v>89</v>
      </c>
      <c r="H10" s="57" t="s">
        <v>87</v>
      </c>
      <c r="I10" s="57" t="s">
        <v>89</v>
      </c>
      <c r="J10" s="53" t="s">
        <v>11</v>
      </c>
      <c r="K10" s="84"/>
    </row>
    <row r="11" spans="1:12" x14ac:dyDescent="0.25">
      <c r="A11" s="84"/>
      <c r="B11" s="88">
        <v>2</v>
      </c>
      <c r="C11" s="89" t="s">
        <v>13</v>
      </c>
      <c r="D11" s="59">
        <v>45515</v>
      </c>
      <c r="E11" s="59">
        <v>8694</v>
      </c>
      <c r="F11" s="60">
        <v>24159</v>
      </c>
      <c r="G11" s="61">
        <f>F11/(D11+E11)</f>
        <v>0.44566400413215518</v>
      </c>
      <c r="H11" s="59">
        <v>30050</v>
      </c>
      <c r="I11" s="61">
        <f>H11/(D11+E11)</f>
        <v>0.55433599586784488</v>
      </c>
      <c r="J11" s="62">
        <v>89444850</v>
      </c>
      <c r="K11" s="84"/>
      <c r="L11" s="99"/>
    </row>
    <row r="12" spans="1:12" x14ac:dyDescent="0.25">
      <c r="A12" s="84"/>
      <c r="B12" s="88">
        <v>3</v>
      </c>
      <c r="C12" s="89" t="s">
        <v>15</v>
      </c>
      <c r="D12" s="59">
        <v>18916</v>
      </c>
      <c r="E12" s="59">
        <v>3720</v>
      </c>
      <c r="F12" s="59">
        <v>10355</v>
      </c>
      <c r="G12" s="61">
        <f t="shared" ref="G12:G44" si="0">F12/(D12+E12)</f>
        <v>0.45745714790599046</v>
      </c>
      <c r="H12" s="59">
        <v>12281</v>
      </c>
      <c r="I12" s="61">
        <f t="shared" ref="I12:I41" si="1">H12/(D12+E12)</f>
        <v>0.54254285209400954</v>
      </c>
      <c r="J12" s="62">
        <v>37349400</v>
      </c>
      <c r="K12" s="84"/>
      <c r="L12" s="99"/>
    </row>
    <row r="13" spans="1:12" x14ac:dyDescent="0.25">
      <c r="A13" s="84"/>
      <c r="B13" s="88">
        <v>4</v>
      </c>
      <c r="C13" s="89" t="s">
        <v>17</v>
      </c>
      <c r="D13" s="59">
        <v>36131</v>
      </c>
      <c r="E13" s="59">
        <v>5889</v>
      </c>
      <c r="F13" s="59">
        <v>17262</v>
      </c>
      <c r="G13" s="61">
        <f t="shared" si="0"/>
        <v>0.41080437886720611</v>
      </c>
      <c r="H13" s="59">
        <v>24758</v>
      </c>
      <c r="I13" s="61">
        <f t="shared" si="1"/>
        <v>0.58919562113279389</v>
      </c>
      <c r="J13" s="62">
        <v>69333000</v>
      </c>
      <c r="K13" s="84"/>
      <c r="L13" s="99"/>
    </row>
    <row r="14" spans="1:12" x14ac:dyDescent="0.25">
      <c r="A14" s="84"/>
      <c r="B14" s="88">
        <v>5</v>
      </c>
      <c r="C14" s="89" t="s">
        <v>19</v>
      </c>
      <c r="D14" s="59">
        <v>13443</v>
      </c>
      <c r="E14" s="59">
        <v>1733</v>
      </c>
      <c r="F14" s="59">
        <v>6451</v>
      </c>
      <c r="G14" s="61">
        <f t="shared" si="0"/>
        <v>0.42507907221929364</v>
      </c>
      <c r="H14" s="59">
        <v>8725</v>
      </c>
      <c r="I14" s="61">
        <f t="shared" si="1"/>
        <v>0.57492092778070636</v>
      </c>
      <c r="J14" s="62">
        <v>25040400</v>
      </c>
      <c r="K14" s="84"/>
      <c r="L14" s="99"/>
    </row>
    <row r="15" spans="1:12" x14ac:dyDescent="0.25">
      <c r="A15" s="84"/>
      <c r="B15" s="88">
        <v>1</v>
      </c>
      <c r="C15" s="89" t="s">
        <v>21</v>
      </c>
      <c r="D15" s="59">
        <v>100388</v>
      </c>
      <c r="E15" s="59">
        <v>19611</v>
      </c>
      <c r="F15" s="59">
        <v>40836</v>
      </c>
      <c r="G15" s="61">
        <f t="shared" si="0"/>
        <v>0.34030283585696547</v>
      </c>
      <c r="H15" s="59">
        <v>79163</v>
      </c>
      <c r="I15" s="61">
        <f t="shared" si="1"/>
        <v>0.65969716414303448</v>
      </c>
      <c r="J15" s="62">
        <v>197998350</v>
      </c>
      <c r="K15" s="84"/>
      <c r="L15" s="99"/>
    </row>
    <row r="16" spans="1:12" x14ac:dyDescent="0.25">
      <c r="A16" s="84"/>
      <c r="B16" s="88">
        <v>6</v>
      </c>
      <c r="C16" s="89" t="s">
        <v>23</v>
      </c>
      <c r="D16" s="59">
        <v>54605</v>
      </c>
      <c r="E16" s="59">
        <v>4468</v>
      </c>
      <c r="F16" s="59">
        <v>24706</v>
      </c>
      <c r="G16" s="61">
        <f t="shared" si="0"/>
        <v>0.41822829380596888</v>
      </c>
      <c r="H16" s="59">
        <v>34367</v>
      </c>
      <c r="I16" s="61">
        <f t="shared" si="1"/>
        <v>0.58177170619403107</v>
      </c>
      <c r="J16" s="62">
        <v>97470450</v>
      </c>
      <c r="K16" s="84"/>
      <c r="L16" s="99"/>
    </row>
    <row r="17" spans="1:12" x14ac:dyDescent="0.25">
      <c r="A17" s="84"/>
      <c r="B17" s="88">
        <v>8</v>
      </c>
      <c r="C17" s="89" t="s">
        <v>25</v>
      </c>
      <c r="D17" s="59">
        <v>17053</v>
      </c>
      <c r="E17" s="59">
        <v>1536</v>
      </c>
      <c r="F17" s="59">
        <v>7668</v>
      </c>
      <c r="G17" s="61">
        <f t="shared" si="0"/>
        <v>0.4125020173220722</v>
      </c>
      <c r="H17" s="59">
        <v>10921</v>
      </c>
      <c r="I17" s="61">
        <f t="shared" si="1"/>
        <v>0.58749798267792785</v>
      </c>
      <c r="J17" s="62">
        <v>30671850</v>
      </c>
      <c r="K17" s="84"/>
      <c r="L17" s="99"/>
    </row>
    <row r="18" spans="1:12" x14ac:dyDescent="0.25">
      <c r="A18" s="84"/>
      <c r="B18" s="88">
        <v>7</v>
      </c>
      <c r="C18" s="89" t="s">
        <v>27</v>
      </c>
      <c r="D18" s="59">
        <v>11436</v>
      </c>
      <c r="E18" s="59">
        <v>1210</v>
      </c>
      <c r="F18" s="59">
        <v>6377</v>
      </c>
      <c r="G18" s="61">
        <f t="shared" si="0"/>
        <v>0.50427012494069268</v>
      </c>
      <c r="H18" s="59">
        <v>6269</v>
      </c>
      <c r="I18" s="61">
        <f t="shared" si="1"/>
        <v>0.49572987505930727</v>
      </c>
      <c r="J18" s="62">
        <v>20865900</v>
      </c>
      <c r="K18" s="84"/>
      <c r="L18" s="99"/>
    </row>
    <row r="19" spans="1:12" x14ac:dyDescent="0.25">
      <c r="A19" s="84"/>
      <c r="B19" s="88">
        <v>9</v>
      </c>
      <c r="C19" s="89" t="s">
        <v>29</v>
      </c>
      <c r="D19" s="59">
        <v>33572</v>
      </c>
      <c r="E19" s="59">
        <v>3729</v>
      </c>
      <c r="F19" s="59">
        <v>12854</v>
      </c>
      <c r="G19" s="61">
        <f t="shared" si="0"/>
        <v>0.3446020213935283</v>
      </c>
      <c r="H19" s="59">
        <v>24447</v>
      </c>
      <c r="I19" s="61">
        <f t="shared" si="1"/>
        <v>0.65539797860647164</v>
      </c>
      <c r="J19" s="62">
        <v>61546650</v>
      </c>
      <c r="K19" s="84"/>
      <c r="L19" s="99"/>
    </row>
    <row r="20" spans="1:12" x14ac:dyDescent="0.25">
      <c r="A20" s="84"/>
      <c r="B20" s="88">
        <v>30</v>
      </c>
      <c r="C20" s="89" t="s">
        <v>31</v>
      </c>
      <c r="D20" s="59">
        <v>17440</v>
      </c>
      <c r="E20" s="59">
        <v>1699</v>
      </c>
      <c r="F20" s="59">
        <v>7819</v>
      </c>
      <c r="G20" s="61">
        <f t="shared" si="0"/>
        <v>0.40853754114635038</v>
      </c>
      <c r="H20" s="59">
        <v>11320</v>
      </c>
      <c r="I20" s="61">
        <f t="shared" si="1"/>
        <v>0.59146245885364956</v>
      </c>
      <c r="J20" s="62">
        <v>31579350</v>
      </c>
      <c r="K20" s="84"/>
      <c r="L20" s="99"/>
    </row>
    <row r="21" spans="1:12" x14ac:dyDescent="0.25">
      <c r="A21" s="84"/>
      <c r="B21" s="88">
        <v>19</v>
      </c>
      <c r="C21" s="89" t="s">
        <v>33</v>
      </c>
      <c r="D21" s="59">
        <v>15925</v>
      </c>
      <c r="E21" s="59">
        <v>1744</v>
      </c>
      <c r="F21" s="59">
        <v>7455</v>
      </c>
      <c r="G21" s="61">
        <f t="shared" si="0"/>
        <v>0.42192540607844248</v>
      </c>
      <c r="H21" s="59">
        <v>10214</v>
      </c>
      <c r="I21" s="61">
        <f t="shared" si="1"/>
        <v>0.57807459392155758</v>
      </c>
      <c r="J21" s="62">
        <v>29153850</v>
      </c>
      <c r="K21" s="84"/>
      <c r="L21" s="99"/>
    </row>
    <row r="22" spans="1:12" x14ac:dyDescent="0.25">
      <c r="A22" s="84"/>
      <c r="B22" s="88">
        <v>10</v>
      </c>
      <c r="C22" s="89" t="s">
        <v>35</v>
      </c>
      <c r="D22" s="59">
        <v>8978</v>
      </c>
      <c r="E22" s="59">
        <v>3075</v>
      </c>
      <c r="F22" s="59">
        <v>5336</v>
      </c>
      <c r="G22" s="61">
        <f t="shared" si="0"/>
        <v>0.44271135816809093</v>
      </c>
      <c r="H22" s="59">
        <v>6717</v>
      </c>
      <c r="I22" s="61">
        <f t="shared" si="1"/>
        <v>0.55728864183190907</v>
      </c>
      <c r="J22" s="62">
        <v>19887450</v>
      </c>
      <c r="K22" s="84"/>
      <c r="L22" s="99"/>
    </row>
    <row r="23" spans="1:12" x14ac:dyDescent="0.25">
      <c r="A23" s="84"/>
      <c r="B23" s="88">
        <v>11</v>
      </c>
      <c r="C23" s="89" t="s">
        <v>37</v>
      </c>
      <c r="D23" s="59">
        <v>29433</v>
      </c>
      <c r="E23" s="59">
        <v>2772</v>
      </c>
      <c r="F23" s="59">
        <v>11964</v>
      </c>
      <c r="G23" s="61">
        <f t="shared" si="0"/>
        <v>0.37149510945505354</v>
      </c>
      <c r="H23" s="59">
        <v>20241</v>
      </c>
      <c r="I23" s="61">
        <f t="shared" si="1"/>
        <v>0.6285048905449464</v>
      </c>
      <c r="J23" s="62">
        <v>53138250</v>
      </c>
      <c r="K23" s="84"/>
      <c r="L23" s="99"/>
    </row>
    <row r="24" spans="1:12" x14ac:dyDescent="0.25">
      <c r="A24" s="84"/>
      <c r="B24" s="88">
        <v>12</v>
      </c>
      <c r="C24" s="89" t="s">
        <v>39</v>
      </c>
      <c r="D24" s="59">
        <v>32068</v>
      </c>
      <c r="E24" s="59">
        <v>2840</v>
      </c>
      <c r="F24" s="59">
        <v>11542</v>
      </c>
      <c r="G24" s="61">
        <f t="shared" si="0"/>
        <v>0.33064054085023492</v>
      </c>
      <c r="H24" s="59">
        <v>23366</v>
      </c>
      <c r="I24" s="61">
        <f t="shared" si="1"/>
        <v>0.66935945914976513</v>
      </c>
      <c r="J24" s="62">
        <v>57598200</v>
      </c>
      <c r="K24" s="84"/>
      <c r="L24" s="99"/>
    </row>
    <row r="25" spans="1:12" x14ac:dyDescent="0.25">
      <c r="A25" s="84"/>
      <c r="B25" s="88">
        <v>13</v>
      </c>
      <c r="C25" s="89" t="s">
        <v>41</v>
      </c>
      <c r="D25" s="59">
        <v>57088</v>
      </c>
      <c r="E25" s="59">
        <v>6894</v>
      </c>
      <c r="F25" s="59">
        <v>23192</v>
      </c>
      <c r="G25" s="61">
        <f t="shared" si="0"/>
        <v>0.36247694664124286</v>
      </c>
      <c r="H25" s="59">
        <v>40790</v>
      </c>
      <c r="I25" s="61">
        <f t="shared" si="1"/>
        <v>0.63752305335875714</v>
      </c>
      <c r="J25" s="62">
        <v>105570300</v>
      </c>
      <c r="K25" s="84"/>
      <c r="L25" s="99"/>
    </row>
    <row r="26" spans="1:12" x14ac:dyDescent="0.25">
      <c r="A26" s="84"/>
      <c r="B26" s="88">
        <v>14</v>
      </c>
      <c r="C26" s="89" t="s">
        <v>43</v>
      </c>
      <c r="D26" s="59">
        <v>28139</v>
      </c>
      <c r="E26" s="59">
        <v>6871</v>
      </c>
      <c r="F26" s="59">
        <v>16164</v>
      </c>
      <c r="G26" s="61">
        <f t="shared" si="0"/>
        <v>0.4616966580976864</v>
      </c>
      <c r="H26" s="59">
        <v>18846</v>
      </c>
      <c r="I26" s="61">
        <f t="shared" si="1"/>
        <v>0.53830334190231366</v>
      </c>
      <c r="J26" s="62">
        <v>57766500</v>
      </c>
      <c r="K26" s="84"/>
      <c r="L26" s="99"/>
    </row>
    <row r="27" spans="1:12" x14ac:dyDescent="0.25">
      <c r="A27" s="84"/>
      <c r="B27" s="88">
        <v>28</v>
      </c>
      <c r="C27" s="89" t="s">
        <v>45</v>
      </c>
      <c r="D27" s="59">
        <v>19950</v>
      </c>
      <c r="E27" s="59">
        <v>5083</v>
      </c>
      <c r="F27" s="59">
        <v>7410</v>
      </c>
      <c r="G27" s="61">
        <f t="shared" si="0"/>
        <v>0.29600926776654818</v>
      </c>
      <c r="H27" s="59">
        <v>17623</v>
      </c>
      <c r="I27" s="61">
        <f t="shared" si="1"/>
        <v>0.70399073223345188</v>
      </c>
      <c r="J27" s="62">
        <v>41304450</v>
      </c>
      <c r="K27" s="84"/>
      <c r="L27" s="99"/>
    </row>
    <row r="28" spans="1:12" x14ac:dyDescent="0.25">
      <c r="A28" s="84"/>
      <c r="B28" s="88">
        <v>15</v>
      </c>
      <c r="C28" s="89" t="s">
        <v>47</v>
      </c>
      <c r="D28" s="59">
        <v>21602</v>
      </c>
      <c r="E28" s="59">
        <v>1729</v>
      </c>
      <c r="F28" s="59">
        <v>9694</v>
      </c>
      <c r="G28" s="61">
        <f t="shared" si="0"/>
        <v>0.41549869272641549</v>
      </c>
      <c r="H28" s="59">
        <v>13637</v>
      </c>
      <c r="I28" s="61">
        <f t="shared" si="1"/>
        <v>0.58450130727358451</v>
      </c>
      <c r="J28" s="62">
        <v>38496150</v>
      </c>
      <c r="K28" s="84"/>
      <c r="L28" s="99"/>
    </row>
    <row r="29" spans="1:12" x14ac:dyDescent="0.25">
      <c r="A29" s="84"/>
      <c r="B29" s="88">
        <v>29</v>
      </c>
      <c r="C29" s="89" t="s">
        <v>49</v>
      </c>
      <c r="D29" s="59">
        <v>40808</v>
      </c>
      <c r="E29" s="59">
        <v>5742</v>
      </c>
      <c r="F29" s="59">
        <v>20182</v>
      </c>
      <c r="G29" s="61">
        <f t="shared" si="0"/>
        <v>0.43355531686358756</v>
      </c>
      <c r="H29" s="59">
        <v>26368</v>
      </c>
      <c r="I29" s="61">
        <f t="shared" si="1"/>
        <v>0.5664446831364125</v>
      </c>
      <c r="J29" s="62">
        <v>76807500</v>
      </c>
      <c r="K29" s="84"/>
      <c r="L29" s="99"/>
    </row>
    <row r="30" spans="1:12" x14ac:dyDescent="0.25">
      <c r="A30" s="84"/>
      <c r="B30" s="88">
        <v>16</v>
      </c>
      <c r="C30" s="89" t="s">
        <v>51</v>
      </c>
      <c r="D30" s="59">
        <v>5250</v>
      </c>
      <c r="E30" s="59">
        <v>796</v>
      </c>
      <c r="F30" s="59">
        <v>2928</v>
      </c>
      <c r="G30" s="61">
        <f t="shared" si="0"/>
        <v>0.48428713198809131</v>
      </c>
      <c r="H30" s="59">
        <v>3118</v>
      </c>
      <c r="I30" s="61">
        <f t="shared" si="1"/>
        <v>0.51571286801190874</v>
      </c>
      <c r="J30" s="62">
        <v>9975900</v>
      </c>
      <c r="K30" s="84"/>
      <c r="L30" s="99"/>
    </row>
    <row r="31" spans="1:12" x14ac:dyDescent="0.25">
      <c r="A31" s="84"/>
      <c r="B31" s="88">
        <v>17</v>
      </c>
      <c r="C31" s="89" t="s">
        <v>53</v>
      </c>
      <c r="D31" s="59">
        <v>28829</v>
      </c>
      <c r="E31" s="59">
        <v>3331</v>
      </c>
      <c r="F31" s="59">
        <v>10495</v>
      </c>
      <c r="G31" s="61">
        <f t="shared" si="0"/>
        <v>0.32633706467661694</v>
      </c>
      <c r="H31" s="59">
        <v>21665</v>
      </c>
      <c r="I31" s="61">
        <f t="shared" si="1"/>
        <v>0.67366293532338306</v>
      </c>
      <c r="J31" s="62">
        <v>53064000</v>
      </c>
      <c r="K31" s="84"/>
      <c r="L31" s="99"/>
    </row>
    <row r="32" spans="1:12" x14ac:dyDescent="0.25">
      <c r="A32" s="84"/>
      <c r="B32" s="88">
        <v>18</v>
      </c>
      <c r="C32" s="89" t="s">
        <v>55</v>
      </c>
      <c r="D32" s="59">
        <v>40276</v>
      </c>
      <c r="E32" s="59">
        <v>6283</v>
      </c>
      <c r="F32" s="59">
        <v>18934</v>
      </c>
      <c r="G32" s="61">
        <f t="shared" si="0"/>
        <v>0.40666680985416354</v>
      </c>
      <c r="H32" s="59">
        <v>27625</v>
      </c>
      <c r="I32" s="61">
        <f t="shared" si="1"/>
        <v>0.59333319014583652</v>
      </c>
      <c r="J32" s="62">
        <v>76822350</v>
      </c>
      <c r="K32" s="84"/>
      <c r="L32" s="99"/>
    </row>
    <row r="33" spans="1:12" x14ac:dyDescent="0.25">
      <c r="A33" s="84"/>
      <c r="B33" s="88">
        <v>20</v>
      </c>
      <c r="C33" s="89" t="s">
        <v>57</v>
      </c>
      <c r="D33" s="59">
        <v>20513</v>
      </c>
      <c r="E33" s="59">
        <v>3658</v>
      </c>
      <c r="F33" s="59">
        <v>10258</v>
      </c>
      <c r="G33" s="61">
        <f t="shared" si="0"/>
        <v>0.42439286748583011</v>
      </c>
      <c r="H33" s="59">
        <v>13913</v>
      </c>
      <c r="I33" s="61">
        <f t="shared" si="1"/>
        <v>0.57560713251416984</v>
      </c>
      <c r="J33" s="62">
        <v>39882150</v>
      </c>
      <c r="K33" s="84"/>
      <c r="L33" s="99"/>
    </row>
    <row r="34" spans="1:12" x14ac:dyDescent="0.25">
      <c r="A34" s="84"/>
      <c r="B34" s="88">
        <v>21</v>
      </c>
      <c r="C34" s="89" t="s">
        <v>59</v>
      </c>
      <c r="D34" s="59">
        <v>84324</v>
      </c>
      <c r="E34" s="59">
        <v>11634</v>
      </c>
      <c r="F34" s="59">
        <v>30232</v>
      </c>
      <c r="G34" s="61">
        <f t="shared" si="0"/>
        <v>0.31505450301173432</v>
      </c>
      <c r="H34" s="59">
        <v>65726</v>
      </c>
      <c r="I34" s="61">
        <f t="shared" si="1"/>
        <v>0.68494549698826568</v>
      </c>
      <c r="J34" s="62">
        <v>158330700</v>
      </c>
      <c r="K34" s="84"/>
      <c r="L34" s="99"/>
    </row>
    <row r="35" spans="1:12" x14ac:dyDescent="0.25">
      <c r="A35" s="84"/>
      <c r="B35" s="88">
        <v>31</v>
      </c>
      <c r="C35" s="89" t="s">
        <v>61</v>
      </c>
      <c r="D35" s="59">
        <v>14166</v>
      </c>
      <c r="E35" s="59">
        <v>1488</v>
      </c>
      <c r="F35" s="59">
        <v>7346</v>
      </c>
      <c r="G35" s="61">
        <f t="shared" si="0"/>
        <v>0.4692730292576977</v>
      </c>
      <c r="H35" s="59">
        <v>8308</v>
      </c>
      <c r="I35" s="61">
        <f t="shared" si="1"/>
        <v>0.53072697074230224</v>
      </c>
      <c r="J35" s="62">
        <v>25829100</v>
      </c>
      <c r="K35" s="84"/>
      <c r="L35" s="99"/>
    </row>
    <row r="36" spans="1:12" x14ac:dyDescent="0.25">
      <c r="A36" s="84"/>
      <c r="B36" s="88">
        <v>22</v>
      </c>
      <c r="C36" s="89" t="s">
        <v>63</v>
      </c>
      <c r="D36" s="59">
        <v>54976</v>
      </c>
      <c r="E36" s="59">
        <v>7049</v>
      </c>
      <c r="F36" s="59">
        <v>28437</v>
      </c>
      <c r="G36" s="61">
        <f t="shared" si="0"/>
        <v>0.45847642079806528</v>
      </c>
      <c r="H36" s="59">
        <v>33588</v>
      </c>
      <c r="I36" s="61">
        <f t="shared" si="1"/>
        <v>0.54152357920193472</v>
      </c>
      <c r="J36" s="62">
        <v>102341250</v>
      </c>
      <c r="K36" s="84"/>
      <c r="L36" s="99"/>
    </row>
    <row r="37" spans="1:12" x14ac:dyDescent="0.25">
      <c r="A37" s="84"/>
      <c r="B37" s="88">
        <v>23</v>
      </c>
      <c r="C37" s="89" t="s">
        <v>65</v>
      </c>
      <c r="D37" s="59">
        <v>46202</v>
      </c>
      <c r="E37" s="59">
        <v>4455</v>
      </c>
      <c r="F37" s="59">
        <v>16359</v>
      </c>
      <c r="G37" s="61">
        <f t="shared" si="0"/>
        <v>0.32293661290640979</v>
      </c>
      <c r="H37" s="59">
        <v>34298</v>
      </c>
      <c r="I37" s="61">
        <f t="shared" si="1"/>
        <v>0.67706338709359026</v>
      </c>
      <c r="J37" s="62">
        <v>83584050</v>
      </c>
      <c r="K37" s="84"/>
      <c r="L37" s="99"/>
    </row>
    <row r="38" spans="1:12" x14ac:dyDescent="0.25">
      <c r="A38" s="84"/>
      <c r="B38" s="88">
        <v>24</v>
      </c>
      <c r="C38" s="89" t="s">
        <v>67</v>
      </c>
      <c r="D38" s="59">
        <v>28054</v>
      </c>
      <c r="E38" s="59">
        <v>3684</v>
      </c>
      <c r="F38" s="59">
        <v>12771</v>
      </c>
      <c r="G38" s="61">
        <f t="shared" si="0"/>
        <v>0.40238830424097299</v>
      </c>
      <c r="H38" s="59">
        <v>18967</v>
      </c>
      <c r="I38" s="61">
        <f t="shared" si="1"/>
        <v>0.59761169575902706</v>
      </c>
      <c r="J38" s="62">
        <v>52367700</v>
      </c>
      <c r="K38" s="84"/>
      <c r="L38" s="99"/>
    </row>
    <row r="39" spans="1:12" x14ac:dyDescent="0.25">
      <c r="A39" s="84"/>
      <c r="B39" s="88">
        <v>25</v>
      </c>
      <c r="C39" s="89" t="s">
        <v>69</v>
      </c>
      <c r="D39" s="59">
        <v>102368</v>
      </c>
      <c r="E39" s="59">
        <v>14625</v>
      </c>
      <c r="F39" s="59">
        <v>42656</v>
      </c>
      <c r="G39" s="61">
        <f t="shared" si="0"/>
        <v>0.36460301043652182</v>
      </c>
      <c r="H39" s="59">
        <v>74337</v>
      </c>
      <c r="I39" s="61">
        <f t="shared" si="1"/>
        <v>0.63539698956347812</v>
      </c>
      <c r="J39" s="62">
        <v>193038450</v>
      </c>
      <c r="K39" s="84"/>
      <c r="L39" s="99"/>
    </row>
    <row r="40" spans="1:12" x14ac:dyDescent="0.25">
      <c r="A40" s="84"/>
      <c r="B40" s="88">
        <v>26</v>
      </c>
      <c r="C40" s="89" t="s">
        <v>71</v>
      </c>
      <c r="D40" s="59">
        <v>11144</v>
      </c>
      <c r="E40" s="59">
        <v>1195</v>
      </c>
      <c r="F40" s="59">
        <v>5737</v>
      </c>
      <c r="G40" s="61">
        <f t="shared" si="0"/>
        <v>0.46494853715860279</v>
      </c>
      <c r="H40" s="59">
        <v>6602</v>
      </c>
      <c r="I40" s="61">
        <f t="shared" si="1"/>
        <v>0.53505146284139715</v>
      </c>
      <c r="J40" s="62">
        <v>20359350</v>
      </c>
      <c r="K40" s="84"/>
      <c r="L40" s="99"/>
    </row>
    <row r="41" spans="1:12" x14ac:dyDescent="0.25">
      <c r="A41" s="84"/>
      <c r="B41" s="90">
        <v>32</v>
      </c>
      <c r="C41" s="91" t="s">
        <v>73</v>
      </c>
      <c r="D41" s="59">
        <v>258531</v>
      </c>
      <c r="E41" s="59">
        <v>59751</v>
      </c>
      <c r="F41" s="59">
        <v>101601</v>
      </c>
      <c r="G41" s="61">
        <f t="shared" si="0"/>
        <v>0.31921692084378006</v>
      </c>
      <c r="H41" s="59">
        <v>216681</v>
      </c>
      <c r="I41" s="61">
        <f t="shared" si="1"/>
        <v>0.68078307915621994</v>
      </c>
      <c r="J41" s="62">
        <v>525165300</v>
      </c>
      <c r="K41" s="84"/>
      <c r="L41" s="99"/>
    </row>
    <row r="42" spans="1:12" x14ac:dyDescent="0.25">
      <c r="A42" s="84"/>
      <c r="B42" s="90">
        <v>27</v>
      </c>
      <c r="C42" s="91" t="s">
        <v>75</v>
      </c>
      <c r="D42" s="59">
        <v>25736</v>
      </c>
      <c r="E42" s="59">
        <v>2709</v>
      </c>
      <c r="F42" s="59">
        <v>10963</v>
      </c>
      <c r="G42" s="61">
        <f>F42/(D42+E42)</f>
        <v>0.38541044120232026</v>
      </c>
      <c r="H42" s="59">
        <v>17482</v>
      </c>
      <c r="I42" s="61">
        <f>H42/(D42+E42)</f>
        <v>0.61458955879767974</v>
      </c>
      <c r="J42" s="62">
        <v>46934250</v>
      </c>
      <c r="K42" s="84"/>
      <c r="L42" s="99"/>
    </row>
    <row r="43" spans="1:12" x14ac:dyDescent="0.25">
      <c r="B43" s="90">
        <v>33</v>
      </c>
      <c r="C43" s="91" t="s">
        <v>94</v>
      </c>
      <c r="D43" s="59">
        <v>0</v>
      </c>
      <c r="E43" s="59">
        <v>736</v>
      </c>
      <c r="F43" s="59">
        <v>126</v>
      </c>
      <c r="G43" s="61">
        <f>F43/(D43+E43)</f>
        <v>0.17119565217391305</v>
      </c>
      <c r="H43" s="59">
        <v>39</v>
      </c>
      <c r="I43" s="61">
        <f>H43/(D43+E43)</f>
        <v>5.2989130434782608E-2</v>
      </c>
      <c r="J43" s="62">
        <v>1214400</v>
      </c>
    </row>
    <row r="44" spans="1:12" x14ac:dyDescent="0.25">
      <c r="A44" s="84"/>
      <c r="B44" s="92"/>
      <c r="C44" s="93" t="s">
        <v>80</v>
      </c>
      <c r="D44" s="94">
        <f>SUM(D11:D43)</f>
        <v>1322859</v>
      </c>
      <c r="E44" s="94">
        <f>SUM(E11:E43)</f>
        <v>210433</v>
      </c>
      <c r="F44" s="94">
        <f>SUM(F11:F43)</f>
        <v>570269</v>
      </c>
      <c r="G44" s="96">
        <f t="shared" si="0"/>
        <v>0.37192459101071418</v>
      </c>
      <c r="H44" s="95">
        <f>SUM(H11:H43)</f>
        <v>962452</v>
      </c>
      <c r="I44" s="96">
        <f>H44/(D44+E44)</f>
        <v>0.62770300764629305</v>
      </c>
      <c r="J44" s="97">
        <f>SUM(J11:J43)</f>
        <v>2529931800</v>
      </c>
      <c r="K44" s="84"/>
      <c r="L44" s="99"/>
    </row>
    <row r="45" spans="1:12" x14ac:dyDescent="0.25">
      <c r="A45" s="84"/>
      <c r="B45" s="84"/>
      <c r="C45" s="84"/>
      <c r="D45" s="84"/>
      <c r="E45" s="84"/>
      <c r="F45" s="84"/>
      <c r="G45" s="84"/>
      <c r="H45" s="84"/>
      <c r="I45" s="84"/>
      <c r="J45" s="86"/>
      <c r="K45" s="84"/>
    </row>
    <row r="46" spans="1:12" x14ac:dyDescent="0.25">
      <c r="A46" s="84"/>
      <c r="B46" s="84"/>
      <c r="C46" s="84"/>
      <c r="D46" s="84"/>
      <c r="E46" s="98"/>
      <c r="F46" s="84"/>
      <c r="G46" s="84"/>
      <c r="H46" s="84"/>
      <c r="I46" s="84"/>
      <c r="J46" s="86"/>
      <c r="K46" s="84"/>
    </row>
    <row r="47" spans="1:12" x14ac:dyDescent="0.25">
      <c r="A47" s="84"/>
      <c r="B47" s="84"/>
      <c r="C47" s="84"/>
      <c r="D47" s="84"/>
      <c r="E47" s="84"/>
      <c r="F47" s="84"/>
      <c r="G47" s="84"/>
      <c r="H47" s="84"/>
      <c r="I47" s="84"/>
      <c r="J47" s="86"/>
      <c r="K47" s="84"/>
    </row>
    <row r="48" spans="1:12" x14ac:dyDescent="0.25">
      <c r="D48" s="19"/>
      <c r="J48" s="8"/>
    </row>
    <row r="51" spans="5:5" x14ac:dyDescent="0.25">
      <c r="E51" s="80"/>
    </row>
  </sheetData>
  <sortState ref="C11:E42">
    <sortCondition ref="C11"/>
  </sortState>
  <mergeCells count="1">
    <mergeCell ref="B9:E9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1"/>
  <sheetViews>
    <sheetView showGridLines="0" topLeftCell="A16" workbookViewId="0">
      <selection activeCell="H51" sqref="H51"/>
    </sheetView>
  </sheetViews>
  <sheetFormatPr baseColWidth="10" defaultColWidth="9" defaultRowHeight="15" x14ac:dyDescent="0.25"/>
  <cols>
    <col min="1" max="1" width="11.5703125" customWidth="1"/>
    <col min="2" max="2" width="9.28515625" customWidth="1"/>
    <col min="3" max="3" width="5.7109375" customWidth="1"/>
    <col min="4" max="4" width="34" customWidth="1"/>
    <col min="5" max="5" width="17.28515625" customWidth="1"/>
    <col min="6" max="6" width="18.42578125" customWidth="1"/>
    <col min="7" max="7" width="12.7109375" customWidth="1"/>
    <col min="8" max="8" width="14.140625" customWidth="1"/>
    <col min="9" max="9" width="9.28515625" customWidth="1"/>
    <col min="10" max="10" width="23.28515625" customWidth="1"/>
    <col min="11" max="11" width="20.85546875" customWidth="1"/>
    <col min="12" max="12" width="24.5703125" customWidth="1"/>
    <col min="13" max="13" width="29.5703125" customWidth="1"/>
    <col min="14" max="14" width="25.42578125" customWidth="1"/>
  </cols>
  <sheetData>
    <row r="1" spans="1:16" ht="18" customHeight="1" x14ac:dyDescent="0.25">
      <c r="A1" s="78" t="s">
        <v>0</v>
      </c>
    </row>
    <row r="2" spans="1:16" ht="4.5" customHeight="1" x14ac:dyDescent="0.25"/>
    <row r="3" spans="1:16" ht="18" customHeight="1" x14ac:dyDescent="0.25"/>
    <row r="4" spans="1:16" ht="10.5" customHeight="1" x14ac:dyDescent="0.25"/>
    <row r="5" spans="1:16" ht="29.25" hidden="1" customHeight="1" x14ac:dyDescent="0.25"/>
    <row r="6" spans="1:16" ht="18" customHeight="1" x14ac:dyDescent="0.25">
      <c r="A6" s="68" t="s">
        <v>76</v>
      </c>
    </row>
    <row r="7" spans="1:16" ht="4.5" customHeight="1" x14ac:dyDescent="0.25"/>
    <row r="8" spans="1:16" ht="3" customHeight="1" x14ac:dyDescent="0.25">
      <c r="A8" s="69"/>
      <c r="B8" s="69"/>
      <c r="C8" s="69"/>
      <c r="D8" s="69"/>
      <c r="E8" s="69"/>
      <c r="F8" s="69"/>
      <c r="G8" s="69"/>
      <c r="H8" s="69"/>
      <c r="I8" s="69"/>
    </row>
    <row r="9" spans="1:16" ht="15" hidden="1" customHeight="1" x14ac:dyDescent="0.25">
      <c r="A9" s="70"/>
      <c r="B9" s="70"/>
      <c r="C9" s="70"/>
      <c r="D9" s="71"/>
      <c r="E9" s="71"/>
      <c r="F9" s="71"/>
      <c r="G9" s="71"/>
    </row>
    <row r="10" spans="1:16" ht="15" hidden="1" customHeight="1" x14ac:dyDescent="0.25">
      <c r="A10" s="72"/>
      <c r="B10" s="72"/>
      <c r="C10" s="72"/>
      <c r="D10" s="73"/>
      <c r="E10" s="74"/>
      <c r="F10" s="74"/>
      <c r="G10" s="74"/>
      <c r="J10" s="104"/>
      <c r="K10" s="103"/>
      <c r="L10" s="103"/>
      <c r="M10" s="102"/>
      <c r="N10" s="103"/>
    </row>
    <row r="11" spans="1:16" ht="15" hidden="1" customHeight="1" x14ac:dyDescent="0.25">
      <c r="A11" s="72"/>
      <c r="B11" s="72"/>
      <c r="C11" s="72"/>
      <c r="D11" s="73"/>
      <c r="E11" s="74"/>
      <c r="F11" s="74"/>
      <c r="G11" s="74"/>
      <c r="J11" s="104"/>
      <c r="K11" s="103"/>
      <c r="L11" s="103"/>
      <c r="M11" s="102"/>
      <c r="N11" s="103"/>
      <c r="O11" s="101"/>
      <c r="P11" s="101"/>
    </row>
    <row r="12" spans="1:16" ht="15" hidden="1" customHeight="1" x14ac:dyDescent="0.25">
      <c r="A12" s="72"/>
      <c r="B12" s="72"/>
      <c r="C12" s="72"/>
      <c r="D12" s="73"/>
      <c r="E12" s="74"/>
      <c r="F12" s="74"/>
      <c r="G12" s="74"/>
      <c r="J12" s="104"/>
      <c r="K12" s="103"/>
      <c r="L12" s="103"/>
      <c r="M12" s="102"/>
      <c r="N12" s="103"/>
    </row>
    <row r="13" spans="1:16" ht="74.25" customHeight="1" x14ac:dyDescent="0.25">
      <c r="A13" s="75"/>
      <c r="B13" s="75"/>
      <c r="C13" s="75"/>
      <c r="D13" s="76"/>
      <c r="E13" s="77"/>
      <c r="F13" s="77"/>
      <c r="G13" s="77"/>
      <c r="N13" s="34"/>
      <c r="O13" s="26"/>
    </row>
    <row r="14" spans="1:16" ht="35.25" customHeight="1" x14ac:dyDescent="0.25"/>
    <row r="15" spans="1:16" ht="13.5" customHeight="1" x14ac:dyDescent="0.25">
      <c r="A15" s="33" t="s">
        <v>77</v>
      </c>
      <c r="B15" s="33"/>
      <c r="C15" s="33"/>
      <c r="D15" s="33" t="s">
        <v>77</v>
      </c>
      <c r="E15" s="33"/>
      <c r="F15" s="33"/>
      <c r="G15" s="33"/>
      <c r="H15" s="33"/>
      <c r="I15" s="38"/>
      <c r="L15" s="35"/>
      <c r="M15" s="26"/>
      <c r="N15" s="26"/>
    </row>
    <row r="16" spans="1:16" ht="15" customHeight="1" x14ac:dyDescent="0.25">
      <c r="A16" s="46" t="s">
        <v>9</v>
      </c>
      <c r="B16" s="16"/>
      <c r="C16" s="16"/>
      <c r="D16" s="16" t="s">
        <v>86</v>
      </c>
      <c r="E16" s="16" t="s">
        <v>10</v>
      </c>
      <c r="F16" s="24" t="s">
        <v>88</v>
      </c>
      <c r="G16" s="37" t="s">
        <v>89</v>
      </c>
      <c r="H16" s="16" t="s">
        <v>87</v>
      </c>
      <c r="I16" s="16" t="s">
        <v>89</v>
      </c>
      <c r="J16" s="100" t="s">
        <v>11</v>
      </c>
      <c r="K16" s="36"/>
      <c r="L16" s="35"/>
    </row>
    <row r="17" spans="1:12" ht="15" customHeight="1" x14ac:dyDescent="0.25">
      <c r="A17" s="31" t="s">
        <v>12</v>
      </c>
      <c r="B17" s="31"/>
      <c r="C17" s="31"/>
      <c r="D17" s="18" t="s">
        <v>13</v>
      </c>
      <c r="E17" s="44">
        <v>15826</v>
      </c>
      <c r="F17" s="47">
        <v>4908</v>
      </c>
      <c r="G17" s="41">
        <f>F17/E17</f>
        <v>0.3101225830911159</v>
      </c>
      <c r="H17" s="47">
        <v>10918</v>
      </c>
      <c r="I17" s="41">
        <f>H17/E17</f>
        <v>0.68987741690888416</v>
      </c>
      <c r="J17" s="40">
        <v>10957380.310000001</v>
      </c>
      <c r="K17" s="13"/>
      <c r="L17" s="35"/>
    </row>
    <row r="18" spans="1:12" ht="15" customHeight="1" x14ac:dyDescent="0.25">
      <c r="A18" s="25" t="s">
        <v>14</v>
      </c>
      <c r="B18" s="25"/>
      <c r="C18" s="25"/>
      <c r="D18" s="18" t="s">
        <v>15</v>
      </c>
      <c r="E18" s="44">
        <v>11115</v>
      </c>
      <c r="F18" s="47">
        <v>3844</v>
      </c>
      <c r="G18" s="41">
        <f t="shared" ref="G18:G48" si="0">F18/E18</f>
        <v>0.34583895636527218</v>
      </c>
      <c r="H18" s="47">
        <v>7271</v>
      </c>
      <c r="I18" s="41">
        <f t="shared" ref="I18:I48" si="1">H18/E18</f>
        <v>0.65416104363472782</v>
      </c>
      <c r="J18" s="40">
        <v>7695920.8600000003</v>
      </c>
      <c r="K18" s="13"/>
      <c r="L18" s="35"/>
    </row>
    <row r="19" spans="1:12" ht="15" customHeight="1" x14ac:dyDescent="0.25">
      <c r="A19" s="25" t="s">
        <v>16</v>
      </c>
      <c r="B19" s="25"/>
      <c r="C19" s="25"/>
      <c r="D19" s="18" t="s">
        <v>17</v>
      </c>
      <c r="E19" s="44">
        <v>6217</v>
      </c>
      <c r="F19" s="47">
        <v>2627</v>
      </c>
      <c r="G19" s="41">
        <f t="shared" si="0"/>
        <v>0.42255106964774009</v>
      </c>
      <c r="H19" s="47">
        <v>3590</v>
      </c>
      <c r="I19" s="41">
        <f t="shared" si="1"/>
        <v>0.57744893035225997</v>
      </c>
      <c r="J19" s="40">
        <v>4304478.5599999996</v>
      </c>
      <c r="K19" s="13"/>
      <c r="L19" s="35"/>
    </row>
    <row r="20" spans="1:12" ht="15" customHeight="1" x14ac:dyDescent="0.25">
      <c r="A20" s="25" t="s">
        <v>18</v>
      </c>
      <c r="B20" s="25"/>
      <c r="C20" s="25"/>
      <c r="D20" s="18" t="s">
        <v>19</v>
      </c>
      <c r="E20" s="44">
        <v>3679</v>
      </c>
      <c r="F20" s="47">
        <v>1567</v>
      </c>
      <c r="G20" s="41">
        <f t="shared" si="0"/>
        <v>0.42593095949986409</v>
      </c>
      <c r="H20" s="47">
        <v>2112</v>
      </c>
      <c r="I20" s="41">
        <f t="shared" si="1"/>
        <v>0.57406904050013585</v>
      </c>
      <c r="J20" s="40">
        <v>2635963.96</v>
      </c>
      <c r="K20" s="13"/>
      <c r="L20" s="35"/>
    </row>
    <row r="21" spans="1:12" ht="15" customHeight="1" x14ac:dyDescent="0.25">
      <c r="A21" s="25" t="s">
        <v>20</v>
      </c>
      <c r="B21" s="25"/>
      <c r="C21" s="25"/>
      <c r="D21" s="18" t="s">
        <v>21</v>
      </c>
      <c r="E21" s="44">
        <v>8364</v>
      </c>
      <c r="F21" s="47">
        <v>2043</v>
      </c>
      <c r="G21" s="41">
        <f t="shared" si="0"/>
        <v>0.24426111908177905</v>
      </c>
      <c r="H21" s="47">
        <v>6321</v>
      </c>
      <c r="I21" s="41">
        <f t="shared" si="1"/>
        <v>0.75573888091822095</v>
      </c>
      <c r="J21" s="40">
        <v>5993933.5599999996</v>
      </c>
      <c r="K21" s="13"/>
      <c r="L21" s="35"/>
    </row>
    <row r="22" spans="1:12" ht="15" customHeight="1" x14ac:dyDescent="0.25">
      <c r="A22" s="25" t="s">
        <v>22</v>
      </c>
      <c r="B22" s="25"/>
      <c r="C22" s="25"/>
      <c r="D22" s="18" t="s">
        <v>23</v>
      </c>
      <c r="E22" s="44">
        <v>10505</v>
      </c>
      <c r="F22" s="47">
        <v>3543</v>
      </c>
      <c r="G22" s="41">
        <f t="shared" si="0"/>
        <v>0.33726796763445976</v>
      </c>
      <c r="H22" s="47">
        <v>6962</v>
      </c>
      <c r="I22" s="41">
        <f t="shared" si="1"/>
        <v>0.66273203236554024</v>
      </c>
      <c r="J22" s="40">
        <v>7527029.3300000001</v>
      </c>
      <c r="K22" s="13"/>
      <c r="L22" s="3"/>
    </row>
    <row r="23" spans="1:12" ht="15" customHeight="1" x14ac:dyDescent="0.25">
      <c r="A23" s="25" t="s">
        <v>24</v>
      </c>
      <c r="B23" s="25"/>
      <c r="C23" s="25"/>
      <c r="D23" s="18" t="s">
        <v>25</v>
      </c>
      <c r="E23" s="44">
        <v>32523</v>
      </c>
      <c r="F23" s="47">
        <v>9119</v>
      </c>
      <c r="G23" s="41">
        <f t="shared" si="0"/>
        <v>0.28038618823601758</v>
      </c>
      <c r="H23" s="47">
        <v>23404</v>
      </c>
      <c r="I23" s="41">
        <f t="shared" si="1"/>
        <v>0.71961381176398242</v>
      </c>
      <c r="J23" s="40">
        <v>22518402.059999999</v>
      </c>
      <c r="K23" s="13"/>
      <c r="L23" s="3"/>
    </row>
    <row r="24" spans="1:12" ht="15" customHeight="1" x14ac:dyDescent="0.25">
      <c r="A24" s="25" t="s">
        <v>26</v>
      </c>
      <c r="B24" s="25"/>
      <c r="C24" s="25"/>
      <c r="D24" s="18" t="s">
        <v>27</v>
      </c>
      <c r="E24" s="44">
        <v>4085</v>
      </c>
      <c r="F24" s="47">
        <v>1752</v>
      </c>
      <c r="G24" s="41">
        <f t="shared" si="0"/>
        <v>0.42888616891064874</v>
      </c>
      <c r="H24" s="47">
        <v>2333</v>
      </c>
      <c r="I24" s="41">
        <f t="shared" si="1"/>
        <v>0.57111383108935132</v>
      </c>
      <c r="J24" s="40">
        <v>2926284.66</v>
      </c>
      <c r="K24" s="13"/>
      <c r="L24" s="3"/>
    </row>
    <row r="25" spans="1:12" ht="15" customHeight="1" x14ac:dyDescent="0.25">
      <c r="A25" s="25" t="s">
        <v>28</v>
      </c>
      <c r="B25" s="25"/>
      <c r="C25" s="25"/>
      <c r="D25" s="18" t="s">
        <v>29</v>
      </c>
      <c r="E25" s="44">
        <v>71148</v>
      </c>
      <c r="F25" s="47">
        <v>15976</v>
      </c>
      <c r="G25" s="41">
        <f t="shared" si="0"/>
        <v>0.22454601675380897</v>
      </c>
      <c r="H25" s="47">
        <v>55172</v>
      </c>
      <c r="I25" s="41">
        <f t="shared" si="1"/>
        <v>0.77545398324619108</v>
      </c>
      <c r="J25" s="40">
        <v>50334113.57</v>
      </c>
      <c r="K25" s="13"/>
      <c r="L25" s="3"/>
    </row>
    <row r="26" spans="1:12" ht="15" customHeight="1" x14ac:dyDescent="0.25">
      <c r="A26" s="25" t="s">
        <v>30</v>
      </c>
      <c r="B26" s="25"/>
      <c r="C26" s="25"/>
      <c r="D26" s="18" t="s">
        <v>31</v>
      </c>
      <c r="E26" s="44">
        <v>11973</v>
      </c>
      <c r="F26" s="47">
        <v>4596</v>
      </c>
      <c r="G26" s="41">
        <f t="shared" si="0"/>
        <v>0.38386369330994741</v>
      </c>
      <c r="H26" s="47">
        <v>7377</v>
      </c>
      <c r="I26" s="41">
        <f t="shared" si="1"/>
        <v>0.61613630669005259</v>
      </c>
      <c r="J26" s="40">
        <v>8290556.0099999998</v>
      </c>
      <c r="K26" s="13"/>
      <c r="L26" s="3"/>
    </row>
    <row r="27" spans="1:12" ht="15" customHeight="1" x14ac:dyDescent="0.25">
      <c r="A27" s="25" t="s">
        <v>32</v>
      </c>
      <c r="B27" s="25"/>
      <c r="C27" s="25"/>
      <c r="D27" s="18" t="s">
        <v>33</v>
      </c>
      <c r="E27" s="44">
        <v>2533</v>
      </c>
      <c r="F27" s="47">
        <v>950</v>
      </c>
      <c r="G27" s="41">
        <f t="shared" si="0"/>
        <v>0.37504934859849981</v>
      </c>
      <c r="H27" s="47">
        <v>1583</v>
      </c>
      <c r="I27" s="41">
        <f t="shared" si="1"/>
        <v>0.62495065140150019</v>
      </c>
      <c r="J27" s="40">
        <v>1814912.52</v>
      </c>
      <c r="K27" s="13"/>
      <c r="L27" s="3"/>
    </row>
    <row r="28" spans="1:12" ht="15" customHeight="1" x14ac:dyDescent="0.25">
      <c r="A28" s="25" t="s">
        <v>34</v>
      </c>
      <c r="B28" s="25"/>
      <c r="C28" s="25"/>
      <c r="D28" s="18" t="s">
        <v>35</v>
      </c>
      <c r="E28" s="44">
        <v>10556</v>
      </c>
      <c r="F28" s="47">
        <v>3318</v>
      </c>
      <c r="G28" s="41">
        <f t="shared" si="0"/>
        <v>0.31432360742705573</v>
      </c>
      <c r="H28" s="47">
        <v>7238</v>
      </c>
      <c r="I28" s="41">
        <f t="shared" si="1"/>
        <v>0.68567639257294433</v>
      </c>
      <c r="J28" s="40">
        <v>7310339.7000000002</v>
      </c>
      <c r="K28" s="13"/>
      <c r="L28" s="3"/>
    </row>
    <row r="29" spans="1:12" ht="15" customHeight="1" x14ac:dyDescent="0.25">
      <c r="A29" s="25" t="s">
        <v>36</v>
      </c>
      <c r="B29" s="25"/>
      <c r="C29" s="25"/>
      <c r="D29" s="18" t="s">
        <v>37</v>
      </c>
      <c r="E29" s="44">
        <v>7936</v>
      </c>
      <c r="F29" s="47">
        <v>2549</v>
      </c>
      <c r="G29" s="41">
        <f t="shared" si="0"/>
        <v>0.32119455645161288</v>
      </c>
      <c r="H29" s="47">
        <v>5387</v>
      </c>
      <c r="I29" s="41">
        <f t="shared" si="1"/>
        <v>0.67880544354838712</v>
      </c>
      <c r="J29" s="40">
        <v>5686373.7699999996</v>
      </c>
      <c r="K29" s="13"/>
      <c r="L29" s="3"/>
    </row>
    <row r="30" spans="1:12" ht="15" customHeight="1" x14ac:dyDescent="0.25">
      <c r="A30" s="25" t="s">
        <v>38</v>
      </c>
      <c r="B30" s="25"/>
      <c r="C30" s="25"/>
      <c r="D30" s="18" t="s">
        <v>39</v>
      </c>
      <c r="E30" s="44">
        <v>7576</v>
      </c>
      <c r="F30" s="47">
        <v>2546</v>
      </c>
      <c r="G30" s="41">
        <f t="shared" si="0"/>
        <v>0.33606124604012672</v>
      </c>
      <c r="H30" s="47">
        <v>5030</v>
      </c>
      <c r="I30" s="41">
        <f t="shared" si="1"/>
        <v>0.66393875395987323</v>
      </c>
      <c r="J30" s="40">
        <v>5316224.93</v>
      </c>
      <c r="K30" s="13"/>
      <c r="L30" s="3"/>
    </row>
    <row r="31" spans="1:12" ht="15" customHeight="1" x14ac:dyDescent="0.25">
      <c r="A31" s="25" t="s">
        <v>40</v>
      </c>
      <c r="B31" s="25"/>
      <c r="C31" s="25"/>
      <c r="D31" s="18" t="s">
        <v>41</v>
      </c>
      <c r="E31" s="44">
        <v>28114</v>
      </c>
      <c r="F31" s="47">
        <v>9107</v>
      </c>
      <c r="G31" s="41">
        <f t="shared" si="0"/>
        <v>0.32393113751156005</v>
      </c>
      <c r="H31" s="47">
        <v>19007</v>
      </c>
      <c r="I31" s="41">
        <f t="shared" si="1"/>
        <v>0.67606886248843989</v>
      </c>
      <c r="J31" s="40">
        <v>19466176.039999999</v>
      </c>
      <c r="K31" s="13"/>
      <c r="L31" s="3"/>
    </row>
    <row r="32" spans="1:12" ht="15" customHeight="1" x14ac:dyDescent="0.25">
      <c r="A32" s="25" t="s">
        <v>42</v>
      </c>
      <c r="B32" s="25"/>
      <c r="C32" s="25"/>
      <c r="D32" s="18" t="s">
        <v>43</v>
      </c>
      <c r="E32" s="44">
        <v>22378</v>
      </c>
      <c r="F32" s="47">
        <v>4480</v>
      </c>
      <c r="G32" s="41">
        <f t="shared" si="0"/>
        <v>0.20019662168200911</v>
      </c>
      <c r="H32" s="47">
        <v>17898</v>
      </c>
      <c r="I32" s="41">
        <f t="shared" si="1"/>
        <v>0.79980337831799087</v>
      </c>
      <c r="J32" s="40">
        <v>16036686.43</v>
      </c>
      <c r="K32" s="13"/>
      <c r="L32" s="3"/>
    </row>
    <row r="33" spans="1:13" ht="15" customHeight="1" x14ac:dyDescent="0.25">
      <c r="A33" s="25" t="s">
        <v>44</v>
      </c>
      <c r="B33" s="25"/>
      <c r="C33" s="25"/>
      <c r="D33" s="18" t="s">
        <v>45</v>
      </c>
      <c r="E33" s="44">
        <v>1248</v>
      </c>
      <c r="F33" s="47">
        <v>597</v>
      </c>
      <c r="G33" s="41">
        <f t="shared" si="0"/>
        <v>0.47836538461538464</v>
      </c>
      <c r="H33" s="47">
        <v>651</v>
      </c>
      <c r="I33" s="41">
        <f t="shared" si="1"/>
        <v>0.52163461538461542</v>
      </c>
      <c r="J33" s="40">
        <v>894002.92</v>
      </c>
      <c r="K33" s="13"/>
      <c r="L33" s="3"/>
    </row>
    <row r="34" spans="1:13" ht="15" customHeight="1" x14ac:dyDescent="0.25">
      <c r="A34" s="25" t="s">
        <v>46</v>
      </c>
      <c r="B34" s="25"/>
      <c r="C34" s="25"/>
      <c r="D34" s="18" t="s">
        <v>47</v>
      </c>
      <c r="E34" s="44">
        <v>5166</v>
      </c>
      <c r="F34" s="47">
        <v>1985</v>
      </c>
      <c r="G34" s="41">
        <f t="shared" si="0"/>
        <v>0.38424312814556716</v>
      </c>
      <c r="H34" s="47">
        <v>3181</v>
      </c>
      <c r="I34" s="41">
        <f t="shared" si="1"/>
        <v>0.61575687185443284</v>
      </c>
      <c r="J34" s="40">
        <v>3701710.64</v>
      </c>
      <c r="K34" s="13"/>
      <c r="L34" s="3"/>
    </row>
    <row r="35" spans="1:13" ht="15" customHeight="1" x14ac:dyDescent="0.25">
      <c r="A35" s="25" t="s">
        <v>48</v>
      </c>
      <c r="B35" s="25"/>
      <c r="C35" s="25"/>
      <c r="D35" s="18" t="s">
        <v>49</v>
      </c>
      <c r="E35" s="44">
        <v>6580</v>
      </c>
      <c r="F35" s="47">
        <v>2548</v>
      </c>
      <c r="G35" s="41">
        <f t="shared" si="0"/>
        <v>0.38723404255319149</v>
      </c>
      <c r="H35" s="47">
        <v>4032</v>
      </c>
      <c r="I35" s="41">
        <f t="shared" si="1"/>
        <v>0.61276595744680851</v>
      </c>
      <c r="J35" s="40">
        <v>4555830.18</v>
      </c>
      <c r="K35" s="13"/>
      <c r="L35" s="3"/>
    </row>
    <row r="36" spans="1:13" ht="15" customHeight="1" x14ac:dyDescent="0.25">
      <c r="A36" s="25" t="s">
        <v>50</v>
      </c>
      <c r="B36" s="25"/>
      <c r="C36" s="25"/>
      <c r="D36" s="18" t="s">
        <v>51</v>
      </c>
      <c r="E36" s="44">
        <v>7132</v>
      </c>
      <c r="F36" s="47">
        <v>2133</v>
      </c>
      <c r="G36" s="41">
        <f t="shared" si="0"/>
        <v>0.29907459338194053</v>
      </c>
      <c r="H36" s="47">
        <v>4999</v>
      </c>
      <c r="I36" s="41">
        <f t="shared" si="1"/>
        <v>0.70092540661805947</v>
      </c>
      <c r="J36" s="40">
        <v>5004916.9800000004</v>
      </c>
      <c r="K36" s="13"/>
      <c r="L36" s="3"/>
    </row>
    <row r="37" spans="1:13" ht="15" customHeight="1" x14ac:dyDescent="0.25">
      <c r="A37" s="25" t="s">
        <v>52</v>
      </c>
      <c r="B37" s="25"/>
      <c r="C37" s="25"/>
      <c r="D37" s="18" t="s">
        <v>53</v>
      </c>
      <c r="E37" s="44">
        <v>12592</v>
      </c>
      <c r="F37" s="47">
        <v>3916</v>
      </c>
      <c r="G37" s="41">
        <f t="shared" si="0"/>
        <v>0.31099110546378655</v>
      </c>
      <c r="H37" s="47">
        <v>8676</v>
      </c>
      <c r="I37" s="41">
        <f t="shared" si="1"/>
        <v>0.6890088945362135</v>
      </c>
      <c r="J37" s="40">
        <v>8836579.8800000008</v>
      </c>
      <c r="K37" s="13"/>
      <c r="L37" s="3"/>
    </row>
    <row r="38" spans="1:13" ht="15" customHeight="1" x14ac:dyDescent="0.25">
      <c r="A38" s="25" t="s">
        <v>54</v>
      </c>
      <c r="B38" s="25"/>
      <c r="C38" s="25"/>
      <c r="D38" s="18" t="s">
        <v>55</v>
      </c>
      <c r="E38" s="44">
        <v>9547</v>
      </c>
      <c r="F38" s="47">
        <v>2177</v>
      </c>
      <c r="G38" s="41">
        <f t="shared" si="0"/>
        <v>0.22802974756468</v>
      </c>
      <c r="H38" s="47">
        <v>7370</v>
      </c>
      <c r="I38" s="41">
        <f t="shared" si="1"/>
        <v>0.77197025243532003</v>
      </c>
      <c r="J38" s="40">
        <v>6610939.9100000001</v>
      </c>
      <c r="K38" s="13"/>
      <c r="L38" s="3"/>
    </row>
    <row r="39" spans="1:13" ht="15" customHeight="1" x14ac:dyDescent="0.25">
      <c r="A39" s="25" t="s">
        <v>56</v>
      </c>
      <c r="B39" s="25"/>
      <c r="C39" s="25"/>
      <c r="D39" s="18" t="s">
        <v>57</v>
      </c>
      <c r="E39" s="44">
        <v>30463</v>
      </c>
      <c r="F39" s="47">
        <v>6873</v>
      </c>
      <c r="G39" s="41">
        <f t="shared" si="0"/>
        <v>0.22561796277451335</v>
      </c>
      <c r="H39" s="47">
        <v>23590</v>
      </c>
      <c r="I39" s="41">
        <f t="shared" si="1"/>
        <v>0.77438203722548671</v>
      </c>
      <c r="J39" s="40">
        <v>21592088.609999999</v>
      </c>
      <c r="K39" s="13"/>
      <c r="L39" s="3"/>
    </row>
    <row r="40" spans="1:13" ht="15" customHeight="1" x14ac:dyDescent="0.25">
      <c r="A40" s="25" t="s">
        <v>58</v>
      </c>
      <c r="B40" s="25"/>
      <c r="C40" s="25"/>
      <c r="D40" s="18" t="s">
        <v>59</v>
      </c>
      <c r="E40" s="44">
        <v>6023</v>
      </c>
      <c r="F40" s="47">
        <v>2121</v>
      </c>
      <c r="G40" s="41">
        <f t="shared" si="0"/>
        <v>0.35215009131661962</v>
      </c>
      <c r="H40" s="47">
        <v>3902</v>
      </c>
      <c r="I40" s="41">
        <f t="shared" si="1"/>
        <v>0.64784990868338033</v>
      </c>
      <c r="J40" s="40">
        <v>4226413.0199999996</v>
      </c>
      <c r="K40" s="13"/>
      <c r="L40" s="3"/>
    </row>
    <row r="41" spans="1:13" ht="15" customHeight="1" x14ac:dyDescent="0.25">
      <c r="A41" s="25" t="s">
        <v>60</v>
      </c>
      <c r="B41" s="25"/>
      <c r="C41" s="25"/>
      <c r="D41" s="18" t="s">
        <v>61</v>
      </c>
      <c r="E41" s="44">
        <v>9857</v>
      </c>
      <c r="F41" s="47">
        <v>2471</v>
      </c>
      <c r="G41" s="41">
        <f t="shared" si="0"/>
        <v>0.25068479253322512</v>
      </c>
      <c r="H41" s="47">
        <v>7386</v>
      </c>
      <c r="I41" s="41">
        <f t="shared" si="1"/>
        <v>0.74931520746677494</v>
      </c>
      <c r="J41" s="40">
        <v>6917078.25</v>
      </c>
      <c r="K41" s="13"/>
      <c r="L41" s="3"/>
    </row>
    <row r="42" spans="1:13" ht="15" customHeight="1" x14ac:dyDescent="0.25">
      <c r="A42" s="25" t="s">
        <v>62</v>
      </c>
      <c r="B42" s="25"/>
      <c r="C42" s="25"/>
      <c r="D42" s="18" t="s">
        <v>63</v>
      </c>
      <c r="E42" s="44">
        <v>18054</v>
      </c>
      <c r="F42" s="47">
        <v>6263</v>
      </c>
      <c r="G42" s="41">
        <f t="shared" si="0"/>
        <v>0.3469037332447103</v>
      </c>
      <c r="H42" s="47">
        <v>11791</v>
      </c>
      <c r="I42" s="41">
        <f t="shared" si="1"/>
        <v>0.65309626675528965</v>
      </c>
      <c r="J42" s="40">
        <v>12500656.57</v>
      </c>
      <c r="K42" s="13"/>
      <c r="L42" s="3"/>
    </row>
    <row r="43" spans="1:13" ht="15" customHeight="1" x14ac:dyDescent="0.25">
      <c r="A43" s="25" t="s">
        <v>64</v>
      </c>
      <c r="B43" s="25"/>
      <c r="C43" s="25"/>
      <c r="D43" s="18" t="s">
        <v>65</v>
      </c>
      <c r="E43" s="44">
        <v>14707</v>
      </c>
      <c r="F43" s="47">
        <v>4588</v>
      </c>
      <c r="G43" s="41">
        <f t="shared" si="0"/>
        <v>0.31196029101788264</v>
      </c>
      <c r="H43" s="47">
        <v>10119</v>
      </c>
      <c r="I43" s="41">
        <f t="shared" si="1"/>
        <v>0.6880397089821173</v>
      </c>
      <c r="J43" s="40">
        <v>10182484.51</v>
      </c>
      <c r="K43" s="13"/>
      <c r="L43" s="3"/>
    </row>
    <row r="44" spans="1:13" ht="15" customHeight="1" x14ac:dyDescent="0.25">
      <c r="A44" s="25" t="s">
        <v>66</v>
      </c>
      <c r="B44" s="25"/>
      <c r="C44" s="25"/>
      <c r="D44" s="18" t="s">
        <v>67</v>
      </c>
      <c r="E44" s="44">
        <v>6211</v>
      </c>
      <c r="F44" s="47">
        <v>2112</v>
      </c>
      <c r="G44" s="41">
        <f t="shared" si="0"/>
        <v>0.34004186121397523</v>
      </c>
      <c r="H44" s="47">
        <v>4099</v>
      </c>
      <c r="I44" s="41">
        <f t="shared" si="1"/>
        <v>0.65995813878602483</v>
      </c>
      <c r="J44" s="40">
        <v>4300375.4800000004</v>
      </c>
      <c r="K44" s="13"/>
      <c r="L44" s="3"/>
    </row>
    <row r="45" spans="1:13" ht="15" customHeight="1" x14ac:dyDescent="0.25">
      <c r="A45" s="25" t="s">
        <v>68</v>
      </c>
      <c r="B45" s="25"/>
      <c r="C45" s="25"/>
      <c r="D45" s="18" t="s">
        <v>69</v>
      </c>
      <c r="E45" s="44">
        <v>24340</v>
      </c>
      <c r="F45" s="47">
        <v>9737</v>
      </c>
      <c r="G45" s="41">
        <f t="shared" si="0"/>
        <v>0.40004108463434673</v>
      </c>
      <c r="H45" s="47">
        <v>14603</v>
      </c>
      <c r="I45" s="41">
        <f t="shared" si="1"/>
        <v>0.59995891536565327</v>
      </c>
      <c r="J45" s="40">
        <v>17442883.300000001</v>
      </c>
      <c r="K45" s="13"/>
      <c r="L45" s="3"/>
    </row>
    <row r="46" spans="1:13" ht="15" customHeight="1" x14ac:dyDescent="0.25">
      <c r="A46" s="25" t="s">
        <v>70</v>
      </c>
      <c r="B46" s="30"/>
      <c r="C46" s="30"/>
      <c r="D46" s="18" t="s">
        <v>71</v>
      </c>
      <c r="E46" s="44">
        <v>4829</v>
      </c>
      <c r="F46" s="47">
        <v>1566</v>
      </c>
      <c r="G46" s="41">
        <f t="shared" si="0"/>
        <v>0.3242907434251398</v>
      </c>
      <c r="H46" s="47">
        <v>3263</v>
      </c>
      <c r="I46" s="41">
        <f t="shared" si="1"/>
        <v>0.67570925657486025</v>
      </c>
      <c r="J46" s="40">
        <v>3344093.94</v>
      </c>
      <c r="K46" s="13"/>
      <c r="L46" s="3"/>
    </row>
    <row r="47" spans="1:13" ht="15" customHeight="1" x14ac:dyDescent="0.25">
      <c r="A47" s="25" t="s">
        <v>72</v>
      </c>
      <c r="B47" s="30"/>
      <c r="C47" s="30"/>
      <c r="D47" s="18" t="s">
        <v>73</v>
      </c>
      <c r="E47" s="44">
        <v>48536</v>
      </c>
      <c r="F47" s="47">
        <v>13549</v>
      </c>
      <c r="G47" s="41">
        <f t="shared" si="0"/>
        <v>0.27915361793308058</v>
      </c>
      <c r="H47" s="47">
        <v>34987</v>
      </c>
      <c r="I47" s="41">
        <f t="shared" si="1"/>
        <v>0.72084638206691942</v>
      </c>
      <c r="J47" s="40">
        <v>33605113.07</v>
      </c>
      <c r="K47" s="13"/>
      <c r="L47" s="3"/>
    </row>
    <row r="48" spans="1:13" ht="15" customHeight="1" x14ac:dyDescent="0.25">
      <c r="A48" s="25" t="s">
        <v>74</v>
      </c>
      <c r="B48" s="30"/>
      <c r="C48" s="30"/>
      <c r="D48" s="18" t="s">
        <v>75</v>
      </c>
      <c r="E48" s="44">
        <v>15198</v>
      </c>
      <c r="F48" s="47">
        <v>3398</v>
      </c>
      <c r="G48" s="41">
        <f t="shared" si="0"/>
        <v>0.22358205026977235</v>
      </c>
      <c r="H48" s="47">
        <v>11800</v>
      </c>
      <c r="I48" s="41">
        <f t="shared" si="1"/>
        <v>0.77641794973022771</v>
      </c>
      <c r="J48" s="40">
        <v>10664790.800000001</v>
      </c>
      <c r="K48" s="13"/>
      <c r="L48" s="27"/>
      <c r="M48" s="23"/>
    </row>
    <row r="49" spans="1:12" x14ac:dyDescent="0.25">
      <c r="A49" s="28" t="s">
        <v>3</v>
      </c>
      <c r="B49" s="29"/>
      <c r="C49" s="29"/>
      <c r="D49" s="42" t="s">
        <v>90</v>
      </c>
      <c r="E49" s="45">
        <f>SUM(E17:E48)</f>
        <v>475011</v>
      </c>
      <c r="F49" s="43">
        <f>SUM(F17:F48)</f>
        <v>138959</v>
      </c>
      <c r="G49" s="49">
        <f>F49/E49</f>
        <v>0.29253848858236969</v>
      </c>
      <c r="H49" s="43">
        <f>SUM(H17:H48)</f>
        <v>336052</v>
      </c>
      <c r="I49" s="49">
        <f>H49/E49</f>
        <v>0.70746151141763036</v>
      </c>
      <c r="J49" s="83">
        <f>SUM(J17:J48)</f>
        <v>333194734.32999998</v>
      </c>
      <c r="K49" s="39"/>
      <c r="L49" s="32"/>
    </row>
    <row r="50" spans="1:12" x14ac:dyDescent="0.25">
      <c r="E50" s="79"/>
      <c r="G50" s="23"/>
      <c r="J50" s="3"/>
    </row>
    <row r="51" spans="1:12" ht="15.75" x14ac:dyDescent="0.25">
      <c r="D51" s="22"/>
      <c r="E51" s="81"/>
      <c r="G51" s="23"/>
      <c r="J51" s="3"/>
    </row>
    <row r="52" spans="1:12" ht="16.5" x14ac:dyDescent="0.3">
      <c r="D52" s="22"/>
      <c r="E52" s="82"/>
      <c r="F52" s="20"/>
      <c r="G52" s="20"/>
      <c r="J52" s="3"/>
    </row>
    <row r="53" spans="1:12" x14ac:dyDescent="0.25">
      <c r="E53" s="12"/>
      <c r="G53" s="23"/>
      <c r="J53" s="3"/>
    </row>
    <row r="54" spans="1:12" ht="16.5" x14ac:dyDescent="0.3">
      <c r="F54" s="20"/>
      <c r="G54" s="20"/>
    </row>
    <row r="55" spans="1:12" x14ac:dyDescent="0.25">
      <c r="E55" s="12"/>
      <c r="G55" s="23"/>
    </row>
    <row r="56" spans="1:12" x14ac:dyDescent="0.25">
      <c r="F56" s="12"/>
      <c r="G56" s="21"/>
    </row>
    <row r="57" spans="1:12" x14ac:dyDescent="0.25">
      <c r="G57" s="23"/>
    </row>
    <row r="58" spans="1:12" x14ac:dyDescent="0.25">
      <c r="G58" s="23"/>
    </row>
    <row r="59" spans="1:12" x14ac:dyDescent="0.25">
      <c r="G59" s="23"/>
    </row>
    <row r="60" spans="1:12" x14ac:dyDescent="0.25">
      <c r="G60" s="23"/>
    </row>
    <row r="61" spans="1:12" x14ac:dyDescent="0.25">
      <c r="G61" s="23"/>
    </row>
    <row r="62" spans="1:12" x14ac:dyDescent="0.25">
      <c r="G62" s="23"/>
    </row>
    <row r="63" spans="1:12" x14ac:dyDescent="0.25">
      <c r="G63" s="23"/>
    </row>
    <row r="64" spans="1:12" x14ac:dyDescent="0.25">
      <c r="G64" s="23"/>
    </row>
    <row r="65" spans="7:7" x14ac:dyDescent="0.25">
      <c r="G65" s="23"/>
    </row>
    <row r="66" spans="7:7" x14ac:dyDescent="0.25">
      <c r="G66" s="23"/>
    </row>
    <row r="67" spans="7:7" x14ac:dyDescent="0.25">
      <c r="G67" s="23"/>
    </row>
    <row r="68" spans="7:7" x14ac:dyDescent="0.25">
      <c r="G68" s="23"/>
    </row>
    <row r="69" spans="7:7" x14ac:dyDescent="0.25">
      <c r="G69" s="23"/>
    </row>
    <row r="70" spans="7:7" x14ac:dyDescent="0.25">
      <c r="G70" s="23"/>
    </row>
    <row r="71" spans="7:7" x14ac:dyDescent="0.25">
      <c r="G71" s="23"/>
    </row>
    <row r="72" spans="7:7" x14ac:dyDescent="0.25">
      <c r="G72" s="23"/>
    </row>
    <row r="73" spans="7:7" x14ac:dyDescent="0.25">
      <c r="G73" s="23"/>
    </row>
    <row r="74" spans="7:7" x14ac:dyDescent="0.25">
      <c r="G74" s="23"/>
    </row>
    <row r="75" spans="7:7" x14ac:dyDescent="0.25">
      <c r="G75" s="23"/>
    </row>
    <row r="76" spans="7:7" x14ac:dyDescent="0.25">
      <c r="G76" s="23"/>
    </row>
    <row r="77" spans="7:7" x14ac:dyDescent="0.25">
      <c r="G77" s="23"/>
    </row>
    <row r="78" spans="7:7" x14ac:dyDescent="0.25">
      <c r="G78" s="23"/>
    </row>
    <row r="79" spans="7:7" x14ac:dyDescent="0.25">
      <c r="G79" s="23"/>
    </row>
    <row r="80" spans="7:7" x14ac:dyDescent="0.25">
      <c r="G80" s="23"/>
    </row>
    <row r="81" spans="7:7" x14ac:dyDescent="0.25">
      <c r="G81" s="23"/>
    </row>
  </sheetData>
  <sortState ref="D17:F48">
    <sortCondition ref="D17"/>
  </sortState>
  <mergeCells count="7">
    <mergeCell ref="O11:P11"/>
    <mergeCell ref="M11:N11"/>
    <mergeCell ref="J12:L12"/>
    <mergeCell ref="M12:N12"/>
    <mergeCell ref="J10:L10"/>
    <mergeCell ref="M10:N10"/>
    <mergeCell ref="J11:L11"/>
  </mergeCells>
  <pageMargins left="1" right="1" top="0.25" bottom="0.42" header="0.25" footer="0.25"/>
  <pageSetup orientation="portrait" horizontalDpi="300" verticalDpi="300" r:id="rId1"/>
  <headerFooter alignWithMargins="0">
    <oddFooter>&amp;L&amp;"Verdana,Bold"&amp;5 Página  1 de  1 &amp;R&amp;"Verdana,Bold"&amp;5 Sistema de Información Programa Solidaridad - SIPS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5"/>
  <sheetViews>
    <sheetView showGridLines="0" topLeftCell="A13" zoomScaleNormal="100" workbookViewId="0">
      <selection activeCell="L44" sqref="L44"/>
    </sheetView>
  </sheetViews>
  <sheetFormatPr baseColWidth="10" defaultColWidth="9" defaultRowHeight="15" x14ac:dyDescent="0.25"/>
  <cols>
    <col min="1" max="1" width="0.140625" customWidth="1"/>
    <col min="2" max="2" width="9.28515625" customWidth="1"/>
    <col min="3" max="3" width="2.42578125" customWidth="1"/>
    <col min="4" max="4" width="27.140625" customWidth="1"/>
    <col min="5" max="6" width="17.140625" customWidth="1"/>
    <col min="7" max="7" width="16.42578125" customWidth="1"/>
    <col min="8" max="8" width="8" customWidth="1"/>
    <col min="9" max="9" width="14.42578125" customWidth="1"/>
    <col min="10" max="10" width="11.5703125" customWidth="1"/>
    <col min="11" max="11" width="34.85546875" style="50" customWidth="1"/>
    <col min="12" max="12" width="16.5703125" customWidth="1"/>
    <col min="13" max="13" width="11.28515625" customWidth="1"/>
    <col min="14" max="14" width="11.85546875" customWidth="1"/>
    <col min="15" max="15" width="11.5703125" customWidth="1"/>
  </cols>
  <sheetData>
    <row r="1" spans="1:18" ht="43.5" customHeight="1" x14ac:dyDescent="0.25">
      <c r="A1" s="103"/>
      <c r="B1" s="103"/>
    </row>
    <row r="2" spans="1:18" ht="18" customHeight="1" x14ac:dyDescent="0.25">
      <c r="B2" s="116" t="s">
        <v>0</v>
      </c>
      <c r="C2" s="116"/>
      <c r="D2" s="116"/>
      <c r="E2" s="116"/>
      <c r="F2" s="116"/>
      <c r="G2" s="116"/>
      <c r="H2" s="116"/>
    </row>
    <row r="3" spans="1:18" ht="3.2" customHeight="1" x14ac:dyDescent="0.25"/>
    <row r="4" spans="1:18" ht="15" customHeight="1" x14ac:dyDescent="0.25">
      <c r="B4" s="117" t="s">
        <v>1</v>
      </c>
      <c r="C4" s="118"/>
      <c r="D4" s="118"/>
      <c r="E4" s="17"/>
      <c r="F4" s="17"/>
      <c r="G4" s="17"/>
    </row>
    <row r="5" spans="1:18" ht="15" customHeight="1" x14ac:dyDescent="0.25">
      <c r="B5" s="119" t="s">
        <v>4</v>
      </c>
      <c r="C5" s="119"/>
      <c r="D5" s="119"/>
      <c r="E5" s="120"/>
      <c r="F5" s="120"/>
      <c r="G5" s="120"/>
    </row>
    <row r="6" spans="1:18" ht="3" customHeight="1" x14ac:dyDescent="0.25"/>
    <row r="7" spans="1:18" ht="13.5" customHeight="1" x14ac:dyDescent="0.25">
      <c r="B7" s="121" t="s">
        <v>5</v>
      </c>
      <c r="C7" s="111"/>
      <c r="D7" s="17" t="s">
        <v>6</v>
      </c>
      <c r="E7" s="111" t="s">
        <v>7</v>
      </c>
      <c r="F7" s="111"/>
      <c r="G7" s="111"/>
      <c r="H7" s="112"/>
    </row>
    <row r="8" spans="1:18" ht="13.5" customHeight="1" x14ac:dyDescent="0.25">
      <c r="B8" s="113">
        <v>470</v>
      </c>
      <c r="C8" s="113"/>
      <c r="D8" s="14">
        <f>SUM(E14:F45)</f>
        <v>1295931</v>
      </c>
      <c r="E8" s="114">
        <f>SUM(K14:K45)</f>
        <v>609087570</v>
      </c>
      <c r="F8" s="114"/>
      <c r="G8" s="114"/>
      <c r="H8" s="114"/>
    </row>
    <row r="9" spans="1:18" ht="13.5" customHeight="1" x14ac:dyDescent="0.25">
      <c r="B9" s="115" t="s">
        <v>3</v>
      </c>
      <c r="C9" s="115"/>
      <c r="D9" s="15">
        <f>SUM(E14:F45)</f>
        <v>1295931</v>
      </c>
      <c r="E9" s="109">
        <f>+D9*B8</f>
        <v>609087570</v>
      </c>
      <c r="F9" s="109"/>
      <c r="G9" s="109"/>
      <c r="H9" s="109"/>
    </row>
    <row r="10" spans="1:18" ht="1.9" customHeight="1" x14ac:dyDescent="0.25"/>
    <row r="11" spans="1:18" ht="13.5" customHeight="1" x14ac:dyDescent="0.25">
      <c r="A11" s="30"/>
      <c r="B11" s="105" t="s">
        <v>8</v>
      </c>
      <c r="C11" s="105"/>
      <c r="D11" s="105"/>
      <c r="E11" s="105"/>
      <c r="F11" s="105"/>
      <c r="G11" s="105"/>
      <c r="H11" s="105"/>
      <c r="I11" s="30"/>
      <c r="J11" s="30"/>
      <c r="K11" s="52"/>
    </row>
    <row r="12" spans="1:18" ht="2.1" customHeight="1" x14ac:dyDescent="0.25">
      <c r="A12" s="30"/>
      <c r="B12" s="30"/>
      <c r="C12" s="30"/>
      <c r="D12" s="30"/>
      <c r="E12" s="30"/>
      <c r="F12" s="30"/>
      <c r="G12" s="30"/>
      <c r="H12" s="30"/>
      <c r="I12" s="30"/>
      <c r="J12" s="30"/>
      <c r="K12" s="52"/>
    </row>
    <row r="13" spans="1:18" ht="23.25" customHeight="1" x14ac:dyDescent="0.25">
      <c r="A13" s="106" t="s">
        <v>9</v>
      </c>
      <c r="B13" s="107"/>
      <c r="C13" s="107"/>
      <c r="D13" s="53"/>
      <c r="E13" s="53" t="s">
        <v>91</v>
      </c>
      <c r="F13" s="54" t="s">
        <v>92</v>
      </c>
      <c r="G13" s="55" t="s">
        <v>88</v>
      </c>
      <c r="H13" s="56" t="s">
        <v>89</v>
      </c>
      <c r="I13" s="57" t="s">
        <v>87</v>
      </c>
      <c r="J13" s="57" t="s">
        <v>89</v>
      </c>
      <c r="K13" s="53" t="s">
        <v>11</v>
      </c>
    </row>
    <row r="14" spans="1:18" ht="13.5" customHeight="1" x14ac:dyDescent="0.25">
      <c r="A14" s="108" t="s">
        <v>12</v>
      </c>
      <c r="B14" s="108"/>
      <c r="C14" s="108"/>
      <c r="D14" s="58" t="s">
        <v>13</v>
      </c>
      <c r="E14" s="59">
        <v>44641</v>
      </c>
      <c r="F14" s="59">
        <v>1539</v>
      </c>
      <c r="G14" s="60">
        <v>20260</v>
      </c>
      <c r="H14" s="61">
        <f>G14/(E14+F14)</f>
        <v>0.43871805976613254</v>
      </c>
      <c r="I14" s="59">
        <v>25920</v>
      </c>
      <c r="J14" s="61">
        <f>I14/(E14+F14)</f>
        <v>0.56128194023386746</v>
      </c>
      <c r="K14" s="62">
        <v>21704600</v>
      </c>
      <c r="L14" s="7"/>
      <c r="M14" s="7"/>
      <c r="N14" s="5"/>
      <c r="O14" s="7"/>
      <c r="P14" s="7"/>
      <c r="Q14" s="7"/>
      <c r="R14" s="7"/>
    </row>
    <row r="15" spans="1:18" ht="13.5" customHeight="1" x14ac:dyDescent="0.25">
      <c r="A15" s="110" t="s">
        <v>14</v>
      </c>
      <c r="B15" s="110"/>
      <c r="C15" s="110"/>
      <c r="D15" s="63" t="s">
        <v>15</v>
      </c>
      <c r="E15" s="59">
        <v>18316</v>
      </c>
      <c r="F15" s="59">
        <v>645</v>
      </c>
      <c r="G15" s="59">
        <v>8714</v>
      </c>
      <c r="H15" s="61">
        <f t="shared" ref="H15:H47" si="0">G15/(E15+F15)</f>
        <v>0.45957491693476082</v>
      </c>
      <c r="I15" s="59">
        <v>10247</v>
      </c>
      <c r="J15" s="61">
        <f t="shared" ref="J15:J44" si="1">I15/(E15+F15)</f>
        <v>0.54042508306523918</v>
      </c>
      <c r="K15" s="62">
        <v>8911670</v>
      </c>
      <c r="L15" s="10"/>
      <c r="M15" s="4"/>
      <c r="N15" s="5"/>
      <c r="O15" s="5"/>
      <c r="P15" s="6"/>
      <c r="Q15" s="6"/>
      <c r="R15" s="6"/>
    </row>
    <row r="16" spans="1:18" ht="13.5" customHeight="1" x14ac:dyDescent="0.25">
      <c r="A16" s="110" t="s">
        <v>16</v>
      </c>
      <c r="B16" s="110"/>
      <c r="C16" s="110"/>
      <c r="D16" s="63" t="s">
        <v>17</v>
      </c>
      <c r="E16" s="59">
        <v>35956</v>
      </c>
      <c r="F16" s="59">
        <v>916</v>
      </c>
      <c r="G16" s="59">
        <v>15055</v>
      </c>
      <c r="H16" s="61">
        <f t="shared" si="0"/>
        <v>0.40830440442612281</v>
      </c>
      <c r="I16" s="59">
        <v>21817</v>
      </c>
      <c r="J16" s="61">
        <f t="shared" si="1"/>
        <v>0.59169559557387719</v>
      </c>
      <c r="K16" s="62">
        <v>17329840</v>
      </c>
      <c r="L16" s="10"/>
      <c r="M16" s="4"/>
      <c r="N16" s="5"/>
      <c r="O16" s="5"/>
      <c r="P16" s="6"/>
      <c r="Q16" s="6"/>
      <c r="R16" s="6"/>
    </row>
    <row r="17" spans="1:18" ht="13.5" customHeight="1" x14ac:dyDescent="0.25">
      <c r="A17" s="110" t="s">
        <v>18</v>
      </c>
      <c r="B17" s="110"/>
      <c r="C17" s="110"/>
      <c r="D17" s="63" t="s">
        <v>19</v>
      </c>
      <c r="E17" s="59">
        <v>12394</v>
      </c>
      <c r="F17" s="59">
        <v>191</v>
      </c>
      <c r="G17" s="59">
        <v>5298</v>
      </c>
      <c r="H17" s="61">
        <f t="shared" si="0"/>
        <v>0.42097735399284864</v>
      </c>
      <c r="I17" s="59">
        <v>7287</v>
      </c>
      <c r="J17" s="61">
        <f t="shared" si="1"/>
        <v>0.57902264600715136</v>
      </c>
      <c r="K17" s="62">
        <v>5914950</v>
      </c>
      <c r="L17" s="10"/>
      <c r="M17" s="4"/>
      <c r="N17" s="5"/>
      <c r="O17" s="5"/>
      <c r="P17" s="6"/>
      <c r="Q17" s="6"/>
      <c r="R17" s="6"/>
    </row>
    <row r="18" spans="1:18" ht="13.5" customHeight="1" x14ac:dyDescent="0.25">
      <c r="A18" s="110" t="s">
        <v>20</v>
      </c>
      <c r="B18" s="110"/>
      <c r="C18" s="110"/>
      <c r="D18" s="63" t="s">
        <v>21</v>
      </c>
      <c r="E18" s="59">
        <v>99250</v>
      </c>
      <c r="F18" s="59">
        <v>3541</v>
      </c>
      <c r="G18" s="59">
        <v>33506</v>
      </c>
      <c r="H18" s="61">
        <f t="shared" si="0"/>
        <v>0.32596238970337871</v>
      </c>
      <c r="I18" s="59">
        <v>69285</v>
      </c>
      <c r="J18" s="61">
        <f t="shared" si="1"/>
        <v>0.67403761029662135</v>
      </c>
      <c r="K18" s="62">
        <v>48311770</v>
      </c>
      <c r="L18" s="10"/>
      <c r="M18" s="4"/>
      <c r="N18" s="5"/>
      <c r="O18" s="5"/>
      <c r="P18" s="6"/>
      <c r="Q18" s="6"/>
      <c r="R18" s="6"/>
    </row>
    <row r="19" spans="1:18" ht="13.5" customHeight="1" x14ac:dyDescent="0.25">
      <c r="A19" s="110" t="s">
        <v>22</v>
      </c>
      <c r="B19" s="110"/>
      <c r="C19" s="110"/>
      <c r="D19" s="63" t="s">
        <v>23</v>
      </c>
      <c r="E19" s="59">
        <v>49509</v>
      </c>
      <c r="F19" s="59">
        <v>912</v>
      </c>
      <c r="G19" s="59">
        <v>20537</v>
      </c>
      <c r="H19" s="61">
        <f t="shared" si="0"/>
        <v>0.40731044604430694</v>
      </c>
      <c r="I19" s="59">
        <v>29884</v>
      </c>
      <c r="J19" s="61">
        <f t="shared" si="1"/>
        <v>0.59268955395569312</v>
      </c>
      <c r="K19" s="62">
        <v>23697870</v>
      </c>
      <c r="L19" s="10"/>
      <c r="M19" s="4"/>
      <c r="N19" s="5"/>
      <c r="O19" s="5"/>
      <c r="P19" s="6"/>
      <c r="Q19" s="6"/>
      <c r="R19" s="6"/>
    </row>
    <row r="20" spans="1:18" ht="13.5" customHeight="1" x14ac:dyDescent="0.25">
      <c r="A20" s="110" t="s">
        <v>24</v>
      </c>
      <c r="B20" s="110"/>
      <c r="C20" s="110"/>
      <c r="D20" s="63" t="s">
        <v>25</v>
      </c>
      <c r="E20" s="59">
        <v>16215</v>
      </c>
      <c r="F20" s="59">
        <v>252</v>
      </c>
      <c r="G20" s="59">
        <v>6687</v>
      </c>
      <c r="H20" s="61">
        <f t="shared" si="0"/>
        <v>0.40608489706686102</v>
      </c>
      <c r="I20" s="59">
        <v>9780</v>
      </c>
      <c r="J20" s="61">
        <f t="shared" si="1"/>
        <v>0.59391510293313898</v>
      </c>
      <c r="K20" s="62">
        <v>7739490</v>
      </c>
      <c r="L20" s="10"/>
      <c r="M20" s="4"/>
      <c r="N20" s="5"/>
      <c r="O20" s="5"/>
      <c r="P20" s="6"/>
      <c r="Q20" s="6"/>
      <c r="R20" s="6"/>
    </row>
    <row r="21" spans="1:18" ht="13.5" customHeight="1" x14ac:dyDescent="0.25">
      <c r="A21" s="110" t="s">
        <v>26</v>
      </c>
      <c r="B21" s="110"/>
      <c r="C21" s="110"/>
      <c r="D21" s="63" t="s">
        <v>27</v>
      </c>
      <c r="E21" s="59">
        <v>11345</v>
      </c>
      <c r="F21" s="59">
        <v>215</v>
      </c>
      <c r="G21" s="59">
        <v>5866</v>
      </c>
      <c r="H21" s="61">
        <f t="shared" si="0"/>
        <v>0.50743944636678195</v>
      </c>
      <c r="I21" s="59">
        <v>5694</v>
      </c>
      <c r="J21" s="61">
        <f t="shared" si="1"/>
        <v>0.49256055363321799</v>
      </c>
      <c r="K21" s="62">
        <v>5433200</v>
      </c>
      <c r="L21" s="10"/>
      <c r="M21" s="4"/>
      <c r="N21" s="5"/>
      <c r="O21" s="5"/>
      <c r="P21" s="6"/>
      <c r="Q21" s="6"/>
      <c r="R21" s="6"/>
    </row>
    <row r="22" spans="1:18" ht="13.5" customHeight="1" x14ac:dyDescent="0.25">
      <c r="A22" s="110" t="s">
        <v>28</v>
      </c>
      <c r="B22" s="110"/>
      <c r="C22" s="110"/>
      <c r="D22" s="63" t="s">
        <v>29</v>
      </c>
      <c r="E22" s="59">
        <v>31450</v>
      </c>
      <c r="F22" s="59">
        <v>451</v>
      </c>
      <c r="G22" s="59">
        <v>10714</v>
      </c>
      <c r="H22" s="61">
        <f t="shared" si="0"/>
        <v>0.33585154070405315</v>
      </c>
      <c r="I22" s="59">
        <v>21187</v>
      </c>
      <c r="J22" s="61">
        <f t="shared" si="1"/>
        <v>0.66414845929594679</v>
      </c>
      <c r="K22" s="62">
        <v>14993470</v>
      </c>
      <c r="L22" s="10"/>
      <c r="M22" s="4"/>
      <c r="N22" s="5"/>
      <c r="O22" s="5"/>
      <c r="P22" s="6"/>
      <c r="Q22" s="6"/>
      <c r="R22" s="6"/>
    </row>
    <row r="23" spans="1:18" ht="13.5" customHeight="1" x14ac:dyDescent="0.25">
      <c r="A23" s="110" t="s">
        <v>30</v>
      </c>
      <c r="B23" s="110"/>
      <c r="C23" s="110"/>
      <c r="D23" s="63" t="s">
        <v>31</v>
      </c>
      <c r="E23" s="59">
        <v>16801</v>
      </c>
      <c r="F23" s="59">
        <v>369</v>
      </c>
      <c r="G23" s="59">
        <v>6945</v>
      </c>
      <c r="H23" s="61">
        <f t="shared" si="0"/>
        <v>0.40448456610366917</v>
      </c>
      <c r="I23" s="59">
        <v>10225</v>
      </c>
      <c r="J23" s="61">
        <f t="shared" si="1"/>
        <v>0.59551543389633077</v>
      </c>
      <c r="K23" s="62">
        <v>8069900</v>
      </c>
      <c r="L23" s="10"/>
      <c r="M23" s="4"/>
      <c r="N23" s="5"/>
      <c r="O23" s="5"/>
      <c r="P23" s="6"/>
      <c r="Q23" s="6"/>
      <c r="R23" s="6"/>
    </row>
    <row r="24" spans="1:18" ht="13.5" customHeight="1" x14ac:dyDescent="0.25">
      <c r="A24" s="110" t="s">
        <v>32</v>
      </c>
      <c r="B24" s="110"/>
      <c r="C24" s="110"/>
      <c r="D24" s="63" t="s">
        <v>33</v>
      </c>
      <c r="E24" s="59">
        <v>14420</v>
      </c>
      <c r="F24" s="59">
        <v>233</v>
      </c>
      <c r="G24" s="59">
        <v>5978</v>
      </c>
      <c r="H24" s="61">
        <f t="shared" si="0"/>
        <v>0.40797106394594962</v>
      </c>
      <c r="I24" s="59">
        <v>8675</v>
      </c>
      <c r="J24" s="61">
        <f t="shared" si="1"/>
        <v>0.59202893605405038</v>
      </c>
      <c r="K24" s="62">
        <v>6886910</v>
      </c>
      <c r="L24" s="10"/>
      <c r="M24" s="4"/>
      <c r="N24" s="5"/>
      <c r="O24" s="5"/>
      <c r="P24" s="6"/>
      <c r="Q24" s="6"/>
      <c r="R24" s="6"/>
    </row>
    <row r="25" spans="1:18" ht="13.5" customHeight="1" x14ac:dyDescent="0.25">
      <c r="A25" s="110" t="s">
        <v>34</v>
      </c>
      <c r="B25" s="110"/>
      <c r="C25" s="110"/>
      <c r="D25" s="63" t="s">
        <v>35</v>
      </c>
      <c r="E25" s="59">
        <v>8768</v>
      </c>
      <c r="F25" s="59">
        <v>262</v>
      </c>
      <c r="G25" s="59">
        <v>4012</v>
      </c>
      <c r="H25" s="61">
        <f t="shared" si="0"/>
        <v>0.44429678848283499</v>
      </c>
      <c r="I25" s="59">
        <v>5018</v>
      </c>
      <c r="J25" s="61">
        <f t="shared" si="1"/>
        <v>0.55570321151716495</v>
      </c>
      <c r="K25" s="62">
        <v>4244100</v>
      </c>
      <c r="L25" s="10"/>
      <c r="M25" s="4"/>
      <c r="N25" s="5"/>
      <c r="O25" s="5"/>
      <c r="P25" s="6"/>
      <c r="Q25" s="6"/>
      <c r="R25" s="6"/>
    </row>
    <row r="26" spans="1:18" ht="13.5" customHeight="1" x14ac:dyDescent="0.25">
      <c r="A26" s="110" t="s">
        <v>36</v>
      </c>
      <c r="B26" s="110"/>
      <c r="C26" s="110"/>
      <c r="D26" s="63" t="s">
        <v>37</v>
      </c>
      <c r="E26" s="59">
        <v>27456</v>
      </c>
      <c r="F26" s="59">
        <v>442</v>
      </c>
      <c r="G26" s="59">
        <v>10151</v>
      </c>
      <c r="H26" s="61">
        <f t="shared" si="0"/>
        <v>0.3638612086887949</v>
      </c>
      <c r="I26" s="59">
        <v>17747</v>
      </c>
      <c r="J26" s="61">
        <f t="shared" si="1"/>
        <v>0.6361387913112051</v>
      </c>
      <c r="K26" s="62">
        <v>13112060</v>
      </c>
      <c r="L26" s="10"/>
      <c r="M26" s="4"/>
      <c r="N26" s="5"/>
      <c r="O26" s="5"/>
      <c r="P26" s="6"/>
      <c r="Q26" s="6"/>
      <c r="R26" s="6"/>
    </row>
    <row r="27" spans="1:18" ht="13.5" customHeight="1" x14ac:dyDescent="0.25">
      <c r="A27" s="110" t="s">
        <v>38</v>
      </c>
      <c r="B27" s="110"/>
      <c r="C27" s="110"/>
      <c r="D27" s="63" t="s">
        <v>39</v>
      </c>
      <c r="E27" s="59">
        <v>31588</v>
      </c>
      <c r="F27" s="59">
        <v>356</v>
      </c>
      <c r="G27" s="59">
        <v>10616</v>
      </c>
      <c r="H27" s="61">
        <f t="shared" si="0"/>
        <v>0.33233158026546455</v>
      </c>
      <c r="I27" s="59">
        <v>21328</v>
      </c>
      <c r="J27" s="61">
        <f t="shared" si="1"/>
        <v>0.66766841973453539</v>
      </c>
      <c r="K27" s="62">
        <v>15013680</v>
      </c>
      <c r="L27" s="10"/>
      <c r="M27" s="4"/>
      <c r="N27" s="5"/>
      <c r="O27" s="5"/>
      <c r="P27" s="6"/>
      <c r="Q27" s="6"/>
      <c r="R27" s="6"/>
    </row>
    <row r="28" spans="1:18" ht="13.5" customHeight="1" x14ac:dyDescent="0.25">
      <c r="A28" s="110" t="s">
        <v>40</v>
      </c>
      <c r="B28" s="110"/>
      <c r="C28" s="110"/>
      <c r="D28" s="63" t="s">
        <v>41</v>
      </c>
      <c r="E28" s="59">
        <v>53101</v>
      </c>
      <c r="F28" s="59">
        <v>1467</v>
      </c>
      <c r="G28" s="59">
        <v>18833</v>
      </c>
      <c r="H28" s="61">
        <f t="shared" si="0"/>
        <v>0.34512901334115231</v>
      </c>
      <c r="I28" s="59">
        <v>35735</v>
      </c>
      <c r="J28" s="61">
        <f t="shared" si="1"/>
        <v>0.65487098665884769</v>
      </c>
      <c r="K28" s="62">
        <v>25646960</v>
      </c>
      <c r="L28" s="10"/>
      <c r="M28" s="4"/>
      <c r="N28" s="5"/>
      <c r="O28" s="5"/>
      <c r="P28" s="6"/>
      <c r="Q28" s="6"/>
      <c r="R28" s="6"/>
    </row>
    <row r="29" spans="1:18" ht="13.5" customHeight="1" x14ac:dyDescent="0.25">
      <c r="A29" s="110" t="s">
        <v>42</v>
      </c>
      <c r="B29" s="110"/>
      <c r="C29" s="110"/>
      <c r="D29" s="63" t="s">
        <v>43</v>
      </c>
      <c r="E29" s="59">
        <v>25334</v>
      </c>
      <c r="F29" s="59">
        <v>408</v>
      </c>
      <c r="G29" s="59">
        <v>11799</v>
      </c>
      <c r="H29" s="61">
        <f t="shared" si="0"/>
        <v>0.45835599409525291</v>
      </c>
      <c r="I29" s="59">
        <v>13943</v>
      </c>
      <c r="J29" s="61">
        <f t="shared" si="1"/>
        <v>0.54164400590474715</v>
      </c>
      <c r="K29" s="62">
        <v>12098740</v>
      </c>
      <c r="L29" s="10"/>
      <c r="M29" s="4"/>
      <c r="N29" s="5"/>
      <c r="O29" s="5"/>
      <c r="P29" s="6"/>
      <c r="Q29" s="6"/>
      <c r="R29" s="6"/>
    </row>
    <row r="30" spans="1:18" ht="13.5" customHeight="1" x14ac:dyDescent="0.25">
      <c r="A30" s="110" t="s">
        <v>44</v>
      </c>
      <c r="B30" s="110"/>
      <c r="C30" s="110"/>
      <c r="D30" s="63" t="s">
        <v>45</v>
      </c>
      <c r="E30" s="59">
        <v>17750</v>
      </c>
      <c r="F30" s="59">
        <v>305</v>
      </c>
      <c r="G30" s="59">
        <v>5249</v>
      </c>
      <c r="H30" s="61">
        <f t="shared" si="0"/>
        <v>0.29072279147050678</v>
      </c>
      <c r="I30" s="59">
        <v>12806</v>
      </c>
      <c r="J30" s="61">
        <f t="shared" si="1"/>
        <v>0.70927720852949316</v>
      </c>
      <c r="K30" s="62">
        <v>8485850</v>
      </c>
      <c r="L30" s="10"/>
      <c r="M30" s="4"/>
      <c r="N30" s="5"/>
      <c r="O30" s="5"/>
      <c r="P30" s="6"/>
      <c r="Q30" s="6"/>
      <c r="R30" s="6"/>
    </row>
    <row r="31" spans="1:18" ht="13.5" customHeight="1" x14ac:dyDescent="0.25">
      <c r="A31" s="110" t="s">
        <v>46</v>
      </c>
      <c r="B31" s="110"/>
      <c r="C31" s="110"/>
      <c r="D31" s="63" t="s">
        <v>47</v>
      </c>
      <c r="E31" s="59">
        <v>20785</v>
      </c>
      <c r="F31" s="59">
        <v>490</v>
      </c>
      <c r="G31" s="59">
        <v>8690</v>
      </c>
      <c r="H31" s="61">
        <f t="shared" si="0"/>
        <v>0.40846063454759107</v>
      </c>
      <c r="I31" s="59">
        <v>12585</v>
      </c>
      <c r="J31" s="61">
        <f t="shared" si="1"/>
        <v>0.59153936545240893</v>
      </c>
      <c r="K31" s="62">
        <v>9999250</v>
      </c>
      <c r="L31" s="10"/>
      <c r="M31" s="4"/>
      <c r="N31" s="5"/>
      <c r="O31" s="5"/>
      <c r="P31" s="6"/>
      <c r="Q31" s="6"/>
      <c r="R31" s="6"/>
    </row>
    <row r="32" spans="1:18" ht="13.5" customHeight="1" x14ac:dyDescent="0.25">
      <c r="A32" s="110" t="s">
        <v>48</v>
      </c>
      <c r="B32" s="110"/>
      <c r="C32" s="110"/>
      <c r="D32" s="63" t="s">
        <v>49</v>
      </c>
      <c r="E32" s="59">
        <v>39967</v>
      </c>
      <c r="F32" s="59">
        <v>1851</v>
      </c>
      <c r="G32" s="59">
        <v>17852</v>
      </c>
      <c r="H32" s="61">
        <f t="shared" si="0"/>
        <v>0.42689750825003586</v>
      </c>
      <c r="I32" s="59">
        <v>23966</v>
      </c>
      <c r="J32" s="61">
        <f t="shared" si="1"/>
        <v>0.57310249174996408</v>
      </c>
      <c r="K32" s="62">
        <v>19654460</v>
      </c>
      <c r="L32" s="10"/>
      <c r="M32" s="4"/>
      <c r="N32" s="5"/>
      <c r="O32" s="5"/>
      <c r="P32" s="6"/>
      <c r="Q32" s="6"/>
      <c r="R32" s="6"/>
    </row>
    <row r="33" spans="1:18" ht="13.5" customHeight="1" x14ac:dyDescent="0.25">
      <c r="A33" s="110" t="s">
        <v>50</v>
      </c>
      <c r="B33" s="110"/>
      <c r="C33" s="110"/>
      <c r="D33" s="63" t="s">
        <v>51</v>
      </c>
      <c r="E33" s="59">
        <v>5271</v>
      </c>
      <c r="F33" s="59">
        <v>97</v>
      </c>
      <c r="G33" s="59">
        <v>2642</v>
      </c>
      <c r="H33" s="61">
        <f t="shared" si="0"/>
        <v>0.4921758569299553</v>
      </c>
      <c r="I33" s="59">
        <v>2726</v>
      </c>
      <c r="J33" s="61">
        <f t="shared" si="1"/>
        <v>0.50782414307004475</v>
      </c>
      <c r="K33" s="62">
        <v>2522960</v>
      </c>
      <c r="L33" s="10"/>
      <c r="M33" s="4"/>
      <c r="N33" s="5"/>
      <c r="O33" s="5"/>
      <c r="P33" s="6"/>
      <c r="Q33" s="6"/>
      <c r="R33" s="6"/>
    </row>
    <row r="34" spans="1:18" ht="13.5" customHeight="1" x14ac:dyDescent="0.25">
      <c r="A34" s="110" t="s">
        <v>52</v>
      </c>
      <c r="B34" s="110"/>
      <c r="C34" s="110"/>
      <c r="D34" s="63" t="s">
        <v>53</v>
      </c>
      <c r="E34" s="59">
        <v>27388</v>
      </c>
      <c r="F34" s="59">
        <v>698</v>
      </c>
      <c r="G34" s="59">
        <v>8942</v>
      </c>
      <c r="H34" s="61">
        <f t="shared" si="0"/>
        <v>0.31837926369009473</v>
      </c>
      <c r="I34" s="59">
        <v>19144</v>
      </c>
      <c r="J34" s="61">
        <f t="shared" si="1"/>
        <v>0.68162073630990527</v>
      </c>
      <c r="K34" s="62">
        <v>13200420</v>
      </c>
      <c r="L34" s="10"/>
      <c r="M34" s="4"/>
      <c r="N34" s="5"/>
      <c r="O34" s="5"/>
      <c r="P34" s="6"/>
      <c r="Q34" s="6"/>
      <c r="R34" s="6"/>
    </row>
    <row r="35" spans="1:18" ht="13.5" customHeight="1" x14ac:dyDescent="0.25">
      <c r="A35" s="110" t="s">
        <v>54</v>
      </c>
      <c r="B35" s="110"/>
      <c r="C35" s="110"/>
      <c r="D35" s="63" t="s">
        <v>55</v>
      </c>
      <c r="E35" s="59">
        <v>37033</v>
      </c>
      <c r="F35" s="59">
        <v>875</v>
      </c>
      <c r="G35" s="59">
        <v>14884</v>
      </c>
      <c r="H35" s="61">
        <f t="shared" si="0"/>
        <v>0.39263480004220747</v>
      </c>
      <c r="I35" s="59">
        <v>23024</v>
      </c>
      <c r="J35" s="61">
        <f t="shared" si="1"/>
        <v>0.60736519995779259</v>
      </c>
      <c r="K35" s="62">
        <v>17816760</v>
      </c>
      <c r="L35" s="10"/>
      <c r="M35" s="4"/>
      <c r="N35" s="5"/>
      <c r="O35" s="5"/>
      <c r="P35" s="6"/>
      <c r="Q35" s="6"/>
      <c r="R35" s="6"/>
    </row>
    <row r="36" spans="1:18" ht="13.5" customHeight="1" x14ac:dyDescent="0.25">
      <c r="A36" s="110" t="s">
        <v>56</v>
      </c>
      <c r="B36" s="110"/>
      <c r="C36" s="110"/>
      <c r="D36" s="63" t="s">
        <v>57</v>
      </c>
      <c r="E36" s="59">
        <v>18462</v>
      </c>
      <c r="F36" s="59">
        <v>374</v>
      </c>
      <c r="G36" s="59">
        <v>7649</v>
      </c>
      <c r="H36" s="61">
        <f t="shared" si="0"/>
        <v>0.4060840942875345</v>
      </c>
      <c r="I36" s="59">
        <v>11187</v>
      </c>
      <c r="J36" s="61">
        <f t="shared" si="1"/>
        <v>0.59391590571246544</v>
      </c>
      <c r="K36" s="62">
        <v>8852920</v>
      </c>
      <c r="L36" s="10"/>
      <c r="M36" s="4"/>
      <c r="N36" s="5"/>
      <c r="O36" s="5"/>
      <c r="P36" s="6"/>
      <c r="Q36" s="6"/>
      <c r="R36" s="6"/>
    </row>
    <row r="37" spans="1:18" ht="13.5" customHeight="1" x14ac:dyDescent="0.25">
      <c r="A37" s="110" t="s">
        <v>58</v>
      </c>
      <c r="B37" s="110"/>
      <c r="C37" s="110"/>
      <c r="D37" s="63" t="s">
        <v>59</v>
      </c>
      <c r="E37" s="59">
        <v>81273</v>
      </c>
      <c r="F37" s="59">
        <v>1635</v>
      </c>
      <c r="G37" s="59">
        <v>24660</v>
      </c>
      <c r="H37" s="61">
        <f t="shared" si="0"/>
        <v>0.29743812418584453</v>
      </c>
      <c r="I37" s="59">
        <v>58248</v>
      </c>
      <c r="J37" s="61">
        <f t="shared" si="1"/>
        <v>0.70256187581415541</v>
      </c>
      <c r="K37" s="62">
        <v>38966760</v>
      </c>
      <c r="L37" s="10"/>
      <c r="M37" s="4"/>
      <c r="N37" s="5"/>
      <c r="O37" s="5"/>
      <c r="P37" s="6"/>
      <c r="Q37" s="6"/>
      <c r="R37" s="6"/>
    </row>
    <row r="38" spans="1:18" ht="13.5" customHeight="1" x14ac:dyDescent="0.25">
      <c r="A38" s="110" t="s">
        <v>60</v>
      </c>
      <c r="B38" s="110"/>
      <c r="C38" s="110"/>
      <c r="D38" s="63" t="s">
        <v>61</v>
      </c>
      <c r="E38" s="59">
        <v>13405</v>
      </c>
      <c r="F38" s="59">
        <v>204</v>
      </c>
      <c r="G38" s="59">
        <v>6309</v>
      </c>
      <c r="H38" s="61">
        <f t="shared" si="0"/>
        <v>0.46359027114409584</v>
      </c>
      <c r="I38" s="59">
        <v>7300</v>
      </c>
      <c r="J38" s="61">
        <f t="shared" si="1"/>
        <v>0.53640972885590421</v>
      </c>
      <c r="K38" s="62">
        <v>6396230</v>
      </c>
      <c r="L38" s="10"/>
      <c r="M38" s="4"/>
      <c r="N38" s="5"/>
      <c r="O38" s="5"/>
      <c r="P38" s="6"/>
      <c r="Q38" s="6"/>
      <c r="R38" s="6"/>
    </row>
    <row r="39" spans="1:18" ht="13.5" customHeight="1" x14ac:dyDescent="0.25">
      <c r="A39" s="110" t="s">
        <v>62</v>
      </c>
      <c r="B39" s="110"/>
      <c r="C39" s="110"/>
      <c r="D39" s="63" t="s">
        <v>63</v>
      </c>
      <c r="E39" s="59">
        <v>53348</v>
      </c>
      <c r="F39" s="59">
        <v>1954</v>
      </c>
      <c r="G39" s="59">
        <v>24914</v>
      </c>
      <c r="H39" s="61">
        <f t="shared" si="0"/>
        <v>0.45050811905536869</v>
      </c>
      <c r="I39" s="59">
        <v>30388</v>
      </c>
      <c r="J39" s="61">
        <f t="shared" si="1"/>
        <v>0.54949188094463131</v>
      </c>
      <c r="K39" s="62">
        <v>25991940</v>
      </c>
      <c r="L39" s="10"/>
      <c r="M39" s="4"/>
      <c r="N39" s="5"/>
      <c r="O39" s="5"/>
      <c r="P39" s="6"/>
      <c r="Q39" s="6"/>
      <c r="R39" s="6"/>
    </row>
    <row r="40" spans="1:18" ht="13.5" customHeight="1" x14ac:dyDescent="0.25">
      <c r="A40" s="110" t="s">
        <v>64</v>
      </c>
      <c r="B40" s="110"/>
      <c r="C40" s="110"/>
      <c r="D40" s="63" t="s">
        <v>65</v>
      </c>
      <c r="E40" s="59">
        <v>43831</v>
      </c>
      <c r="F40" s="59">
        <v>604</v>
      </c>
      <c r="G40" s="59">
        <v>14078</v>
      </c>
      <c r="H40" s="61">
        <f t="shared" si="0"/>
        <v>0.31682232474400812</v>
      </c>
      <c r="I40" s="59">
        <v>30357</v>
      </c>
      <c r="J40" s="61">
        <f t="shared" si="1"/>
        <v>0.68317767525599193</v>
      </c>
      <c r="K40" s="62">
        <v>20884450</v>
      </c>
      <c r="L40" s="10"/>
      <c r="M40" s="4"/>
      <c r="N40" s="5"/>
      <c r="O40" s="5"/>
      <c r="P40" s="6"/>
      <c r="Q40" s="6"/>
      <c r="R40" s="6"/>
    </row>
    <row r="41" spans="1:18" ht="13.5" customHeight="1" x14ac:dyDescent="0.25">
      <c r="A41" s="110" t="s">
        <v>66</v>
      </c>
      <c r="B41" s="110"/>
      <c r="C41" s="110"/>
      <c r="D41" s="63" t="s">
        <v>67</v>
      </c>
      <c r="E41" s="59">
        <v>27215</v>
      </c>
      <c r="F41" s="59">
        <v>937</v>
      </c>
      <c r="G41" s="59">
        <v>11032</v>
      </c>
      <c r="H41" s="61">
        <f t="shared" si="0"/>
        <v>0.39187269110542766</v>
      </c>
      <c r="I41" s="59">
        <v>17120</v>
      </c>
      <c r="J41" s="61">
        <f t="shared" si="1"/>
        <v>0.60812730889457234</v>
      </c>
      <c r="K41" s="62">
        <v>13231440</v>
      </c>
      <c r="L41" s="10"/>
      <c r="M41" s="4"/>
      <c r="N41" s="5"/>
      <c r="O41" s="5"/>
      <c r="P41" s="6"/>
      <c r="Q41" s="6"/>
      <c r="R41" s="6"/>
    </row>
    <row r="42" spans="1:18" ht="13.5" customHeight="1" x14ac:dyDescent="0.25">
      <c r="A42" s="110" t="s">
        <v>68</v>
      </c>
      <c r="B42" s="110"/>
      <c r="C42" s="110"/>
      <c r="D42" s="63" t="s">
        <v>69</v>
      </c>
      <c r="E42" s="59">
        <v>96928</v>
      </c>
      <c r="F42" s="59">
        <v>2207</v>
      </c>
      <c r="G42" s="59">
        <v>33083</v>
      </c>
      <c r="H42" s="61">
        <f t="shared" si="0"/>
        <v>0.33371664901397086</v>
      </c>
      <c r="I42" s="59">
        <v>66052</v>
      </c>
      <c r="J42" s="61">
        <f t="shared" si="1"/>
        <v>0.6662833509860292</v>
      </c>
      <c r="K42" s="62">
        <v>46593450</v>
      </c>
      <c r="L42" s="10"/>
      <c r="M42" s="4"/>
      <c r="N42" s="5"/>
      <c r="O42" s="5"/>
      <c r="P42" s="6"/>
      <c r="Q42" s="6"/>
      <c r="R42" s="6"/>
    </row>
    <row r="43" spans="1:18" ht="13.5" customHeight="1" x14ac:dyDescent="0.25">
      <c r="A43" s="110" t="s">
        <v>70</v>
      </c>
      <c r="B43" s="110"/>
      <c r="C43" s="110"/>
      <c r="D43" s="63" t="s">
        <v>71</v>
      </c>
      <c r="E43" s="59">
        <v>10513</v>
      </c>
      <c r="F43" s="59">
        <v>242</v>
      </c>
      <c r="G43" s="59">
        <v>5038</v>
      </c>
      <c r="H43" s="61">
        <f t="shared" si="0"/>
        <v>0.46843328684332869</v>
      </c>
      <c r="I43" s="59">
        <v>5717</v>
      </c>
      <c r="J43" s="61">
        <f t="shared" si="1"/>
        <v>0.53156671315667137</v>
      </c>
      <c r="K43" s="62">
        <v>5054850</v>
      </c>
      <c r="L43" s="10"/>
      <c r="M43" s="4"/>
      <c r="N43" s="5"/>
      <c r="O43" s="5"/>
      <c r="P43" s="6"/>
      <c r="Q43" s="6"/>
      <c r="R43" s="6"/>
    </row>
    <row r="44" spans="1:18" ht="13.5" customHeight="1" x14ac:dyDescent="0.25">
      <c r="A44" s="110" t="s">
        <v>72</v>
      </c>
      <c r="B44" s="110"/>
      <c r="C44" s="110"/>
      <c r="D44" s="63" t="s">
        <v>73</v>
      </c>
      <c r="E44" s="59">
        <v>250125</v>
      </c>
      <c r="F44" s="59">
        <v>6508</v>
      </c>
      <c r="G44" s="59">
        <v>78241</v>
      </c>
      <c r="H44" s="61">
        <f t="shared" si="0"/>
        <v>0.30487505503968704</v>
      </c>
      <c r="I44" s="59">
        <v>178392</v>
      </c>
      <c r="J44" s="61">
        <f t="shared" si="1"/>
        <v>0.69512494496031296</v>
      </c>
      <c r="K44" s="62">
        <v>120617510</v>
      </c>
      <c r="L44" s="10"/>
      <c r="M44" s="4"/>
      <c r="N44" s="5"/>
      <c r="O44" s="5"/>
      <c r="P44" s="6"/>
      <c r="Q44" s="6"/>
      <c r="R44" s="6"/>
    </row>
    <row r="45" spans="1:18" ht="16.5" customHeight="1" x14ac:dyDescent="0.25">
      <c r="A45" s="63" t="s">
        <v>74</v>
      </c>
      <c r="B45" s="64">
        <v>27</v>
      </c>
      <c r="C45" s="63"/>
      <c r="D45" s="63" t="s">
        <v>75</v>
      </c>
      <c r="E45" s="59">
        <v>24464</v>
      </c>
      <c r="F45" s="59">
        <v>449</v>
      </c>
      <c r="G45" s="59">
        <v>9382</v>
      </c>
      <c r="H45" s="61">
        <f>G45/(E45+F45)</f>
        <v>0.37659053506201584</v>
      </c>
      <c r="I45" s="59">
        <v>15531</v>
      </c>
      <c r="J45" s="61">
        <f>I45/(E45+F45)</f>
        <v>0.62340946493798421</v>
      </c>
      <c r="K45" s="62">
        <v>11709110</v>
      </c>
      <c r="L45" s="10"/>
      <c r="M45" s="4"/>
      <c r="N45" s="5"/>
      <c r="O45" s="5"/>
      <c r="P45" s="6"/>
      <c r="Q45" s="6"/>
      <c r="R45" s="6"/>
    </row>
    <row r="46" spans="1:18" x14ac:dyDescent="0.25">
      <c r="B46" s="64">
        <v>33</v>
      </c>
      <c r="C46" s="63"/>
      <c r="D46" s="63" t="s">
        <v>93</v>
      </c>
      <c r="E46" s="59">
        <v>0</v>
      </c>
      <c r="F46" s="59">
        <v>12</v>
      </c>
      <c r="G46" s="59">
        <v>8</v>
      </c>
      <c r="H46" s="61">
        <f>G46/(E46+F46)</f>
        <v>0.66666666666666663</v>
      </c>
      <c r="I46" s="59">
        <v>4</v>
      </c>
      <c r="J46" s="61">
        <f>I46/(E46+F46)</f>
        <v>0.33333333333333331</v>
      </c>
      <c r="K46" s="62">
        <v>5640</v>
      </c>
      <c r="N46" s="5"/>
    </row>
    <row r="47" spans="1:18" ht="13.5" customHeight="1" x14ac:dyDescent="0.25">
      <c r="A47" s="122" t="s">
        <v>3</v>
      </c>
      <c r="B47" s="122"/>
      <c r="C47" s="122"/>
      <c r="D47" s="28"/>
      <c r="E47" s="65">
        <f>SUM(E14:E46)</f>
        <v>1264302</v>
      </c>
      <c r="F47" s="66">
        <f>SUM(F14:F46)</f>
        <v>31641</v>
      </c>
      <c r="G47" s="66">
        <f>SUM(G14:G46)</f>
        <v>467624</v>
      </c>
      <c r="H47" s="48">
        <f t="shared" si="0"/>
        <v>0.3608368577938999</v>
      </c>
      <c r="I47" s="66">
        <f>SUM(I14:I46)</f>
        <v>828319</v>
      </c>
      <c r="J47" s="48">
        <f>I47/(E47+F47)</f>
        <v>0.63916314220610015</v>
      </c>
      <c r="K47" s="67">
        <f>SUM(K14:K46)</f>
        <v>609093210</v>
      </c>
      <c r="L47" s="10"/>
      <c r="M47" s="4"/>
      <c r="N47" s="5"/>
      <c r="O47" s="5"/>
      <c r="P47" s="6"/>
      <c r="Q47" s="6"/>
      <c r="R47" s="6"/>
    </row>
    <row r="48" spans="1:18" x14ac:dyDescent="0.25">
      <c r="E48" s="79"/>
      <c r="F48" s="11"/>
      <c r="J48" s="3"/>
      <c r="M48" s="9"/>
      <c r="N48" s="9"/>
      <c r="O48" s="9"/>
    </row>
    <row r="49" spans="5:11" x14ac:dyDescent="0.25">
      <c r="E49" s="11"/>
      <c r="F49" s="11"/>
      <c r="J49" s="3"/>
    </row>
    <row r="50" spans="5:11" ht="16.5" x14ac:dyDescent="0.3">
      <c r="G50" s="20"/>
      <c r="J50" s="3"/>
      <c r="K50" s="51"/>
    </row>
    <row r="51" spans="5:11" x14ac:dyDescent="0.25">
      <c r="J51" s="3"/>
    </row>
    <row r="52" spans="5:11" x14ac:dyDescent="0.25">
      <c r="J52" s="3"/>
    </row>
    <row r="53" spans="5:11" x14ac:dyDescent="0.25">
      <c r="J53" s="2"/>
    </row>
    <row r="54" spans="5:11" x14ac:dyDescent="0.25">
      <c r="J54" s="2"/>
    </row>
    <row r="55" spans="5:11" x14ac:dyDescent="0.25">
      <c r="J55" s="2"/>
    </row>
  </sheetData>
  <sortState ref="D14:F45">
    <sortCondition ref="D14"/>
  </sortState>
  <mergeCells count="45">
    <mergeCell ref="A26:C26"/>
    <mergeCell ref="A36:C36"/>
    <mergeCell ref="A37:C37"/>
    <mergeCell ref="A30:C30"/>
    <mergeCell ref="A31:C31"/>
    <mergeCell ref="A28:C28"/>
    <mergeCell ref="A32:C32"/>
    <mergeCell ref="A33:C33"/>
    <mergeCell ref="A29:C29"/>
    <mergeCell ref="A34:C34"/>
    <mergeCell ref="A35:C35"/>
    <mergeCell ref="A47:C47"/>
    <mergeCell ref="A44:C44"/>
    <mergeCell ref="A38:C38"/>
    <mergeCell ref="A39:C39"/>
    <mergeCell ref="A42:C42"/>
    <mergeCell ref="A43:C43"/>
    <mergeCell ref="A40:C40"/>
    <mergeCell ref="A41:C41"/>
    <mergeCell ref="E7:H7"/>
    <mergeCell ref="B8:C8"/>
    <mergeCell ref="E8:H8"/>
    <mergeCell ref="B9:C9"/>
    <mergeCell ref="A1:B1"/>
    <mergeCell ref="B2:H2"/>
    <mergeCell ref="B4:D4"/>
    <mergeCell ref="B5:D5"/>
    <mergeCell ref="E5:G5"/>
    <mergeCell ref="B7:C7"/>
    <mergeCell ref="B11:H11"/>
    <mergeCell ref="A13:C13"/>
    <mergeCell ref="A14:C14"/>
    <mergeCell ref="E9:H9"/>
    <mergeCell ref="A27:C27"/>
    <mergeCell ref="A24:C24"/>
    <mergeCell ref="A22:C22"/>
    <mergeCell ref="A23:C23"/>
    <mergeCell ref="A20:C20"/>
    <mergeCell ref="A21:C21"/>
    <mergeCell ref="A25:C25"/>
    <mergeCell ref="A15:C15"/>
    <mergeCell ref="A18:C18"/>
    <mergeCell ref="A19:C19"/>
    <mergeCell ref="A16:C16"/>
    <mergeCell ref="A17:C17"/>
  </mergeCells>
  <pageMargins left="1" right="1" top="0.25" bottom="0.47" header="0.25" footer="0.25"/>
  <pageSetup orientation="portrait" horizontalDpi="300" verticalDpi="300" r:id="rId1"/>
  <headerFooter alignWithMargins="0">
    <oddFooter>&amp;L&amp;"Verdana,Bold"&amp;5 Página  1 de  1 &amp;R&amp;"Verdana,Bold"&amp;5 Sistema de Información Programa Superate - SIPS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30"/>
  <sheetViews>
    <sheetView showGridLines="0" workbookViewId="0">
      <pane ySplit="5" topLeftCell="A6" activePane="bottomLeft" state="frozen"/>
      <selection pane="bottomLeft" activeCell="K17" sqref="K17"/>
    </sheetView>
  </sheetViews>
  <sheetFormatPr baseColWidth="10" defaultColWidth="9" defaultRowHeight="15" x14ac:dyDescent="0.25"/>
  <cols>
    <col min="1" max="1" width="0.85546875" customWidth="1"/>
    <col min="2" max="2" width="22.85546875" customWidth="1"/>
    <col min="3" max="3" width="2.5703125" customWidth="1"/>
    <col min="4" max="4" width="9" customWidth="1"/>
    <col min="5" max="5" width="6.42578125" customWidth="1"/>
    <col min="6" max="6" width="22" customWidth="1"/>
    <col min="7" max="7" width="5.28515625" customWidth="1"/>
    <col min="8" max="8" width="6.7109375" customWidth="1"/>
    <col min="9" max="9" width="6.28515625" customWidth="1"/>
    <col min="10" max="10" width="12.28515625" customWidth="1"/>
    <col min="11" max="11" width="18.5703125" customWidth="1"/>
    <col min="12" max="12" width="9" customWidth="1"/>
    <col min="13" max="13" width="3.5703125" customWidth="1"/>
    <col min="14" max="14" width="0" hidden="1" customWidth="1"/>
    <col min="15" max="15" width="25.5703125" customWidth="1"/>
    <col min="16" max="16" width="0" hidden="1" customWidth="1"/>
  </cols>
  <sheetData>
    <row r="1" spans="2:15" ht="12.4" customHeight="1" x14ac:dyDescent="0.25">
      <c r="B1" s="103"/>
    </row>
    <row r="2" spans="2:15" ht="18" customHeight="1" x14ac:dyDescent="0.25">
      <c r="B2" s="103"/>
      <c r="E2" s="116" t="s">
        <v>81</v>
      </c>
      <c r="F2" s="103"/>
      <c r="G2" s="103"/>
      <c r="H2" s="103"/>
      <c r="I2" s="103"/>
      <c r="J2" s="103"/>
      <c r="K2" s="103"/>
      <c r="L2" s="103"/>
    </row>
    <row r="3" spans="2:15" ht="34.5" customHeight="1" x14ac:dyDescent="0.25">
      <c r="B3" s="103"/>
    </row>
    <row r="4" spans="2:15" ht="0.95" customHeight="1" x14ac:dyDescent="0.25"/>
    <row r="5" spans="2:15" ht="4.1500000000000004" customHeight="1" x14ac:dyDescent="0.25"/>
    <row r="6" spans="2:15" ht="11.65" customHeight="1" x14ac:dyDescent="0.25"/>
    <row r="7" spans="2:15" ht="13.5" customHeight="1" x14ac:dyDescent="0.25">
      <c r="D7" s="117" t="s">
        <v>1</v>
      </c>
      <c r="E7" s="125"/>
      <c r="F7" s="125"/>
      <c r="G7" s="125"/>
      <c r="H7" s="111" t="s">
        <v>2</v>
      </c>
      <c r="I7" s="125"/>
      <c r="J7" s="125"/>
      <c r="K7" s="112" t="s">
        <v>82</v>
      </c>
      <c r="L7" s="125"/>
      <c r="M7" s="128"/>
    </row>
    <row r="8" spans="2:15" ht="13.5" customHeight="1" x14ac:dyDescent="0.25">
      <c r="D8" s="110" t="s">
        <v>83</v>
      </c>
      <c r="E8" s="103"/>
      <c r="F8" s="103"/>
      <c r="G8" s="103"/>
      <c r="H8" s="148">
        <v>202304</v>
      </c>
      <c r="I8" s="103"/>
      <c r="J8" s="103"/>
      <c r="K8" s="148">
        <v>831</v>
      </c>
      <c r="L8" s="103"/>
      <c r="M8" s="103"/>
    </row>
    <row r="9" spans="2:15" ht="12.4" customHeight="1" x14ac:dyDescent="0.25"/>
    <row r="10" spans="2:15" ht="15.75" customHeight="1" x14ac:dyDescent="0.25">
      <c r="D10" s="124" t="s">
        <v>84</v>
      </c>
      <c r="E10" s="103"/>
      <c r="F10" s="103"/>
    </row>
    <row r="11" spans="2:15" ht="3.95" customHeight="1" x14ac:dyDescent="0.25"/>
    <row r="12" spans="2:15" ht="13.5" customHeight="1" x14ac:dyDescent="0.25">
      <c r="D12" s="121" t="s">
        <v>5</v>
      </c>
      <c r="E12" s="125"/>
      <c r="F12" s="126" t="s">
        <v>85</v>
      </c>
      <c r="G12" s="127"/>
      <c r="H12" s="127"/>
      <c r="I12" s="127"/>
      <c r="J12" s="126" t="s">
        <v>7</v>
      </c>
      <c r="K12" s="127"/>
      <c r="L12" s="112" t="s">
        <v>3</v>
      </c>
      <c r="M12" s="128"/>
    </row>
    <row r="13" spans="2:15" ht="13.5" customHeight="1" x14ac:dyDescent="0.25">
      <c r="D13" s="102">
        <v>10000</v>
      </c>
      <c r="E13" s="103"/>
      <c r="F13" s="129">
        <v>763</v>
      </c>
      <c r="G13" s="129"/>
      <c r="H13" s="129"/>
      <c r="I13" s="129"/>
      <c r="J13" s="102">
        <v>6902100</v>
      </c>
      <c r="K13" s="103"/>
      <c r="L13" s="130" t="s">
        <v>3</v>
      </c>
      <c r="M13" s="103"/>
    </row>
    <row r="14" spans="2:15" ht="13.5" customHeight="1" x14ac:dyDescent="0.25">
      <c r="D14" s="115" t="s">
        <v>3</v>
      </c>
      <c r="E14" s="131"/>
      <c r="F14" s="132">
        <v>763</v>
      </c>
      <c r="G14" s="132"/>
      <c r="H14" s="132"/>
      <c r="I14" s="132"/>
      <c r="J14" s="133">
        <v>6902100</v>
      </c>
      <c r="K14" s="134"/>
      <c r="L14" s="135" t="s">
        <v>3</v>
      </c>
      <c r="M14" s="136"/>
      <c r="O14" s="12"/>
    </row>
    <row r="15" spans="2:15" ht="21.95" customHeight="1" x14ac:dyDescent="0.25"/>
    <row r="16" spans="2:15" ht="15.75" customHeight="1" x14ac:dyDescent="0.25">
      <c r="D16" s="137"/>
      <c r="E16" s="138"/>
      <c r="F16" s="138"/>
      <c r="G16" s="138"/>
      <c r="H16" s="138"/>
      <c r="I16" s="22"/>
      <c r="J16" s="22"/>
      <c r="K16" s="22"/>
      <c r="L16" s="22"/>
      <c r="M16" s="22"/>
    </row>
    <row r="17" spans="4:13" ht="5.0999999999999996" customHeight="1" x14ac:dyDescent="0.25">
      <c r="D17" s="22"/>
      <c r="E17" s="22"/>
      <c r="F17" s="22"/>
      <c r="G17" s="22"/>
      <c r="H17" s="22"/>
      <c r="I17" s="22"/>
      <c r="J17" s="22"/>
      <c r="K17" s="22"/>
      <c r="L17" s="22"/>
      <c r="M17" s="22"/>
    </row>
    <row r="18" spans="4:13" ht="13.5" customHeight="1" x14ac:dyDescent="0.25">
      <c r="D18" s="139"/>
      <c r="E18" s="140"/>
      <c r="F18" s="139"/>
      <c r="G18" s="140"/>
      <c r="H18" s="140"/>
      <c r="I18" s="140"/>
      <c r="J18" s="139"/>
      <c r="K18" s="140"/>
      <c r="L18" s="139"/>
      <c r="M18" s="140"/>
    </row>
    <row r="19" spans="4:13" ht="13.5" customHeight="1" x14ac:dyDescent="0.25">
      <c r="D19" s="147"/>
      <c r="E19" s="138"/>
      <c r="F19" s="146"/>
      <c r="G19" s="138"/>
      <c r="H19" s="138"/>
      <c r="I19" s="138"/>
      <c r="J19" s="145"/>
      <c r="K19" s="138"/>
      <c r="L19" s="147"/>
      <c r="M19" s="138"/>
    </row>
    <row r="20" spans="4:13" ht="13.5" customHeight="1" x14ac:dyDescent="0.25">
      <c r="D20" s="141"/>
      <c r="E20" s="140"/>
      <c r="F20" s="142"/>
      <c r="G20" s="140"/>
      <c r="H20" s="140"/>
      <c r="I20" s="140"/>
      <c r="J20" s="143"/>
      <c r="K20" s="140"/>
      <c r="L20" s="144"/>
      <c r="M20" s="140"/>
    </row>
    <row r="21" spans="4:13" ht="13.5" customHeight="1" x14ac:dyDescent="0.25">
      <c r="D21" s="22"/>
      <c r="E21" s="22"/>
      <c r="F21" s="22"/>
      <c r="G21" s="22"/>
      <c r="H21" s="22"/>
      <c r="I21" s="22"/>
      <c r="J21" s="22"/>
      <c r="K21" s="22"/>
      <c r="L21" s="22"/>
      <c r="M21" s="22"/>
    </row>
    <row r="22" spans="4:13" ht="23.85" customHeight="1" x14ac:dyDescent="0.25">
      <c r="D22" s="137"/>
      <c r="E22" s="138"/>
      <c r="F22" s="138"/>
      <c r="G22" s="138"/>
      <c r="H22" s="138"/>
      <c r="I22" s="22"/>
      <c r="J22" s="22"/>
      <c r="K22" s="22"/>
      <c r="L22" s="22"/>
      <c r="M22" s="22"/>
    </row>
    <row r="23" spans="4:13" ht="15.75" customHeight="1" x14ac:dyDescent="0.25">
      <c r="D23" s="22"/>
      <c r="E23" s="22"/>
      <c r="F23" s="22"/>
      <c r="G23" s="22"/>
      <c r="H23" s="22"/>
      <c r="I23" s="22"/>
      <c r="J23" s="22"/>
      <c r="K23" s="22"/>
      <c r="L23" s="22"/>
      <c r="M23" s="22"/>
    </row>
    <row r="24" spans="4:13" ht="18" customHeight="1" x14ac:dyDescent="0.25">
      <c r="D24" s="139"/>
      <c r="E24" s="140"/>
      <c r="F24" s="139"/>
      <c r="G24" s="140"/>
      <c r="H24" s="140"/>
      <c r="I24" s="140"/>
      <c r="J24" s="139"/>
      <c r="K24" s="140"/>
      <c r="L24" s="139"/>
      <c r="M24" s="140"/>
    </row>
    <row r="25" spans="4:13" ht="13.5" customHeight="1" x14ac:dyDescent="0.25">
      <c r="D25" s="145"/>
      <c r="E25" s="138"/>
      <c r="F25" s="146"/>
      <c r="G25" s="138"/>
      <c r="H25" s="138"/>
      <c r="I25" s="138"/>
      <c r="J25" s="145"/>
      <c r="K25" s="138"/>
      <c r="L25" s="147"/>
      <c r="M25" s="138"/>
    </row>
    <row r="26" spans="4:13" ht="13.5" customHeight="1" x14ac:dyDescent="0.25">
      <c r="D26" s="145"/>
      <c r="E26" s="138"/>
      <c r="F26" s="146"/>
      <c r="G26" s="138"/>
      <c r="H26" s="138"/>
      <c r="I26" s="138"/>
      <c r="J26" s="145"/>
      <c r="K26" s="138"/>
      <c r="L26" s="147"/>
      <c r="M26" s="138"/>
    </row>
    <row r="27" spans="4:13" ht="13.5" customHeight="1" x14ac:dyDescent="0.25">
      <c r="D27" s="141"/>
      <c r="E27" s="140"/>
      <c r="F27" s="142"/>
      <c r="G27" s="140"/>
      <c r="H27" s="140"/>
      <c r="I27" s="140"/>
      <c r="J27" s="143"/>
      <c r="K27" s="140"/>
      <c r="L27" s="144"/>
      <c r="M27" s="140"/>
    </row>
    <row r="28" spans="4:13" ht="13.5" customHeight="1" x14ac:dyDescent="0.25">
      <c r="D28" s="22"/>
      <c r="E28" s="22"/>
      <c r="F28" s="22"/>
      <c r="G28" s="22"/>
      <c r="H28" s="22"/>
      <c r="I28" s="22"/>
      <c r="J28" s="22"/>
      <c r="K28" s="22"/>
      <c r="L28" s="22"/>
      <c r="M28" s="22"/>
    </row>
    <row r="29" spans="4:13" x14ac:dyDescent="0.25">
      <c r="D29" s="22"/>
      <c r="E29" s="22"/>
      <c r="F29" s="22"/>
      <c r="G29" s="22"/>
      <c r="H29" s="22"/>
      <c r="I29" s="22"/>
      <c r="J29" s="22"/>
      <c r="K29" s="22"/>
      <c r="L29" s="22"/>
      <c r="M29" s="22"/>
    </row>
    <row r="30" spans="4:13" x14ac:dyDescent="0.25">
      <c r="D30" s="22"/>
      <c r="E30" s="22"/>
      <c r="F30" s="22"/>
      <c r="G30" s="22"/>
      <c r="H30" s="22"/>
      <c r="I30" s="22"/>
      <c r="J30" s="22"/>
      <c r="K30" s="22"/>
      <c r="L30" s="22"/>
      <c r="M30" s="22"/>
    </row>
  </sheetData>
  <mergeCells count="51">
    <mergeCell ref="D24:E24"/>
    <mergeCell ref="F24:I24"/>
    <mergeCell ref="J24:K24"/>
    <mergeCell ref="L24:M24"/>
    <mergeCell ref="D8:G8"/>
    <mergeCell ref="H8:J8"/>
    <mergeCell ref="K8:M8"/>
    <mergeCell ref="D22:H22"/>
    <mergeCell ref="D19:E19"/>
    <mergeCell ref="F19:I19"/>
    <mergeCell ref="J19:K19"/>
    <mergeCell ref="L19:M19"/>
    <mergeCell ref="D20:E20"/>
    <mergeCell ref="F20:I20"/>
    <mergeCell ref="J20:K20"/>
    <mergeCell ref="L20:M20"/>
    <mergeCell ref="B1:B3"/>
    <mergeCell ref="E2:L2"/>
    <mergeCell ref="D7:G7"/>
    <mergeCell ref="H7:J7"/>
    <mergeCell ref="K7:M7"/>
    <mergeCell ref="D27:E27"/>
    <mergeCell ref="F27:I27"/>
    <mergeCell ref="J27:K27"/>
    <mergeCell ref="L27:M27"/>
    <mergeCell ref="D25:E25"/>
    <mergeCell ref="F25:I25"/>
    <mergeCell ref="J25:K25"/>
    <mergeCell ref="L25:M25"/>
    <mergeCell ref="D26:E26"/>
    <mergeCell ref="F26:I26"/>
    <mergeCell ref="J26:K26"/>
    <mergeCell ref="L26:M26"/>
    <mergeCell ref="D16:H16"/>
    <mergeCell ref="D18:E18"/>
    <mergeCell ref="F18:I18"/>
    <mergeCell ref="J18:K18"/>
    <mergeCell ref="L18:M18"/>
    <mergeCell ref="D13:E13"/>
    <mergeCell ref="F13:I13"/>
    <mergeCell ref="J13:K13"/>
    <mergeCell ref="L13:M13"/>
    <mergeCell ref="D14:E14"/>
    <mergeCell ref="F14:I14"/>
    <mergeCell ref="J14:K14"/>
    <mergeCell ref="L14:M14"/>
    <mergeCell ref="D10:F10"/>
    <mergeCell ref="D12:E12"/>
    <mergeCell ref="F12:I12"/>
    <mergeCell ref="J12:K12"/>
    <mergeCell ref="L12:M12"/>
  </mergeCells>
  <pageMargins left="0.25" right="0.25" top="1" bottom="1.48042007874016" header="1" footer="1"/>
  <pageSetup orientation="landscape" horizontalDpi="300" verticalDpi="300" r:id="rId1"/>
  <headerFooter alignWithMargins="0">
    <oddFooter>&amp;L&amp;"Verdana,Bold"&amp;5 Página  1 de  2 &amp;R&amp;"Verdana,Bold"&amp;5 Sistema de Información Programa Supérate - SIPS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Aliméntate</vt:lpstr>
      <vt:lpstr>Bono Luz</vt:lpstr>
      <vt:lpstr>Bono Gas</vt:lpstr>
      <vt:lpstr>Mujer Supérate</vt:lpstr>
      <vt:lpstr>'Mujer Supérate'!Títulos_a_imprimir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Ellen Rosario</dc:creator>
  <cp:lastModifiedBy>Eduardo Jose Camilo Alvarado</cp:lastModifiedBy>
  <dcterms:created xsi:type="dcterms:W3CDTF">2022-05-11T12:55:21Z</dcterms:created>
  <dcterms:modified xsi:type="dcterms:W3CDTF">2023-07-04T14:37:42Z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