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1"/>
  </bookViews>
  <sheets>
    <sheet name="JULIO" sheetId="5" r:id="rId1"/>
    <sheet name="JULIO (2)" sheetId="6" r:id="rId2"/>
  </sheets>
  <definedNames>
    <definedName name="_xlnm._FilterDatabase" localSheetId="0" hidden="1">JULIO!$A$6:$H$178</definedName>
    <definedName name="_xlnm._FilterDatabase" localSheetId="1" hidden="1">'JULIO (2)'!$A$6:$H$178</definedName>
  </definedNames>
  <calcPr calcId="145621"/>
</workbook>
</file>

<file path=xl/calcChain.xml><?xml version="1.0" encoding="utf-8"?>
<calcChain xmlns="http://schemas.openxmlformats.org/spreadsheetml/2006/main">
  <c r="F96" i="6" l="1"/>
  <c r="E10" i="6" l="1"/>
  <c r="E13" i="6"/>
  <c r="E29" i="6"/>
  <c r="E36" i="6"/>
  <c r="E43" i="6"/>
  <c r="E49" i="6"/>
  <c r="E53" i="6"/>
  <c r="E63" i="6"/>
  <c r="E79" i="6"/>
  <c r="H4" i="6"/>
  <c r="H64" i="6"/>
  <c r="G29" i="6"/>
  <c r="H172" i="6"/>
  <c r="G171" i="6"/>
  <c r="F171" i="6"/>
  <c r="E171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G157" i="6"/>
  <c r="G156" i="6" s="1"/>
  <c r="F157" i="6"/>
  <c r="E157" i="6"/>
  <c r="E156" i="6"/>
  <c r="H154" i="6"/>
  <c r="H153" i="6"/>
  <c r="H152" i="6"/>
  <c r="H151" i="6"/>
  <c r="H150" i="6"/>
  <c r="H149" i="6"/>
  <c r="G148" i="6"/>
  <c r="F148" i="6"/>
  <c r="E148" i="6"/>
  <c r="H146" i="6"/>
  <c r="H145" i="6"/>
  <c r="H144" i="6"/>
  <c r="H143" i="6"/>
  <c r="H142" i="6"/>
  <c r="G141" i="6"/>
  <c r="F141" i="6"/>
  <c r="E141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H127" i="6"/>
  <c r="H126" i="6"/>
  <c r="H125" i="6"/>
  <c r="H124" i="6"/>
  <c r="H123" i="6"/>
  <c r="H122" i="6"/>
  <c r="G121" i="6"/>
  <c r="F121" i="6"/>
  <c r="E121" i="6"/>
  <c r="H119" i="6"/>
  <c r="H118" i="6"/>
  <c r="H117" i="6"/>
  <c r="H116" i="6"/>
  <c r="H115" i="6"/>
  <c r="G114" i="6"/>
  <c r="F114" i="6"/>
  <c r="E114" i="6"/>
  <c r="H112" i="6"/>
  <c r="H111" i="6"/>
  <c r="H110" i="6"/>
  <c r="G109" i="6"/>
  <c r="F109" i="6"/>
  <c r="E109" i="6"/>
  <c r="H107" i="6"/>
  <c r="H106" i="6"/>
  <c r="H105" i="6"/>
  <c r="H104" i="6"/>
  <c r="H103" i="6"/>
  <c r="G102" i="6"/>
  <c r="F102" i="6"/>
  <c r="E102" i="6"/>
  <c r="H100" i="6"/>
  <c r="H99" i="6"/>
  <c r="H98" i="6"/>
  <c r="H97" i="6"/>
  <c r="G96" i="6"/>
  <c r="E96" i="6"/>
  <c r="H94" i="6"/>
  <c r="H93" i="6"/>
  <c r="H92" i="6"/>
  <c r="G91" i="6"/>
  <c r="G90" i="6" s="1"/>
  <c r="F91" i="6"/>
  <c r="E91" i="6"/>
  <c r="H87" i="6"/>
  <c r="H86" i="6"/>
  <c r="H85" i="6"/>
  <c r="H84" i="6"/>
  <c r="H83" i="6"/>
  <c r="H82" i="6"/>
  <c r="H81" i="6"/>
  <c r="H80" i="6"/>
  <c r="G79" i="6"/>
  <c r="F79" i="6"/>
  <c r="H77" i="6"/>
  <c r="H76" i="6"/>
  <c r="H75" i="6"/>
  <c r="G74" i="6"/>
  <c r="F74" i="6"/>
  <c r="E74" i="6"/>
  <c r="H72" i="6"/>
  <c r="H71" i="6"/>
  <c r="G70" i="6"/>
  <c r="F70" i="6"/>
  <c r="E70" i="6"/>
  <c r="H70" i="6" s="1"/>
  <c r="H68" i="6"/>
  <c r="H67" i="6"/>
  <c r="H66" i="6"/>
  <c r="H65" i="6"/>
  <c r="G63" i="6"/>
  <c r="F63" i="6"/>
  <c r="H61" i="6"/>
  <c r="H60" i="6"/>
  <c r="H59" i="6"/>
  <c r="H58" i="6"/>
  <c r="G57" i="6"/>
  <c r="F57" i="6"/>
  <c r="E57" i="6"/>
  <c r="H55" i="6"/>
  <c r="H54" i="6"/>
  <c r="G53" i="6"/>
  <c r="F53" i="6"/>
  <c r="H51" i="6"/>
  <c r="H50" i="6"/>
  <c r="G49" i="6"/>
  <c r="F49" i="6"/>
  <c r="H48" i="6"/>
  <c r="H47" i="6"/>
  <c r="H46" i="6"/>
  <c r="H45" i="6"/>
  <c r="H44" i="6"/>
  <c r="G43" i="6"/>
  <c r="F43" i="6"/>
  <c r="H41" i="6"/>
  <c r="H40" i="6"/>
  <c r="H39" i="6"/>
  <c r="H38" i="6"/>
  <c r="H37" i="6"/>
  <c r="G36" i="6"/>
  <c r="F36" i="6"/>
  <c r="H31" i="6"/>
  <c r="F29" i="6"/>
  <c r="H27" i="6"/>
  <c r="H26" i="6"/>
  <c r="H25" i="6"/>
  <c r="G24" i="6"/>
  <c r="F24" i="6"/>
  <c r="E24" i="6"/>
  <c r="H22" i="6"/>
  <c r="G21" i="6"/>
  <c r="F21" i="6"/>
  <c r="E21" i="6"/>
  <c r="H19" i="6"/>
  <c r="G18" i="6"/>
  <c r="F18" i="6"/>
  <c r="E18" i="6"/>
  <c r="H16" i="6"/>
  <c r="H15" i="6"/>
  <c r="H14" i="6"/>
  <c r="G13" i="6"/>
  <c r="F13" i="6"/>
  <c r="H13" i="6" s="1"/>
  <c r="H11" i="6"/>
  <c r="G10" i="6"/>
  <c r="F10" i="6"/>
  <c r="H8" i="6"/>
  <c r="G7" i="6"/>
  <c r="H32" i="6" s="1"/>
  <c r="F7" i="6"/>
  <c r="E7" i="6"/>
  <c r="H7" i="6" s="1"/>
  <c r="H48" i="5"/>
  <c r="H4" i="5"/>
  <c r="E157" i="5"/>
  <c r="E171" i="5"/>
  <c r="E156" i="5"/>
  <c r="E148" i="5"/>
  <c r="E141" i="5" s="1"/>
  <c r="E91" i="5"/>
  <c r="E96" i="5"/>
  <c r="E102" i="5"/>
  <c r="E109" i="5"/>
  <c r="E114" i="5"/>
  <c r="E121" i="5"/>
  <c r="E129" i="5"/>
  <c r="E36" i="5"/>
  <c r="E43" i="5"/>
  <c r="E49" i="5"/>
  <c r="E53" i="5"/>
  <c r="E57" i="5"/>
  <c r="E63" i="5"/>
  <c r="E70" i="5"/>
  <c r="E74" i="5"/>
  <c r="E79" i="5"/>
  <c r="E7" i="5"/>
  <c r="E10" i="5"/>
  <c r="E13" i="5"/>
  <c r="E18" i="5"/>
  <c r="E21" i="5"/>
  <c r="H21" i="5" s="1"/>
  <c r="E24" i="5"/>
  <c r="E29" i="5"/>
  <c r="E6" i="5" s="1"/>
  <c r="F157" i="5"/>
  <c r="F171" i="5"/>
  <c r="F156" i="5" s="1"/>
  <c r="F148" i="5"/>
  <c r="F141" i="5" s="1"/>
  <c r="F91" i="5"/>
  <c r="F96" i="5"/>
  <c r="F102" i="5"/>
  <c r="F109" i="5"/>
  <c r="F114" i="5"/>
  <c r="F121" i="5"/>
  <c r="F129" i="5"/>
  <c r="F36" i="5"/>
  <c r="F43" i="5"/>
  <c r="F49" i="5"/>
  <c r="F53" i="5"/>
  <c r="F57" i="5"/>
  <c r="F63" i="5"/>
  <c r="F70" i="5"/>
  <c r="F74" i="5"/>
  <c r="F79" i="5"/>
  <c r="F7" i="5"/>
  <c r="F10" i="5"/>
  <c r="F13" i="5"/>
  <c r="H13" i="5" s="1"/>
  <c r="F18" i="5"/>
  <c r="F21" i="5"/>
  <c r="F24" i="5"/>
  <c r="F29" i="5"/>
  <c r="G157" i="5"/>
  <c r="G171" i="5"/>
  <c r="G156" i="5" s="1"/>
  <c r="G148" i="5"/>
  <c r="G141" i="5" s="1"/>
  <c r="G91" i="5"/>
  <c r="G96" i="5"/>
  <c r="G102" i="5"/>
  <c r="G109" i="5"/>
  <c r="G114" i="5"/>
  <c r="G121" i="5"/>
  <c r="G129" i="5"/>
  <c r="G36" i="5"/>
  <c r="G43" i="5"/>
  <c r="G49" i="5"/>
  <c r="H49" i="5" s="1"/>
  <c r="G53" i="5"/>
  <c r="H53" i="5" s="1"/>
  <c r="G57" i="5"/>
  <c r="G63" i="5"/>
  <c r="G70" i="5"/>
  <c r="G74" i="5"/>
  <c r="G79" i="5"/>
  <c r="G7" i="5"/>
  <c r="G10" i="5"/>
  <c r="G13" i="5"/>
  <c r="G18" i="5"/>
  <c r="G21" i="5"/>
  <c r="G24" i="5"/>
  <c r="H24" i="5" s="1"/>
  <c r="H26" i="5"/>
  <c r="H172" i="5"/>
  <c r="H171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4" i="5"/>
  <c r="H153" i="5"/>
  <c r="H152" i="5"/>
  <c r="H151" i="5"/>
  <c r="H150" i="5"/>
  <c r="H149" i="5"/>
  <c r="H146" i="5"/>
  <c r="H145" i="5"/>
  <c r="H144" i="5"/>
  <c r="H143" i="5"/>
  <c r="H142" i="5"/>
  <c r="H138" i="5"/>
  <c r="H137" i="5"/>
  <c r="H136" i="5"/>
  <c r="H135" i="5"/>
  <c r="H134" i="5"/>
  <c r="H133" i="5"/>
  <c r="H132" i="5"/>
  <c r="H131" i="5"/>
  <c r="H130" i="5"/>
  <c r="H129" i="5"/>
  <c r="H127" i="5"/>
  <c r="H126" i="5"/>
  <c r="H125" i="5"/>
  <c r="H124" i="5"/>
  <c r="H123" i="5"/>
  <c r="H122" i="5"/>
  <c r="H121" i="5"/>
  <c r="H119" i="5"/>
  <c r="H118" i="5"/>
  <c r="H117" i="5"/>
  <c r="H116" i="5"/>
  <c r="H115" i="5"/>
  <c r="H112" i="5"/>
  <c r="H111" i="5"/>
  <c r="H110" i="5"/>
  <c r="H109" i="5"/>
  <c r="H107" i="5"/>
  <c r="H106" i="5"/>
  <c r="H105" i="5"/>
  <c r="H104" i="5"/>
  <c r="H103" i="5"/>
  <c r="H100" i="5"/>
  <c r="H99" i="5"/>
  <c r="H98" i="5"/>
  <c r="H97" i="5"/>
  <c r="H94" i="5"/>
  <c r="H93" i="5"/>
  <c r="H92" i="5"/>
  <c r="H87" i="5"/>
  <c r="H86" i="5"/>
  <c r="H85" i="5"/>
  <c r="H84" i="5"/>
  <c r="H83" i="5"/>
  <c r="H82" i="5"/>
  <c r="H81" i="5"/>
  <c r="H80" i="5"/>
  <c r="H77" i="5"/>
  <c r="H76" i="5"/>
  <c r="H75" i="5"/>
  <c r="H72" i="5"/>
  <c r="H71" i="5"/>
  <c r="H70" i="5"/>
  <c r="H68" i="5"/>
  <c r="H67" i="5"/>
  <c r="H66" i="5"/>
  <c r="H65" i="5"/>
  <c r="H64" i="5"/>
  <c r="H61" i="5"/>
  <c r="H60" i="5"/>
  <c r="H59" i="5"/>
  <c r="H58" i="5"/>
  <c r="H55" i="5"/>
  <c r="H54" i="5"/>
  <c r="H51" i="5"/>
  <c r="H50" i="5"/>
  <c r="H47" i="5"/>
  <c r="H46" i="5"/>
  <c r="H45" i="5"/>
  <c r="H44" i="5"/>
  <c r="H41" i="5"/>
  <c r="H40" i="5"/>
  <c r="H39" i="5"/>
  <c r="H38" i="5"/>
  <c r="H37" i="5"/>
  <c r="H31" i="5"/>
  <c r="H27" i="5"/>
  <c r="H25" i="5"/>
  <c r="H22" i="5"/>
  <c r="H19" i="5"/>
  <c r="H18" i="5"/>
  <c r="H16" i="5"/>
  <c r="H15" i="5"/>
  <c r="H14" i="5"/>
  <c r="H11" i="5"/>
  <c r="H148" i="5" l="1"/>
  <c r="H141" i="5"/>
  <c r="E6" i="6"/>
  <c r="H21" i="6"/>
  <c r="F156" i="6"/>
  <c r="H171" i="6"/>
  <c r="F6" i="6"/>
  <c r="E90" i="6"/>
  <c r="E35" i="6"/>
  <c r="H29" i="6"/>
  <c r="H157" i="6"/>
  <c r="H141" i="6"/>
  <c r="H148" i="6"/>
  <c r="H129" i="6"/>
  <c r="H121" i="6"/>
  <c r="H114" i="6"/>
  <c r="H109" i="6"/>
  <c r="F90" i="6"/>
  <c r="H90" i="6" s="1"/>
  <c r="H102" i="6"/>
  <c r="H96" i="6"/>
  <c r="H91" i="6"/>
  <c r="H79" i="6"/>
  <c r="H74" i="6"/>
  <c r="H63" i="6"/>
  <c r="F35" i="6"/>
  <c r="H57" i="6"/>
  <c r="H53" i="6"/>
  <c r="H49" i="6"/>
  <c r="H43" i="6"/>
  <c r="H36" i="6"/>
  <c r="H24" i="6"/>
  <c r="H18" i="6"/>
  <c r="H10" i="6"/>
  <c r="G35" i="6"/>
  <c r="H156" i="6"/>
  <c r="G32" i="5"/>
  <c r="H32" i="5" s="1"/>
  <c r="G30" i="5"/>
  <c r="G29" i="5" s="1"/>
  <c r="H29" i="5" s="1"/>
  <c r="H10" i="5"/>
  <c r="H156" i="5"/>
  <c r="H157" i="5"/>
  <c r="H114" i="5"/>
  <c r="H102" i="5"/>
  <c r="G90" i="5"/>
  <c r="H96" i="5"/>
  <c r="F90" i="5"/>
  <c r="E90" i="5"/>
  <c r="H91" i="5"/>
  <c r="H79" i="5"/>
  <c r="H74" i="5"/>
  <c r="H63" i="5"/>
  <c r="H57" i="5"/>
  <c r="H43" i="5"/>
  <c r="F35" i="5"/>
  <c r="E35" i="5"/>
  <c r="G35" i="5"/>
  <c r="H36" i="5"/>
  <c r="F6" i="5"/>
  <c r="H7" i="5"/>
  <c r="H8" i="5"/>
  <c r="F174" i="5" l="1"/>
  <c r="H174" i="5" s="1"/>
  <c r="H177" i="5" s="1"/>
  <c r="E174" i="6"/>
  <c r="F174" i="6"/>
  <c r="H35" i="6"/>
  <c r="H30" i="6"/>
  <c r="G6" i="5"/>
  <c r="H6" i="5" s="1"/>
  <c r="H30" i="5"/>
  <c r="G174" i="5"/>
  <c r="H90" i="5"/>
  <c r="E174" i="5"/>
  <c r="H35" i="5"/>
  <c r="G6" i="6" l="1"/>
  <c r="H6" i="6" l="1"/>
  <c r="G174" i="6"/>
  <c r="H177" i="6" l="1"/>
  <c r="H174" i="6"/>
</calcChain>
</file>

<file path=xl/sharedStrings.xml><?xml version="1.0" encoding="utf-8"?>
<sst xmlns="http://schemas.openxmlformats.org/spreadsheetml/2006/main" count="520" uniqueCount="261">
  <si>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</si>
  <si>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</si>
  <si>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</si>
  <si>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</si>
  <si>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</si>
  <si>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</si>
  <si>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</si>
  <si>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</si>
  <si>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</si>
  <si>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</si>
  <si>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</si>
  <si>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</si>
  <si>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</si>
  <si>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</si>
  <si>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</si>
  <si>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</si>
  <si>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</si>
  <si>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</si>
  <si>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</si>
  <si>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</si>
  <si>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</si>
  <si>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</si>
  <si>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</si>
  <si>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</si>
  <si>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</si>
  <si>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</si>
  <si>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</si>
  <si>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</si>
  <si>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</si>
  <si>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</si>
  <si>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</si>
  <si>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</si>
  <si>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</si>
  <si>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</si>
  <si>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</si>
  <si>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</si>
  <si>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</si>
  <si>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</si>
  <si>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</si>
  <si>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</si>
  <si>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</si>
  <si>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</si>
  <si>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</si>
  <si>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</si>
  <si>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</si>
  <si>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</si>
  <si>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</si>
  <si>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</si>
  <si>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</si>
  <si>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</si>
  <si>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</si>
  <si>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</si>
  <si>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</si>
  <si>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</si>
  <si>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</si>
  <si>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</si>
  <si>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</si>
  <si>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</si>
  <si>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</si>
  <si>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</si>
  <si>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</si>
  <si>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</si>
  <si>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</si>
  <si>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</si>
  <si>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</si>
  <si>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</si>
  <si>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</si>
  <si>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</si>
  <si>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</si>
  <si>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</si>
  <si>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</si>
  <si>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</si>
  <si>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</si>
  <si>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</si>
  <si>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</si>
  <si>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</si>
  <si>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</si>
  <si>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</si>
  <si>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</si>
  <si>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</si>
  <si>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</si>
  <si>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</si>
  <si>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</si>
  <si>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</si>
  <si>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</si>
  <si>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</si>
  <si>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</si>
  <si>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</si>
  <si>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</si>
  <si>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</si>
  <si>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</si>
  <si>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</si>
  <si>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</si>
  <si>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</si>
  <si>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</si>
  <si>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</si>
  <si>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</si>
  <si>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</si>
  <si>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</si>
  <si>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</si>
  <si>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</si>
  <si>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</si>
  <si>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</si>
  <si>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</si>
  <si>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</si>
  <si>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</si>
  <si>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</si>
  <si>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</si>
  <si>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</si>
  <si>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</si>
  <si>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</si>
  <si>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</si>
  <si>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</si>
  <si>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</si>
  <si>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</si>
  <si>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</si>
  <si>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</si>
  <si>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</si>
  <si>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</si>
  <si>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</si>
  <si>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</si>
  <si>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</si>
  <si>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</si>
  <si>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</si>
  <si>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</si>
  <si>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</si>
  <si>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</si>
  <si>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</si>
  <si>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</si>
  <si>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</si>
  <si>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</si>
  <si>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</si>
  <si>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</si>
  <si>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</si>
  <si>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</si>
  <si>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</si>
  <si>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</si>
  <si>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</si>
  <si>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</si>
  <si>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</si>
  <si>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</si>
  <si>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</si>
  <si>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</si>
  <si>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</si>
  <si>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</si>
  <si>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</si>
  <si>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</si>
  <si>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</si>
  <si>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</si>
  <si>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</si>
  <si>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</si>
  <si>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</si>
  <si>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</si>
  <si>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</si>
  <si>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</si>
  <si>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</si>
  <si>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</si>
  <si>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</si>
  <si>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</si>
  <si>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</si>
  <si>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</si>
  <si>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</si>
  <si>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</si>
  <si>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</si>
  <si>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</si>
  <si>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</si>
  <si>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</si>
  <si>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</si>
  <si>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</si>
  <si>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</si>
  <si>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</si>
  <si>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</si>
  <si>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</si>
  <si>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</si>
  <si>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</si>
  <si>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</si>
  <si>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</si>
  <si>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</si>
  <si>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</si>
  <si>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</si>
  <si>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</si>
  <si>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</si>
  <si>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</si>
  <si>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</si>
  <si>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</si>
  <si>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</si>
  <si>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</si>
  <si>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</si>
  <si>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</si>
  <si>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</si>
  <si>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</si>
  <si>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</si>
  <si>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</si>
  <si>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</si>
  <si>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</si>
  <si>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</si>
  <si>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</si>
  <si>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</si>
  <si>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</si>
  <si>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</si>
  <si>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</si>
  <si>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</si>
  <si>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</si>
  <si>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</si>
  <si>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</si>
  <si>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</si>
  <si>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</si>
  <si>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</si>
  <si>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</si>
  <si>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</si>
  <si>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</si>
  <si>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</si>
  <si>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</si>
  <si>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</si>
  <si>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</si>
  <si>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</si>
  <si>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</si>
  <si>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</si>
  <si>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</si>
  <si>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</si>
  <si>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</si>
  <si>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</si>
  <si>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</si>
  <si>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</si>
  <si>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</si>
  <si>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</si>
  <si>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</si>
  <si>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</si>
  <si>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</si>
  <si>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</si>
  <si>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</si>
  <si>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</si>
  <si>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</si>
  <si>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</si>
  <si>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</si>
  <si>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</si>
  <si>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</si>
  <si>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</si>
  <si>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</si>
  <si>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</si>
  <si>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</si>
  <si>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</si>
  <si>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</si>
  <si>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</si>
  <si>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CTC</t>
  </si>
  <si>
    <t>PROGRESANDO</t>
  </si>
  <si>
    <t>SOLIDARIDAD</t>
  </si>
  <si>
    <t>APROPIACIONES PENDIENTES DE EJECUTAR</t>
  </si>
  <si>
    <t>CUENTA</t>
  </si>
  <si>
    <t>SUBCUENTA</t>
  </si>
  <si>
    <t>OBJETO</t>
  </si>
  <si>
    <t>Transferencias Corrientes a Instituciones Publicas Descentral y Aut.</t>
  </si>
  <si>
    <t>183</t>
  </si>
  <si>
    <t>Indemnizaciones</t>
  </si>
  <si>
    <t>SALDO ANTERIOR</t>
  </si>
  <si>
    <t>MODIFICACIONES</t>
  </si>
  <si>
    <t>SALDO DISPONIBLE  INICIO JULIO 2013</t>
  </si>
  <si>
    <t>PROSOLI</t>
  </si>
  <si>
    <t>.</t>
  </si>
  <si>
    <t>SALDO DISPONIBLE  INICIO AGOSTO 2013</t>
  </si>
  <si>
    <t>EJECUCION PRESUPUESTARIA AGOSTO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</si>
</sst>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40" fontId="3" fillId="0" borderId="1" xfId="0" applyNumberFormat="1" applyFont="1" applyBorder="1"/>
    <xf numFmtId="40" fontId="9" fillId="0" borderId="2" xfId="0" applyNumberFormat="1" applyFont="1" applyFill="1" applyBorder="1"/>
    <xf numFmtId="49" fontId="8" fillId="2" borderId="2" xfId="0" applyNumberFormat="1" applyFont="1" applyFill="1" applyBorder="1" applyAlignment="1">
      <alignment horizontal="center"/>
    </xf>
    <xf numFmtId="40" fontId="8" fillId="2" borderId="3" xfId="0" applyNumberFormat="1" applyFont="1" applyFill="1" applyBorder="1"/>
    <xf numFmtId="49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40" fontId="8" fillId="2" borderId="2" xfId="0" applyNumberFormat="1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2" xfId="0" applyFont="1" applyFill="1" applyBorder="1"/>
    <xf numFmtId="40" fontId="8" fillId="3" borderId="2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2" xfId="0" applyFont="1" applyBorder="1"/>
    <xf numFmtId="40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8" fillId="3" borderId="4" xfId="0" applyNumberFormat="1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0" fontId="9" fillId="3" borderId="5" xfId="0" applyFont="1" applyFill="1" applyBorder="1"/>
    <xf numFmtId="0" fontId="8" fillId="3" borderId="5" xfId="0" applyFont="1" applyFill="1" applyBorder="1"/>
    <xf numFmtId="49" fontId="9" fillId="0" borderId="6" xfId="0" applyNumberFormat="1" applyFont="1" applyBorder="1" applyAlignment="1">
      <alignment horizontal="left"/>
    </xf>
    <xf numFmtId="0" fontId="8" fillId="0" borderId="2" xfId="0" applyFont="1" applyBorder="1"/>
    <xf numFmtId="40" fontId="8" fillId="2" borderId="7" xfId="0" applyNumberFormat="1" applyFont="1" applyFill="1" applyBorder="1"/>
    <xf numFmtId="0" fontId="0" fillId="0" borderId="8" xfId="0" applyBorder="1"/>
    <xf numFmtId="0" fontId="10" fillId="0" borderId="9" xfId="0" applyFont="1" applyBorder="1"/>
    <xf numFmtId="49" fontId="9" fillId="0" borderId="8" xfId="0" applyNumberFormat="1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2" xfId="1" applyFont="1" applyBorder="1"/>
    <xf numFmtId="43" fontId="9" fillId="0" borderId="2" xfId="1" applyFont="1" applyFill="1" applyBorder="1"/>
    <xf numFmtId="43" fontId="9" fillId="0" borderId="5" xfId="1" applyFont="1" applyBorder="1"/>
    <xf numFmtId="43" fontId="9" fillId="0" borderId="10" xfId="1" applyFont="1" applyBorder="1"/>
    <xf numFmtId="43" fontId="6" fillId="0" borderId="0" xfId="1" applyFont="1" applyBorder="1" applyAlignment="1">
      <alignment horizontal="center" vertical="center" wrapText="1"/>
    </xf>
    <xf numFmtId="43" fontId="6" fillId="2" borderId="3" xfId="1" applyFont="1" applyFill="1" applyBorder="1"/>
    <xf numFmtId="43" fontId="6" fillId="3" borderId="2" xfId="1" applyFont="1" applyFill="1" applyBorder="1"/>
    <xf numFmtId="43" fontId="6" fillId="2" borderId="2" xfId="1" applyFont="1" applyFill="1" applyBorder="1"/>
    <xf numFmtId="43" fontId="6" fillId="3" borderId="5" xfId="1" applyFont="1" applyFill="1" applyBorder="1"/>
    <xf numFmtId="43" fontId="6" fillId="2" borderId="7" xfId="1" applyFont="1" applyFill="1" applyBorder="1"/>
    <xf numFmtId="43" fontId="11" fillId="0" borderId="0" xfId="1" applyFont="1"/>
    <xf numFmtId="43" fontId="6" fillId="0" borderId="11" xfId="1" applyFont="1" applyBorder="1"/>
    <xf numFmtId="0" fontId="6" fillId="0" borderId="0" xfId="0" applyFont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6" fillId="0" borderId="13" xfId="0" applyFont="1" applyBorder="1" applyAlignment="1">
      <alignment horizontal="center" vertical="center" wrapText="1"/>
    </xf>
    <xf numFmtId="40" fontId="9" fillId="0" borderId="14" xfId="0" applyNumberFormat="1" applyFont="1" applyFill="1" applyBorder="1"/>
    <xf numFmtId="40" fontId="0" fillId="0" borderId="0" xfId="0" applyNumberFormat="1"/>
    <xf numFmtId="40" fontId="12" fillId="0" borderId="2" xfId="0" applyNumberFormat="1" applyFont="1" applyBorder="1"/>
    <xf numFmtId="40" fontId="9" fillId="0" borderId="15" xfId="0" applyNumberFormat="1" applyFont="1" applyFill="1" applyBorder="1"/>
    <xf numFmtId="40" fontId="0" fillId="0" borderId="0" xfId="0" applyNumberFormat="1" applyBorder="1"/>
    <xf numFmtId="43" fontId="1" fillId="0" borderId="0" xfId="1" applyFont="1" applyBorder="1" applyAlignment="1">
      <alignment horizontal="center" vertical="center" wrapText="1"/>
    </xf>
    <xf numFmtId="43" fontId="0" fillId="0" borderId="0" xfId="1" applyFont="1"/>
    <xf numFmtId="0" fontId="6" fillId="0" borderId="0" xfId="0" applyFont="1" applyBorder="1" applyAlignment="1">
      <alignment horizontal="right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topLeftCell="A34" workbookViewId="0">
      <selection activeCell="G49" sqref="G49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47" bestFit="1" customWidth="1"/>
    <col min="5" max="5" width="11.42578125" customWidth="1"/>
    <col min="6" max="6" width="13.140625" customWidth="1"/>
    <col min="7" max="7" width="12" customWidth="1"/>
    <col min="8" max="8" width="12.85546875" style="52" bestFit="1" customWidth="1"/>
    <col min="10" max="10" width="12.42578125" bestFit="1" customWidth="1"/>
  </cols>
  <sheetData>
    <row r="1" spans="1:8" x14ac:dyDescent="0.25">
      <c r="A1" t="s">
        <v>258</v>
      </c>
    </row>
    <row r="2" spans="1:8" ht="23.25" x14ac:dyDescent="0.25">
      <c r="A2" s="38"/>
      <c r="B2" s="38"/>
      <c r="C2" s="38"/>
      <c r="D2" s="54" t="s">
        <v>254</v>
      </c>
      <c r="E2" s="39"/>
      <c r="F2" s="40"/>
      <c r="G2" s="41"/>
      <c r="H2" s="46">
        <v>337378712.23000002</v>
      </c>
    </row>
    <row r="3" spans="1:8" ht="15.75" customHeight="1" x14ac:dyDescent="0.25">
      <c r="A3" s="38"/>
      <c r="B3" s="38"/>
      <c r="C3" s="38"/>
      <c r="D3" s="54" t="s">
        <v>255</v>
      </c>
      <c r="E3" s="39"/>
      <c r="F3" s="40"/>
      <c r="G3" s="41"/>
      <c r="H3" s="46"/>
    </row>
    <row r="4" spans="1:8" ht="24" thickBot="1" x14ac:dyDescent="0.3">
      <c r="A4" s="38"/>
      <c r="B4" s="38"/>
      <c r="C4" s="38"/>
      <c r="D4" s="54" t="s">
        <v>256</v>
      </c>
      <c r="E4" s="39"/>
      <c r="F4" s="40"/>
      <c r="G4" s="41"/>
      <c r="H4" s="46">
        <f>+H2+H3</f>
        <v>337378712.23000002</v>
      </c>
    </row>
    <row r="5" spans="1:8" ht="15.75" thickBot="1" x14ac:dyDescent="0.3">
      <c r="A5" s="59" t="s">
        <v>250</v>
      </c>
      <c r="B5" s="59" t="s">
        <v>248</v>
      </c>
      <c r="C5" s="59" t="s">
        <v>249</v>
      </c>
      <c r="D5" s="59" t="s">
        <v>0</v>
      </c>
      <c r="E5" s="59" t="s">
        <v>244</v>
      </c>
      <c r="F5" s="59" t="s">
        <v>245</v>
      </c>
      <c r="G5" s="59" t="s">
        <v>246</v>
      </c>
      <c r="H5" s="59" t="s">
        <v>257</v>
      </c>
    </row>
    <row r="6" spans="1:8" x14ac:dyDescent="0.25">
      <c r="A6" s="55">
        <v>1</v>
      </c>
      <c r="B6" s="56"/>
      <c r="C6" s="57"/>
      <c r="D6" s="58" t="s">
        <v>1</v>
      </c>
      <c r="E6" s="4">
        <f>+E7+E10+E13+E18+E21+E24+E29</f>
        <v>0</v>
      </c>
      <c r="F6" s="4">
        <f>+F7+F10+F13+F18+F21+F24+F29</f>
        <v>0</v>
      </c>
      <c r="G6" s="4">
        <f>+G7+G10+G13+G18+G21+G24+G29</f>
        <v>0</v>
      </c>
      <c r="H6" s="47">
        <f>+E6+F6+G6</f>
        <v>0</v>
      </c>
    </row>
    <row r="7" spans="1:8" x14ac:dyDescent="0.25">
      <c r="A7" s="10"/>
      <c r="B7" s="11">
        <v>11</v>
      </c>
      <c r="C7" s="12"/>
      <c r="D7" s="13" t="s">
        <v>2</v>
      </c>
      <c r="E7" s="14">
        <f>+E8</f>
        <v>0</v>
      </c>
      <c r="F7" s="14">
        <f>+F8</f>
        <v>0</v>
      </c>
      <c r="G7" s="14">
        <f>+G8</f>
        <v>0</v>
      </c>
      <c r="H7" s="48">
        <f t="shared" ref="H7:H71" si="0">+E7+F7+G7</f>
        <v>0</v>
      </c>
    </row>
    <row r="8" spans="1:8" x14ac:dyDescent="0.25">
      <c r="A8" s="15"/>
      <c r="B8" s="16"/>
      <c r="C8" s="17">
        <v>111</v>
      </c>
      <c r="D8" s="18" t="s">
        <v>3</v>
      </c>
      <c r="E8" s="19"/>
      <c r="F8" s="19"/>
      <c r="G8" s="19">
        <v>0</v>
      </c>
      <c r="H8" s="42">
        <f t="shared" si="0"/>
        <v>0</v>
      </c>
    </row>
    <row r="9" spans="1:8" x14ac:dyDescent="0.25">
      <c r="A9" s="15"/>
      <c r="B9" s="20"/>
      <c r="C9" s="17"/>
      <c r="D9" s="18"/>
      <c r="E9" s="19"/>
      <c r="F9" s="19"/>
      <c r="G9" s="19"/>
      <c r="H9" s="42"/>
    </row>
    <row r="10" spans="1:8" x14ac:dyDescent="0.25">
      <c r="A10" s="15"/>
      <c r="B10" s="11">
        <v>12</v>
      </c>
      <c r="C10" s="12"/>
      <c r="D10" s="13" t="s">
        <v>4</v>
      </c>
      <c r="E10" s="14">
        <f>+E11</f>
        <v>0</v>
      </c>
      <c r="F10" s="14">
        <f>+F11</f>
        <v>0</v>
      </c>
      <c r="G10" s="14">
        <f>+G11</f>
        <v>0</v>
      </c>
      <c r="H10" s="48">
        <f>+E10+F10+G10</f>
        <v>0</v>
      </c>
    </row>
    <row r="11" spans="1:8" x14ac:dyDescent="0.25">
      <c r="A11" s="15"/>
      <c r="B11" s="20"/>
      <c r="C11" s="17" t="s">
        <v>5</v>
      </c>
      <c r="D11" s="18" t="s">
        <v>6</v>
      </c>
      <c r="E11" s="19"/>
      <c r="F11" s="19"/>
      <c r="G11" s="19">
        <v>0</v>
      </c>
      <c r="H11" s="42">
        <f t="shared" si="0"/>
        <v>0</v>
      </c>
    </row>
    <row r="12" spans="1:8" x14ac:dyDescent="0.25">
      <c r="A12" s="15"/>
      <c r="B12" s="20"/>
      <c r="C12" s="17"/>
      <c r="D12" s="18"/>
      <c r="E12" s="19"/>
      <c r="F12" s="19"/>
      <c r="G12" s="19"/>
      <c r="H12" s="42"/>
    </row>
    <row r="13" spans="1:8" x14ac:dyDescent="0.25">
      <c r="A13" s="15"/>
      <c r="B13" s="11">
        <v>13</v>
      </c>
      <c r="C13" s="12"/>
      <c r="D13" s="13" t="s">
        <v>7</v>
      </c>
      <c r="E13" s="14">
        <f>SUM(E14:E16)</f>
        <v>0</v>
      </c>
      <c r="F13" s="14">
        <f>SUM(F14:F16)</f>
        <v>0</v>
      </c>
      <c r="G13" s="14">
        <f>SUM(G14:G16)</f>
        <v>0</v>
      </c>
      <c r="H13" s="48">
        <f t="shared" si="0"/>
        <v>0</v>
      </c>
    </row>
    <row r="14" spans="1:8" x14ac:dyDescent="0.25">
      <c r="A14" s="15"/>
      <c r="B14" s="20"/>
      <c r="C14" s="17" t="s">
        <v>8</v>
      </c>
      <c r="D14" s="18" t="s">
        <v>12</v>
      </c>
      <c r="E14" s="19"/>
      <c r="F14" s="19"/>
      <c r="G14" s="19"/>
      <c r="H14" s="42">
        <f t="shared" si="0"/>
        <v>0</v>
      </c>
    </row>
    <row r="15" spans="1:8" x14ac:dyDescent="0.25">
      <c r="A15" s="15"/>
      <c r="B15" s="20"/>
      <c r="C15" s="17" t="s">
        <v>9</v>
      </c>
      <c r="D15" s="18" t="s">
        <v>11</v>
      </c>
      <c r="E15" s="19"/>
      <c r="F15" s="19"/>
      <c r="G15" s="19">
        <v>0</v>
      </c>
      <c r="H15" s="42">
        <f t="shared" si="0"/>
        <v>0</v>
      </c>
    </row>
    <row r="16" spans="1:8" x14ac:dyDescent="0.25">
      <c r="A16" s="15"/>
      <c r="B16" s="20"/>
      <c r="C16" s="17" t="s">
        <v>10</v>
      </c>
      <c r="D16" s="18" t="s">
        <v>13</v>
      </c>
      <c r="E16" s="19"/>
      <c r="F16" s="19"/>
      <c r="G16" s="19">
        <v>0</v>
      </c>
      <c r="H16" s="42">
        <f t="shared" si="0"/>
        <v>0</v>
      </c>
    </row>
    <row r="17" spans="1:13" x14ac:dyDescent="0.25">
      <c r="A17" s="15"/>
      <c r="B17" s="20"/>
      <c r="C17" s="17"/>
      <c r="D17" s="18"/>
      <c r="E17" s="19"/>
      <c r="F17" s="19"/>
      <c r="G17" s="19"/>
      <c r="H17" s="42"/>
    </row>
    <row r="18" spans="1:13" x14ac:dyDescent="0.25">
      <c r="A18" s="15"/>
      <c r="B18" s="11">
        <v>15</v>
      </c>
      <c r="C18" s="12"/>
      <c r="D18" s="13" t="s">
        <v>14</v>
      </c>
      <c r="E18" s="14">
        <f>+E19</f>
        <v>0</v>
      </c>
      <c r="F18" s="14">
        <f>+F19</f>
        <v>0</v>
      </c>
      <c r="G18" s="14">
        <f>+G19</f>
        <v>0</v>
      </c>
      <c r="H18" s="48">
        <f t="shared" si="0"/>
        <v>0</v>
      </c>
    </row>
    <row r="19" spans="1:13" x14ac:dyDescent="0.25">
      <c r="A19" s="15"/>
      <c r="B19" s="20"/>
      <c r="C19" s="17" t="s">
        <v>15</v>
      </c>
      <c r="D19" s="18" t="s">
        <v>16</v>
      </c>
      <c r="E19" s="19">
        <v>0</v>
      </c>
      <c r="F19" s="19">
        <v>0</v>
      </c>
      <c r="G19" s="19">
        <v>0</v>
      </c>
      <c r="H19" s="42">
        <f t="shared" si="0"/>
        <v>0</v>
      </c>
    </row>
    <row r="20" spans="1:13" x14ac:dyDescent="0.25">
      <c r="A20" s="15"/>
      <c r="B20" s="20"/>
      <c r="C20" s="17"/>
      <c r="D20" s="18"/>
      <c r="E20" s="19"/>
      <c r="F20" s="19"/>
      <c r="G20" s="19"/>
      <c r="H20" s="42"/>
      <c r="M20">
        <v>7.1</v>
      </c>
    </row>
    <row r="21" spans="1:13" x14ac:dyDescent="0.25">
      <c r="A21" s="15"/>
      <c r="B21" s="11">
        <v>16</v>
      </c>
      <c r="C21" s="12"/>
      <c r="D21" s="13" t="s">
        <v>23</v>
      </c>
      <c r="E21" s="14">
        <f>+E22</f>
        <v>0</v>
      </c>
      <c r="F21" s="14">
        <f>+F22</f>
        <v>0</v>
      </c>
      <c r="G21" s="14">
        <f>+G22</f>
        <v>0</v>
      </c>
      <c r="H21" s="48">
        <f t="shared" si="0"/>
        <v>0</v>
      </c>
      <c r="M21">
        <v>7.9</v>
      </c>
    </row>
    <row r="22" spans="1:13" x14ac:dyDescent="0.25">
      <c r="A22" s="15"/>
      <c r="B22" s="20"/>
      <c r="C22" s="17" t="s">
        <v>17</v>
      </c>
      <c r="D22" s="18" t="s">
        <v>24</v>
      </c>
      <c r="E22" s="19"/>
      <c r="F22" s="19"/>
      <c r="G22" s="19"/>
      <c r="H22" s="42">
        <f t="shared" si="0"/>
        <v>0</v>
      </c>
      <c r="M22">
        <v>1.1000000000000001</v>
      </c>
    </row>
    <row r="23" spans="1:13" x14ac:dyDescent="0.25">
      <c r="A23" s="15"/>
      <c r="B23" s="20"/>
      <c r="C23" s="17"/>
      <c r="D23" s="18"/>
      <c r="E23" s="19"/>
      <c r="F23" s="19"/>
      <c r="G23" s="19"/>
      <c r="H23" s="42"/>
    </row>
    <row r="24" spans="1:13" x14ac:dyDescent="0.25">
      <c r="A24" s="15"/>
      <c r="B24" s="11">
        <v>18</v>
      </c>
      <c r="C24" s="12"/>
      <c r="D24" s="13" t="s">
        <v>25</v>
      </c>
      <c r="E24" s="14">
        <f>SUM(E25:E27)</f>
        <v>0</v>
      </c>
      <c r="F24" s="14">
        <f>SUM(F25:F27)</f>
        <v>0</v>
      </c>
      <c r="G24" s="14">
        <f>SUM(G25:G27)</f>
        <v>0</v>
      </c>
      <c r="H24" s="48">
        <f t="shared" si="0"/>
        <v>0</v>
      </c>
    </row>
    <row r="25" spans="1:13" x14ac:dyDescent="0.25">
      <c r="A25" s="15"/>
      <c r="B25" s="20"/>
      <c r="C25" s="17" t="s">
        <v>18</v>
      </c>
      <c r="D25" s="18" t="s">
        <v>26</v>
      </c>
      <c r="E25" s="19"/>
      <c r="F25" s="19"/>
      <c r="G25" s="19">
        <v>0</v>
      </c>
      <c r="H25" s="42">
        <f t="shared" si="0"/>
        <v>0</v>
      </c>
    </row>
    <row r="26" spans="1:13" x14ac:dyDescent="0.25">
      <c r="A26" s="15"/>
      <c r="B26" s="20"/>
      <c r="C26" s="17" t="s">
        <v>252</v>
      </c>
      <c r="D26" s="18" t="s">
        <v>253</v>
      </c>
      <c r="E26" s="19"/>
      <c r="F26" s="19"/>
      <c r="G26" s="19">
        <v>0</v>
      </c>
      <c r="H26" s="42">
        <f t="shared" si="0"/>
        <v>0</v>
      </c>
    </row>
    <row r="27" spans="1:13" x14ac:dyDescent="0.25">
      <c r="A27" s="15"/>
      <c r="B27" s="20"/>
      <c r="C27" s="17" t="s">
        <v>19</v>
      </c>
      <c r="D27" s="18" t="s">
        <v>27</v>
      </c>
      <c r="E27" s="19"/>
      <c r="F27" s="19">
        <v>0</v>
      </c>
      <c r="G27" s="19">
        <v>0</v>
      </c>
      <c r="H27" s="42">
        <f t="shared" si="0"/>
        <v>0</v>
      </c>
    </row>
    <row r="28" spans="1:13" x14ac:dyDescent="0.25">
      <c r="A28" s="15"/>
      <c r="B28" s="20"/>
      <c r="C28" s="17"/>
      <c r="D28" s="18"/>
      <c r="E28" s="19"/>
      <c r="F28" s="19"/>
      <c r="G28" s="19"/>
      <c r="H28" s="42"/>
    </row>
    <row r="29" spans="1:13" x14ac:dyDescent="0.25">
      <c r="A29" s="15"/>
      <c r="B29" s="11">
        <v>19</v>
      </c>
      <c r="C29" s="12"/>
      <c r="D29" s="13" t="s">
        <v>28</v>
      </c>
      <c r="E29" s="14">
        <f>SUM(E30:E32)</f>
        <v>0</v>
      </c>
      <c r="F29" s="14">
        <f>SUM(F30:F32)</f>
        <v>0</v>
      </c>
      <c r="G29" s="14">
        <f>SUM(G30:G32)</f>
        <v>0</v>
      </c>
      <c r="H29" s="48">
        <f t="shared" si="0"/>
        <v>0</v>
      </c>
    </row>
    <row r="30" spans="1:13" x14ac:dyDescent="0.25">
      <c r="A30" s="15"/>
      <c r="B30" s="20"/>
      <c r="C30" s="17" t="s">
        <v>20</v>
      </c>
      <c r="D30" s="18" t="s">
        <v>29</v>
      </c>
      <c r="E30" s="19">
        <v>0</v>
      </c>
      <c r="F30" s="19">
        <v>0</v>
      </c>
      <c r="G30" s="19">
        <f>+(G7+G10)*7.1%</f>
        <v>0</v>
      </c>
      <c r="H30" s="42">
        <f t="shared" si="0"/>
        <v>0</v>
      </c>
      <c r="I30" s="60"/>
      <c r="J30" s="61"/>
      <c r="K30" s="61"/>
    </row>
    <row r="31" spans="1:13" x14ac:dyDescent="0.25">
      <c r="A31" s="15"/>
      <c r="B31" s="20"/>
      <c r="C31" s="17" t="s">
        <v>21</v>
      </c>
      <c r="D31" s="18" t="s">
        <v>30</v>
      </c>
      <c r="E31" s="19">
        <v>0</v>
      </c>
      <c r="F31" s="19">
        <v>0</v>
      </c>
      <c r="G31" s="19">
        <v>0</v>
      </c>
      <c r="H31" s="42">
        <f t="shared" si="0"/>
        <v>0</v>
      </c>
    </row>
    <row r="32" spans="1:13" x14ac:dyDescent="0.25">
      <c r="A32" s="15"/>
      <c r="B32" s="20"/>
      <c r="C32" s="17" t="s">
        <v>22</v>
      </c>
      <c r="D32" s="18" t="s">
        <v>31</v>
      </c>
      <c r="E32" s="19">
        <v>0</v>
      </c>
      <c r="F32" s="19">
        <v>0</v>
      </c>
      <c r="G32" s="19">
        <f>+(G7+G10)*1.1%</f>
        <v>0</v>
      </c>
      <c r="H32" s="42">
        <f t="shared" si="0"/>
        <v>0</v>
      </c>
    </row>
    <row r="33" spans="1:8" x14ac:dyDescent="0.25">
      <c r="A33" s="15"/>
      <c r="B33" s="20"/>
      <c r="C33" s="17"/>
      <c r="D33" s="18"/>
      <c r="E33" s="19"/>
      <c r="F33" s="19"/>
      <c r="G33" s="19"/>
      <c r="H33" s="42"/>
    </row>
    <row r="34" spans="1:8" x14ac:dyDescent="0.25">
      <c r="A34" s="15"/>
      <c r="B34" s="20"/>
      <c r="C34" s="17"/>
      <c r="D34" s="18"/>
      <c r="E34" s="19"/>
      <c r="F34" s="19"/>
      <c r="G34" s="19"/>
      <c r="H34" s="42"/>
    </row>
    <row r="35" spans="1:8" x14ac:dyDescent="0.25">
      <c r="A35" s="8">
        <v>2</v>
      </c>
      <c r="B35" s="9"/>
      <c r="C35" s="5"/>
      <c r="D35" s="6" t="s">
        <v>32</v>
      </c>
      <c r="E35" s="7">
        <f>+E36+E43+E49+E53+E57+E63+E70+E74+E79</f>
        <v>0</v>
      </c>
      <c r="F35" s="7">
        <f>+F36+F43+F49+F53+F57+F63+F70+F74+F79</f>
        <v>0</v>
      </c>
      <c r="G35" s="7">
        <f>+G36+G43+G49+G53+G57+G63+G70+G74+G79</f>
        <v>0</v>
      </c>
      <c r="H35" s="49">
        <f t="shared" si="0"/>
        <v>0</v>
      </c>
    </row>
    <row r="36" spans="1:8" x14ac:dyDescent="0.25">
      <c r="A36" s="15"/>
      <c r="B36" s="11">
        <v>21</v>
      </c>
      <c r="C36" s="12"/>
      <c r="D36" s="13" t="s">
        <v>57</v>
      </c>
      <c r="E36" s="14">
        <f>SUM(E37:E41)</f>
        <v>0</v>
      </c>
      <c r="F36" s="14">
        <f>SUM(F37:F41)</f>
        <v>0</v>
      </c>
      <c r="G36" s="14">
        <f>SUM(G37:G41)</f>
        <v>0</v>
      </c>
      <c r="H36" s="48">
        <f t="shared" si="0"/>
        <v>0</v>
      </c>
    </row>
    <row r="37" spans="1:8" x14ac:dyDescent="0.25">
      <c r="A37" s="15"/>
      <c r="B37" s="20"/>
      <c r="C37" s="17" t="s">
        <v>33</v>
      </c>
      <c r="D37" s="18" t="s">
        <v>38</v>
      </c>
      <c r="E37" s="19">
        <v>0</v>
      </c>
      <c r="F37" s="19">
        <v>0</v>
      </c>
      <c r="G37" s="19">
        <v>0</v>
      </c>
      <c r="H37" s="42">
        <f t="shared" si="0"/>
        <v>0</v>
      </c>
    </row>
    <row r="38" spans="1:8" x14ac:dyDescent="0.25">
      <c r="A38" s="15"/>
      <c r="B38" s="20"/>
      <c r="C38" s="17" t="s">
        <v>34</v>
      </c>
      <c r="D38" s="18" t="s">
        <v>39</v>
      </c>
      <c r="E38" s="19">
        <v>0</v>
      </c>
      <c r="F38" s="19">
        <v>0</v>
      </c>
      <c r="G38" s="19">
        <v>0</v>
      </c>
      <c r="H38" s="42">
        <f t="shared" si="0"/>
        <v>0</v>
      </c>
    </row>
    <row r="39" spans="1:8" x14ac:dyDescent="0.25">
      <c r="A39" s="15"/>
      <c r="B39" s="20"/>
      <c r="C39" s="17" t="s">
        <v>35</v>
      </c>
      <c r="D39" s="18" t="s">
        <v>40</v>
      </c>
      <c r="E39" s="19">
        <v>0</v>
      </c>
      <c r="F39" s="19">
        <v>0</v>
      </c>
      <c r="G39" s="19">
        <v>0</v>
      </c>
      <c r="H39" s="42">
        <f t="shared" si="0"/>
        <v>0</v>
      </c>
    </row>
    <row r="40" spans="1:8" x14ac:dyDescent="0.25">
      <c r="A40" s="15"/>
      <c r="B40" s="20"/>
      <c r="C40" s="17" t="s">
        <v>36</v>
      </c>
      <c r="D40" s="18" t="s">
        <v>41</v>
      </c>
      <c r="E40" s="19">
        <v>0</v>
      </c>
      <c r="F40" s="19">
        <v>0</v>
      </c>
      <c r="G40" s="19">
        <v>0</v>
      </c>
      <c r="H40" s="42">
        <f t="shared" si="0"/>
        <v>0</v>
      </c>
    </row>
    <row r="41" spans="1:8" x14ac:dyDescent="0.25">
      <c r="A41" s="15"/>
      <c r="B41" s="20"/>
      <c r="C41" s="17" t="s">
        <v>37</v>
      </c>
      <c r="D41" s="18" t="s">
        <v>42</v>
      </c>
      <c r="E41" s="19">
        <v>0</v>
      </c>
      <c r="F41" s="19">
        <v>0</v>
      </c>
      <c r="G41" s="19">
        <v>0</v>
      </c>
      <c r="H41" s="42">
        <f t="shared" si="0"/>
        <v>0</v>
      </c>
    </row>
    <row r="42" spans="1:8" x14ac:dyDescent="0.25">
      <c r="A42" s="15"/>
      <c r="B42" s="20"/>
      <c r="C42" s="17"/>
      <c r="D42" s="18"/>
      <c r="E42" s="19"/>
      <c r="F42" s="19"/>
      <c r="G42" s="19"/>
      <c r="H42" s="42"/>
    </row>
    <row r="43" spans="1:8" x14ac:dyDescent="0.25">
      <c r="A43" s="15"/>
      <c r="B43" s="11">
        <v>22</v>
      </c>
      <c r="C43" s="12"/>
      <c r="D43" s="13" t="s">
        <v>43</v>
      </c>
      <c r="E43" s="14">
        <f>SUM(E44:E48)</f>
        <v>0</v>
      </c>
      <c r="F43" s="14">
        <f>SUM(F44:F48)</f>
        <v>0</v>
      </c>
      <c r="G43" s="14">
        <f>SUM(G44:G48)</f>
        <v>0</v>
      </c>
      <c r="H43" s="48">
        <f t="shared" si="0"/>
        <v>0</v>
      </c>
    </row>
    <row r="44" spans="1:8" x14ac:dyDescent="0.25">
      <c r="A44" s="15"/>
      <c r="B44" s="20"/>
      <c r="C44" s="17" t="s">
        <v>44</v>
      </c>
      <c r="D44" s="18" t="s">
        <v>48</v>
      </c>
      <c r="E44" s="19">
        <v>0</v>
      </c>
      <c r="F44" s="19">
        <v>0</v>
      </c>
      <c r="G44" s="19">
        <v>0</v>
      </c>
      <c r="H44" s="42">
        <f t="shared" si="0"/>
        <v>0</v>
      </c>
    </row>
    <row r="45" spans="1:8" x14ac:dyDescent="0.25">
      <c r="A45" s="15"/>
      <c r="B45" s="20"/>
      <c r="C45" s="17" t="s">
        <v>45</v>
      </c>
      <c r="D45" s="18" t="s">
        <v>49</v>
      </c>
      <c r="E45" s="19">
        <v>0</v>
      </c>
      <c r="F45" s="19">
        <v>0</v>
      </c>
      <c r="G45" s="19">
        <v>0</v>
      </c>
      <c r="H45" s="42">
        <f t="shared" si="0"/>
        <v>0</v>
      </c>
    </row>
    <row r="46" spans="1:8" x14ac:dyDescent="0.25">
      <c r="A46" s="15"/>
      <c r="B46" s="20"/>
      <c r="C46" s="17" t="s">
        <v>46</v>
      </c>
      <c r="D46" s="18" t="s">
        <v>50</v>
      </c>
      <c r="E46" s="19">
        <v>0</v>
      </c>
      <c r="F46" s="19">
        <v>0</v>
      </c>
      <c r="G46" s="19">
        <v>0</v>
      </c>
      <c r="H46" s="42">
        <f t="shared" si="0"/>
        <v>0</v>
      </c>
    </row>
    <row r="47" spans="1:8" x14ac:dyDescent="0.25">
      <c r="A47" s="15"/>
      <c r="B47" s="20"/>
      <c r="C47" s="17" t="s">
        <v>47</v>
      </c>
      <c r="D47" s="18" t="s">
        <v>51</v>
      </c>
      <c r="E47" s="19">
        <v>0</v>
      </c>
      <c r="F47" s="19">
        <v>0</v>
      </c>
      <c r="G47" s="19">
        <v>0</v>
      </c>
      <c r="H47" s="42">
        <f t="shared" si="0"/>
        <v>0</v>
      </c>
    </row>
    <row r="48" spans="1:8" x14ac:dyDescent="0.25">
      <c r="A48" s="15"/>
      <c r="B48" s="20"/>
      <c r="C48" s="17"/>
      <c r="D48" s="18"/>
      <c r="E48" s="19"/>
      <c r="F48" s="19"/>
      <c r="G48" s="19"/>
      <c r="H48" s="42">
        <f t="shared" si="0"/>
        <v>0</v>
      </c>
    </row>
    <row r="49" spans="1:8" x14ac:dyDescent="0.25">
      <c r="A49" s="15"/>
      <c r="B49" s="21">
        <v>23</v>
      </c>
      <c r="C49" s="22"/>
      <c r="D49" s="13" t="s">
        <v>52</v>
      </c>
      <c r="E49" s="14">
        <f>SUM(E50:E51)</f>
        <v>0</v>
      </c>
      <c r="F49" s="14">
        <f>SUM(F50:F51)</f>
        <v>0</v>
      </c>
      <c r="G49" s="14">
        <f>SUM(G50:G51)</f>
        <v>0</v>
      </c>
      <c r="H49" s="48">
        <f t="shared" si="0"/>
        <v>0</v>
      </c>
    </row>
    <row r="50" spans="1:8" x14ac:dyDescent="0.25">
      <c r="A50" s="15"/>
      <c r="B50" s="20"/>
      <c r="C50" s="17" t="s">
        <v>53</v>
      </c>
      <c r="D50" s="18" t="s">
        <v>54</v>
      </c>
      <c r="E50" s="19">
        <v>0</v>
      </c>
      <c r="F50" s="19">
        <v>0</v>
      </c>
      <c r="G50" s="19">
        <v>0</v>
      </c>
      <c r="H50" s="42">
        <f t="shared" si="0"/>
        <v>0</v>
      </c>
    </row>
    <row r="51" spans="1:8" x14ac:dyDescent="0.25">
      <c r="A51" s="15"/>
      <c r="B51" s="20"/>
      <c r="C51" s="17" t="s">
        <v>55</v>
      </c>
      <c r="D51" s="18" t="s">
        <v>56</v>
      </c>
      <c r="E51" s="19">
        <v>0</v>
      </c>
      <c r="F51" s="19">
        <v>0</v>
      </c>
      <c r="G51" s="2">
        <v>0</v>
      </c>
      <c r="H51" s="43">
        <f t="shared" si="0"/>
        <v>0</v>
      </c>
    </row>
    <row r="52" spans="1:8" x14ac:dyDescent="0.25">
      <c r="A52" s="15"/>
      <c r="B52" s="20"/>
      <c r="C52" s="17"/>
      <c r="D52" s="18"/>
      <c r="E52" s="19"/>
      <c r="F52" s="19"/>
      <c r="G52" s="19"/>
      <c r="H52" s="42"/>
    </row>
    <row r="53" spans="1:8" x14ac:dyDescent="0.25">
      <c r="A53" s="15"/>
      <c r="B53" s="21">
        <v>24</v>
      </c>
      <c r="C53" s="22"/>
      <c r="D53" s="13" t="s">
        <v>58</v>
      </c>
      <c r="E53" s="14">
        <f>SUM(E54:E55)</f>
        <v>0</v>
      </c>
      <c r="F53" s="14">
        <f>SUM(F54:F55)</f>
        <v>0</v>
      </c>
      <c r="G53" s="14">
        <f>SUM(G54:G55)</f>
        <v>0</v>
      </c>
      <c r="H53" s="48">
        <f t="shared" si="0"/>
        <v>0</v>
      </c>
    </row>
    <row r="54" spans="1:8" x14ac:dyDescent="0.25">
      <c r="A54" s="15"/>
      <c r="B54" s="20"/>
      <c r="C54" s="17" t="s">
        <v>59</v>
      </c>
      <c r="D54" s="18" t="s">
        <v>61</v>
      </c>
      <c r="E54" s="19">
        <v>0</v>
      </c>
      <c r="F54" s="19">
        <v>0</v>
      </c>
      <c r="G54" s="19">
        <v>0</v>
      </c>
      <c r="H54" s="42">
        <f t="shared" si="0"/>
        <v>0</v>
      </c>
    </row>
    <row r="55" spans="1:8" x14ac:dyDescent="0.25">
      <c r="A55" s="15"/>
      <c r="B55" s="20"/>
      <c r="C55" s="17" t="s">
        <v>60</v>
      </c>
      <c r="D55" s="18" t="s">
        <v>62</v>
      </c>
      <c r="E55" s="19">
        <v>0</v>
      </c>
      <c r="F55" s="19">
        <v>0</v>
      </c>
      <c r="G55" s="19">
        <v>0</v>
      </c>
      <c r="H55" s="42">
        <f t="shared" si="0"/>
        <v>0</v>
      </c>
    </row>
    <row r="56" spans="1:8" x14ac:dyDescent="0.25">
      <c r="A56" s="15"/>
      <c r="B56" s="20"/>
      <c r="C56" s="17"/>
      <c r="D56" s="18"/>
      <c r="E56" s="19"/>
      <c r="F56" s="19"/>
      <c r="G56" s="19"/>
      <c r="H56" s="42"/>
    </row>
    <row r="57" spans="1:8" x14ac:dyDescent="0.25">
      <c r="A57" s="15"/>
      <c r="B57" s="21">
        <v>25</v>
      </c>
      <c r="C57" s="22"/>
      <c r="D57" s="13" t="s">
        <v>63</v>
      </c>
      <c r="E57" s="14">
        <f>SUM(E58:E61)</f>
        <v>0</v>
      </c>
      <c r="F57" s="14">
        <f>SUM(F58:F61)</f>
        <v>0</v>
      </c>
      <c r="G57" s="14">
        <f>SUM(G58:G61)</f>
        <v>0</v>
      </c>
      <c r="H57" s="48">
        <f t="shared" si="0"/>
        <v>0</v>
      </c>
    </row>
    <row r="58" spans="1:8" x14ac:dyDescent="0.25">
      <c r="A58" s="15"/>
      <c r="B58" s="20"/>
      <c r="C58" s="17" t="s">
        <v>64</v>
      </c>
      <c r="D58" s="18" t="s">
        <v>68</v>
      </c>
      <c r="E58" s="19">
        <v>0</v>
      </c>
      <c r="F58" s="19">
        <v>0</v>
      </c>
      <c r="G58" s="19">
        <v>0</v>
      </c>
      <c r="H58" s="42">
        <f t="shared" si="0"/>
        <v>0</v>
      </c>
    </row>
    <row r="59" spans="1:8" x14ac:dyDescent="0.25">
      <c r="A59" s="15"/>
      <c r="B59" s="20"/>
      <c r="C59" s="17" t="s">
        <v>65</v>
      </c>
      <c r="D59" s="18" t="s">
        <v>69</v>
      </c>
      <c r="E59" s="19">
        <v>0</v>
      </c>
      <c r="F59" s="19">
        <v>0</v>
      </c>
      <c r="G59" s="19">
        <v>0</v>
      </c>
      <c r="H59" s="42">
        <f t="shared" si="0"/>
        <v>0</v>
      </c>
    </row>
    <row r="60" spans="1:8" x14ac:dyDescent="0.25">
      <c r="A60" s="15"/>
      <c r="B60" s="20"/>
      <c r="C60" s="17" t="s">
        <v>66</v>
      </c>
      <c r="D60" s="18" t="s">
        <v>70</v>
      </c>
      <c r="E60" s="19">
        <v>0</v>
      </c>
      <c r="F60" s="19">
        <v>0</v>
      </c>
      <c r="G60" s="19">
        <v>0</v>
      </c>
      <c r="H60" s="42">
        <f t="shared" si="0"/>
        <v>0</v>
      </c>
    </row>
    <row r="61" spans="1:8" x14ac:dyDescent="0.25">
      <c r="A61" s="15"/>
      <c r="B61" s="20"/>
      <c r="C61" s="17" t="s">
        <v>67</v>
      </c>
      <c r="D61" s="18" t="s">
        <v>71</v>
      </c>
      <c r="E61" s="19">
        <v>0</v>
      </c>
      <c r="F61" s="19">
        <v>0</v>
      </c>
      <c r="G61" s="19">
        <v>0</v>
      </c>
      <c r="H61" s="42">
        <f t="shared" si="0"/>
        <v>0</v>
      </c>
    </row>
    <row r="62" spans="1:8" x14ac:dyDescent="0.25">
      <c r="A62" s="15"/>
      <c r="B62" s="20"/>
      <c r="C62" s="17"/>
      <c r="D62" s="18"/>
      <c r="E62" s="19"/>
      <c r="F62" s="19"/>
      <c r="G62" s="19"/>
      <c r="H62" s="42"/>
    </row>
    <row r="63" spans="1:8" x14ac:dyDescent="0.25">
      <c r="A63" s="15"/>
      <c r="B63" s="21">
        <v>26</v>
      </c>
      <c r="C63" s="22"/>
      <c r="D63" s="13" t="s">
        <v>72</v>
      </c>
      <c r="E63" s="14">
        <f>SUM(E64:E68)</f>
        <v>0</v>
      </c>
      <c r="F63" s="14">
        <f>SUM(F64:F68)</f>
        <v>0</v>
      </c>
      <c r="G63" s="14">
        <f>SUM(G64:G68)</f>
        <v>0</v>
      </c>
      <c r="H63" s="48">
        <f t="shared" si="0"/>
        <v>0</v>
      </c>
    </row>
    <row r="64" spans="1:8" x14ac:dyDescent="0.25">
      <c r="A64" s="15"/>
      <c r="B64" s="20"/>
      <c r="C64" s="17" t="s">
        <v>73</v>
      </c>
      <c r="D64" s="18" t="s">
        <v>75</v>
      </c>
      <c r="E64" s="19">
        <v>0</v>
      </c>
      <c r="F64" s="19">
        <v>0</v>
      </c>
      <c r="G64" s="19">
        <v>0</v>
      </c>
      <c r="H64" s="42">
        <f t="shared" si="0"/>
        <v>0</v>
      </c>
    </row>
    <row r="65" spans="1:8" x14ac:dyDescent="0.25">
      <c r="A65" s="15"/>
      <c r="B65" s="20"/>
      <c r="C65" s="17" t="s">
        <v>74</v>
      </c>
      <c r="D65" s="18" t="s">
        <v>76</v>
      </c>
      <c r="E65" s="19">
        <v>0</v>
      </c>
      <c r="F65" s="19">
        <v>0</v>
      </c>
      <c r="G65" s="19">
        <v>0</v>
      </c>
      <c r="H65" s="42">
        <f t="shared" si="0"/>
        <v>0</v>
      </c>
    </row>
    <row r="66" spans="1:8" x14ac:dyDescent="0.25">
      <c r="A66" s="15"/>
      <c r="B66" s="20"/>
      <c r="C66" s="17" t="s">
        <v>77</v>
      </c>
      <c r="D66" s="18" t="s">
        <v>78</v>
      </c>
      <c r="E66" s="19">
        <v>0</v>
      </c>
      <c r="F66" s="19">
        <v>0</v>
      </c>
      <c r="G66" s="19"/>
      <c r="H66" s="42">
        <f t="shared" si="0"/>
        <v>0</v>
      </c>
    </row>
    <row r="67" spans="1:8" x14ac:dyDescent="0.25">
      <c r="A67" s="15"/>
      <c r="B67" s="20"/>
      <c r="C67" s="17" t="s">
        <v>79</v>
      </c>
      <c r="D67" s="18" t="s">
        <v>80</v>
      </c>
      <c r="E67" s="19">
        <v>0</v>
      </c>
      <c r="F67" s="19">
        <v>0</v>
      </c>
      <c r="G67" s="19">
        <v>0</v>
      </c>
      <c r="H67" s="42">
        <f t="shared" si="0"/>
        <v>0</v>
      </c>
    </row>
    <row r="68" spans="1:8" x14ac:dyDescent="0.25">
      <c r="A68" s="15"/>
      <c r="B68" s="20"/>
      <c r="C68" s="17" t="s">
        <v>81</v>
      </c>
      <c r="D68" s="18" t="s">
        <v>82</v>
      </c>
      <c r="E68" s="19">
        <v>0</v>
      </c>
      <c r="F68" s="19">
        <v>0</v>
      </c>
      <c r="G68" s="19">
        <v>0</v>
      </c>
      <c r="H68" s="42">
        <f t="shared" si="0"/>
        <v>0</v>
      </c>
    </row>
    <row r="69" spans="1:8" x14ac:dyDescent="0.25">
      <c r="A69" s="15"/>
      <c r="B69" s="20"/>
      <c r="C69" s="17"/>
      <c r="D69" s="18"/>
      <c r="E69" s="19"/>
      <c r="F69" s="19"/>
      <c r="G69" s="19"/>
      <c r="H69" s="42"/>
    </row>
    <row r="70" spans="1:8" x14ac:dyDescent="0.25">
      <c r="A70" s="15"/>
      <c r="B70" s="21">
        <v>27</v>
      </c>
      <c r="C70" s="22"/>
      <c r="D70" s="13" t="s">
        <v>83</v>
      </c>
      <c r="E70" s="14">
        <f>SUM(E71:E72)</f>
        <v>0</v>
      </c>
      <c r="F70" s="14">
        <f>SUM(F71:F72)</f>
        <v>0</v>
      </c>
      <c r="G70" s="14">
        <f>SUM(G71:G72)</f>
        <v>0</v>
      </c>
      <c r="H70" s="48">
        <f t="shared" si="0"/>
        <v>0</v>
      </c>
    </row>
    <row r="71" spans="1:8" x14ac:dyDescent="0.25">
      <c r="A71" s="15"/>
      <c r="B71" s="20"/>
      <c r="C71" s="17" t="s">
        <v>84</v>
      </c>
      <c r="D71" s="18" t="s">
        <v>85</v>
      </c>
      <c r="E71" s="19">
        <v>0</v>
      </c>
      <c r="F71" s="19">
        <v>0</v>
      </c>
      <c r="G71" s="19">
        <v>0</v>
      </c>
      <c r="H71" s="42">
        <f t="shared" si="0"/>
        <v>0</v>
      </c>
    </row>
    <row r="72" spans="1:8" x14ac:dyDescent="0.25">
      <c r="A72" s="15"/>
      <c r="B72" s="20"/>
      <c r="C72" s="17" t="s">
        <v>86</v>
      </c>
      <c r="D72" s="18" t="s">
        <v>87</v>
      </c>
      <c r="E72" s="19">
        <v>0</v>
      </c>
      <c r="F72" s="19">
        <v>0</v>
      </c>
      <c r="G72" s="19">
        <v>0</v>
      </c>
      <c r="H72" s="42">
        <f t="shared" ref="H72:H135" si="1">+E72+F72+G72</f>
        <v>0</v>
      </c>
    </row>
    <row r="73" spans="1:8" x14ac:dyDescent="0.25">
      <c r="A73" s="15"/>
      <c r="B73" s="20"/>
      <c r="C73" s="17"/>
      <c r="D73" s="18"/>
      <c r="E73" s="19"/>
      <c r="F73" s="19"/>
      <c r="G73" s="19"/>
      <c r="H73" s="42"/>
    </row>
    <row r="74" spans="1:8" x14ac:dyDescent="0.25">
      <c r="A74" s="15"/>
      <c r="B74" s="21">
        <v>28</v>
      </c>
      <c r="C74" s="22"/>
      <c r="D74" s="13" t="s">
        <v>88</v>
      </c>
      <c r="E74" s="14">
        <f>SUM(E75:E77)</f>
        <v>0</v>
      </c>
      <c r="F74" s="14">
        <f>SUM(F75:F77)</f>
        <v>0</v>
      </c>
      <c r="G74" s="14">
        <f>SUM(G75:G77)</f>
        <v>0</v>
      </c>
      <c r="H74" s="48">
        <f t="shared" si="1"/>
        <v>0</v>
      </c>
    </row>
    <row r="75" spans="1:8" x14ac:dyDescent="0.25">
      <c r="A75" s="15"/>
      <c r="B75" s="20"/>
      <c r="C75" s="17" t="s">
        <v>89</v>
      </c>
      <c r="D75" s="18" t="s">
        <v>92</v>
      </c>
      <c r="E75" s="19">
        <v>0</v>
      </c>
      <c r="F75" s="19">
        <v>0</v>
      </c>
      <c r="G75" s="19">
        <v>0</v>
      </c>
      <c r="H75" s="42">
        <f t="shared" si="1"/>
        <v>0</v>
      </c>
    </row>
    <row r="76" spans="1:8" x14ac:dyDescent="0.25">
      <c r="A76" s="15"/>
      <c r="B76" s="20"/>
      <c r="C76" s="17" t="s">
        <v>90</v>
      </c>
      <c r="D76" s="18" t="s">
        <v>93</v>
      </c>
      <c r="E76" s="19">
        <v>0</v>
      </c>
      <c r="F76" s="19">
        <v>0</v>
      </c>
      <c r="G76" s="19">
        <v>0</v>
      </c>
      <c r="H76" s="42">
        <f t="shared" si="1"/>
        <v>0</v>
      </c>
    </row>
    <row r="77" spans="1:8" x14ac:dyDescent="0.25">
      <c r="A77" s="15"/>
      <c r="B77" s="20"/>
      <c r="C77" s="17" t="s">
        <v>91</v>
      </c>
      <c r="D77" s="18" t="s">
        <v>94</v>
      </c>
      <c r="E77" s="19">
        <v>0</v>
      </c>
      <c r="F77" s="19">
        <v>0</v>
      </c>
      <c r="G77" s="19">
        <v>0</v>
      </c>
      <c r="H77" s="42">
        <f t="shared" si="1"/>
        <v>0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42"/>
    </row>
    <row r="79" spans="1:8" x14ac:dyDescent="0.25">
      <c r="A79" s="15"/>
      <c r="B79" s="21">
        <v>29</v>
      </c>
      <c r="C79" s="22"/>
      <c r="D79" s="13" t="s">
        <v>95</v>
      </c>
      <c r="E79" s="14">
        <f>SUM(E80:E87)</f>
        <v>0</v>
      </c>
      <c r="F79" s="14">
        <f>SUM(F80:F87)</f>
        <v>0</v>
      </c>
      <c r="G79" s="14">
        <f>SUM(G80:G87)</f>
        <v>0</v>
      </c>
      <c r="H79" s="48">
        <f t="shared" si="1"/>
        <v>0</v>
      </c>
    </row>
    <row r="80" spans="1:8" x14ac:dyDescent="0.25">
      <c r="A80" s="15"/>
      <c r="B80" s="20"/>
      <c r="C80" s="17" t="s">
        <v>96</v>
      </c>
      <c r="D80" s="18" t="s">
        <v>104</v>
      </c>
      <c r="E80" s="19">
        <v>0</v>
      </c>
      <c r="F80" s="19">
        <v>0</v>
      </c>
      <c r="G80" s="19">
        <v>0</v>
      </c>
      <c r="H80" s="42">
        <f t="shared" si="1"/>
        <v>0</v>
      </c>
    </row>
    <row r="81" spans="1:8" x14ac:dyDescent="0.25">
      <c r="A81" s="15"/>
      <c r="B81" s="20"/>
      <c r="C81" s="17" t="s">
        <v>97</v>
      </c>
      <c r="D81" s="18" t="s">
        <v>105</v>
      </c>
      <c r="E81" s="19">
        <v>0</v>
      </c>
      <c r="F81" s="19">
        <v>0</v>
      </c>
      <c r="G81" s="19">
        <v>0</v>
      </c>
      <c r="H81" s="42">
        <f t="shared" si="1"/>
        <v>0</v>
      </c>
    </row>
    <row r="82" spans="1:8" x14ac:dyDescent="0.25">
      <c r="A82" s="15"/>
      <c r="B82" s="20"/>
      <c r="C82" s="17" t="s">
        <v>98</v>
      </c>
      <c r="D82" s="18" t="s">
        <v>106</v>
      </c>
      <c r="E82" s="19">
        <v>0</v>
      </c>
      <c r="F82" s="19">
        <v>0</v>
      </c>
      <c r="G82" s="19">
        <v>0</v>
      </c>
      <c r="H82" s="42">
        <f t="shared" si="1"/>
        <v>0</v>
      </c>
    </row>
    <row r="83" spans="1:8" x14ac:dyDescent="0.25">
      <c r="A83" s="15"/>
      <c r="B83" s="20"/>
      <c r="C83" s="17" t="s">
        <v>99</v>
      </c>
      <c r="D83" s="18" t="s">
        <v>107</v>
      </c>
      <c r="E83" s="19">
        <v>0</v>
      </c>
      <c r="F83" s="19">
        <v>0</v>
      </c>
      <c r="G83" s="19">
        <v>0</v>
      </c>
      <c r="H83" s="42">
        <f t="shared" si="1"/>
        <v>0</v>
      </c>
    </row>
    <row r="84" spans="1:8" x14ac:dyDescent="0.25">
      <c r="A84" s="15"/>
      <c r="B84" s="20"/>
      <c r="C84" s="17" t="s">
        <v>100</v>
      </c>
      <c r="D84" s="18" t="s">
        <v>108</v>
      </c>
      <c r="E84" s="19">
        <v>0</v>
      </c>
      <c r="F84" s="19">
        <v>0</v>
      </c>
      <c r="G84" s="19">
        <v>0</v>
      </c>
      <c r="H84" s="42">
        <f t="shared" si="1"/>
        <v>0</v>
      </c>
    </row>
    <row r="85" spans="1:8" x14ac:dyDescent="0.25">
      <c r="A85" s="15"/>
      <c r="B85" s="20"/>
      <c r="C85" s="17" t="s">
        <v>101</v>
      </c>
      <c r="D85" s="18" t="s">
        <v>109</v>
      </c>
      <c r="E85" s="19">
        <v>0</v>
      </c>
      <c r="F85" s="19">
        <v>0</v>
      </c>
      <c r="G85" s="19">
        <v>0</v>
      </c>
      <c r="H85" s="42">
        <f t="shared" si="1"/>
        <v>0</v>
      </c>
    </row>
    <row r="86" spans="1:8" x14ac:dyDescent="0.25">
      <c r="A86" s="15"/>
      <c r="B86" s="20"/>
      <c r="C86" s="17" t="s">
        <v>102</v>
      </c>
      <c r="D86" s="18" t="s">
        <v>110</v>
      </c>
      <c r="E86" s="19">
        <v>0</v>
      </c>
      <c r="F86" s="19">
        <v>0</v>
      </c>
      <c r="G86" s="19">
        <v>0</v>
      </c>
      <c r="H86" s="42">
        <f t="shared" si="1"/>
        <v>0</v>
      </c>
    </row>
    <row r="87" spans="1:8" x14ac:dyDescent="0.25">
      <c r="A87" s="15"/>
      <c r="B87" s="20"/>
      <c r="C87" s="17" t="s">
        <v>103</v>
      </c>
      <c r="D87" s="18" t="s">
        <v>95</v>
      </c>
      <c r="E87" s="19">
        <v>0</v>
      </c>
      <c r="F87" s="19">
        <v>0</v>
      </c>
      <c r="G87" s="19">
        <v>0</v>
      </c>
      <c r="H87" s="42">
        <f t="shared" si="1"/>
        <v>0</v>
      </c>
    </row>
    <row r="88" spans="1:8" x14ac:dyDescent="0.25">
      <c r="A88" s="15"/>
      <c r="B88" s="20"/>
      <c r="C88" s="17"/>
      <c r="D88" s="18"/>
      <c r="E88" s="19"/>
      <c r="F88" s="19"/>
      <c r="G88" s="19"/>
      <c r="H88" s="42"/>
    </row>
    <row r="89" spans="1:8" x14ac:dyDescent="0.25">
      <c r="A89" s="15"/>
      <c r="B89" s="20"/>
      <c r="C89" s="17"/>
      <c r="D89" s="18"/>
      <c r="E89" s="19"/>
      <c r="F89" s="19"/>
      <c r="G89" s="19"/>
      <c r="H89" s="42"/>
    </row>
    <row r="90" spans="1:8" x14ac:dyDescent="0.25">
      <c r="A90" s="3" t="s">
        <v>111</v>
      </c>
      <c r="B90" s="9"/>
      <c r="C90" s="23"/>
      <c r="D90" s="6" t="s">
        <v>112</v>
      </c>
      <c r="E90" s="4">
        <f>+E91+E96+E102+E109+E114+E121+E129</f>
        <v>0</v>
      </c>
      <c r="F90" s="4">
        <f>+F91+F96+F102+F109+F114+F121+F129</f>
        <v>0</v>
      </c>
      <c r="G90" s="4">
        <f>+G91+G96+G102+G109+G114+G121+G129</f>
        <v>0</v>
      </c>
      <c r="H90" s="47">
        <f t="shared" si="1"/>
        <v>0</v>
      </c>
    </row>
    <row r="91" spans="1:8" x14ac:dyDescent="0.25">
      <c r="A91" s="15"/>
      <c r="B91" s="21">
        <v>31</v>
      </c>
      <c r="C91" s="22"/>
      <c r="D91" s="13" t="s">
        <v>113</v>
      </c>
      <c r="E91" s="14">
        <f>SUM(E92:E94)</f>
        <v>0</v>
      </c>
      <c r="F91" s="14">
        <f>SUM(F92:F94)</f>
        <v>0</v>
      </c>
      <c r="G91" s="14">
        <f>SUM(G92:G94)</f>
        <v>0</v>
      </c>
      <c r="H91" s="48">
        <f t="shared" si="1"/>
        <v>0</v>
      </c>
    </row>
    <row r="92" spans="1:8" x14ac:dyDescent="0.25">
      <c r="A92" s="15"/>
      <c r="B92" s="20"/>
      <c r="C92" s="17" t="s">
        <v>114</v>
      </c>
      <c r="D92" s="18" t="s">
        <v>115</v>
      </c>
      <c r="E92" s="19">
        <v>0</v>
      </c>
      <c r="F92" s="19">
        <v>0</v>
      </c>
      <c r="G92" s="19">
        <v>0</v>
      </c>
      <c r="H92" s="42">
        <f t="shared" si="1"/>
        <v>0</v>
      </c>
    </row>
    <row r="93" spans="1:8" x14ac:dyDescent="0.25">
      <c r="A93" s="15"/>
      <c r="B93" s="20"/>
      <c r="C93" s="17" t="s">
        <v>116</v>
      </c>
      <c r="D93" s="18" t="s">
        <v>117</v>
      </c>
      <c r="E93" s="19">
        <v>0</v>
      </c>
      <c r="F93" s="19">
        <v>0</v>
      </c>
      <c r="G93" s="19">
        <v>0</v>
      </c>
      <c r="H93" s="42">
        <f t="shared" si="1"/>
        <v>0</v>
      </c>
    </row>
    <row r="94" spans="1:8" x14ac:dyDescent="0.25">
      <c r="A94" s="15"/>
      <c r="B94" s="20"/>
      <c r="C94" s="17" t="s">
        <v>118</v>
      </c>
      <c r="D94" s="18" t="s">
        <v>119</v>
      </c>
      <c r="E94" s="19">
        <v>0</v>
      </c>
      <c r="F94" s="19">
        <v>0</v>
      </c>
      <c r="G94" s="19">
        <v>0</v>
      </c>
      <c r="H94" s="42">
        <f t="shared" si="1"/>
        <v>0</v>
      </c>
    </row>
    <row r="95" spans="1:8" x14ac:dyDescent="0.25">
      <c r="A95" s="15"/>
      <c r="B95" s="20"/>
      <c r="C95" s="17"/>
      <c r="D95" s="18"/>
      <c r="E95" s="19"/>
      <c r="F95" s="19"/>
      <c r="G95" s="19"/>
      <c r="H95" s="42"/>
    </row>
    <row r="96" spans="1:8" x14ac:dyDescent="0.25">
      <c r="A96" s="15"/>
      <c r="B96" s="21">
        <v>32</v>
      </c>
      <c r="C96" s="22"/>
      <c r="D96" s="13" t="s">
        <v>120</v>
      </c>
      <c r="E96" s="14">
        <f>SUM(E97:E99)</f>
        <v>0</v>
      </c>
      <c r="F96" s="14">
        <f>SUM(F97:F99)</f>
        <v>0</v>
      </c>
      <c r="G96" s="14">
        <f>SUM(G97:G99)</f>
        <v>0</v>
      </c>
      <c r="H96" s="48">
        <f t="shared" si="1"/>
        <v>0</v>
      </c>
    </row>
    <row r="97" spans="1:8" x14ac:dyDescent="0.25">
      <c r="A97" s="15"/>
      <c r="B97" s="20"/>
      <c r="C97" s="17" t="s">
        <v>121</v>
      </c>
      <c r="D97" s="18" t="s">
        <v>122</v>
      </c>
      <c r="E97" s="19">
        <v>0</v>
      </c>
      <c r="F97" s="19">
        <v>0</v>
      </c>
      <c r="G97" s="19">
        <v>0</v>
      </c>
      <c r="H97" s="42">
        <f t="shared" si="1"/>
        <v>0</v>
      </c>
    </row>
    <row r="98" spans="1:8" x14ac:dyDescent="0.25">
      <c r="A98" s="15"/>
      <c r="B98" s="20"/>
      <c r="C98" s="17" t="s">
        <v>123</v>
      </c>
      <c r="D98" s="18" t="s">
        <v>124</v>
      </c>
      <c r="E98" s="19">
        <v>0</v>
      </c>
      <c r="F98" s="19">
        <v>0</v>
      </c>
      <c r="G98" s="19">
        <v>0</v>
      </c>
      <c r="H98" s="42">
        <f t="shared" si="1"/>
        <v>0</v>
      </c>
    </row>
    <row r="99" spans="1:8" x14ac:dyDescent="0.25">
      <c r="A99" s="15"/>
      <c r="B99" s="20"/>
      <c r="C99" s="17" t="s">
        <v>125</v>
      </c>
      <c r="D99" s="18" t="s">
        <v>126</v>
      </c>
      <c r="E99" s="19">
        <v>0</v>
      </c>
      <c r="F99" s="19">
        <v>0</v>
      </c>
      <c r="G99" s="19">
        <v>0</v>
      </c>
      <c r="H99" s="42">
        <f t="shared" si="1"/>
        <v>0</v>
      </c>
    </row>
    <row r="100" spans="1:8" x14ac:dyDescent="0.25">
      <c r="A100" s="15"/>
      <c r="B100" s="20"/>
      <c r="C100" s="17" t="s">
        <v>127</v>
      </c>
      <c r="D100" s="18" t="s">
        <v>128</v>
      </c>
      <c r="E100" s="19">
        <v>0</v>
      </c>
      <c r="F100" s="19">
        <v>0</v>
      </c>
      <c r="G100" s="19">
        <v>0</v>
      </c>
      <c r="H100" s="42">
        <f t="shared" si="1"/>
        <v>0</v>
      </c>
    </row>
    <row r="101" spans="1:8" x14ac:dyDescent="0.25">
      <c r="A101" s="15"/>
      <c r="B101" s="20"/>
      <c r="C101" s="17"/>
      <c r="D101" s="18"/>
      <c r="E101" s="19"/>
      <c r="F101" s="19"/>
      <c r="G101" s="19"/>
      <c r="H101" s="42"/>
    </row>
    <row r="102" spans="1:8" x14ac:dyDescent="0.25">
      <c r="A102" s="15"/>
      <c r="B102" s="21">
        <v>33</v>
      </c>
      <c r="C102" s="22"/>
      <c r="D102" s="13" t="s">
        <v>129</v>
      </c>
      <c r="E102" s="14">
        <f>SUM(E103:E107)</f>
        <v>0</v>
      </c>
      <c r="F102" s="14">
        <f>SUM(F103:F107)</f>
        <v>0</v>
      </c>
      <c r="G102" s="14">
        <f>SUM(G103:G107)</f>
        <v>0</v>
      </c>
      <c r="H102" s="48">
        <f t="shared" si="1"/>
        <v>0</v>
      </c>
    </row>
    <row r="103" spans="1:8" x14ac:dyDescent="0.25">
      <c r="A103" s="15"/>
      <c r="B103" s="20"/>
      <c r="C103" s="17" t="s">
        <v>130</v>
      </c>
      <c r="D103" s="18" t="s">
        <v>166</v>
      </c>
      <c r="E103" s="19">
        <v>0</v>
      </c>
      <c r="F103" s="19">
        <v>0</v>
      </c>
      <c r="G103" s="19">
        <v>0</v>
      </c>
      <c r="H103" s="42">
        <f t="shared" si="1"/>
        <v>0</v>
      </c>
    </row>
    <row r="104" spans="1:8" x14ac:dyDescent="0.25">
      <c r="A104" s="15"/>
      <c r="B104" s="20"/>
      <c r="C104" s="17" t="s">
        <v>131</v>
      </c>
      <c r="D104" s="18" t="s">
        <v>167</v>
      </c>
      <c r="E104" s="19">
        <v>0</v>
      </c>
      <c r="F104" s="19">
        <v>0</v>
      </c>
      <c r="G104" s="19">
        <v>0</v>
      </c>
      <c r="H104" s="42">
        <f t="shared" si="1"/>
        <v>0</v>
      </c>
    </row>
    <row r="105" spans="1:8" x14ac:dyDescent="0.25">
      <c r="A105" s="15"/>
      <c r="B105" s="20"/>
      <c r="C105" s="17" t="s">
        <v>132</v>
      </c>
      <c r="D105" s="18" t="s">
        <v>168</v>
      </c>
      <c r="E105" s="19">
        <v>0</v>
      </c>
      <c r="F105" s="19">
        <v>0</v>
      </c>
      <c r="G105" s="19">
        <v>0</v>
      </c>
      <c r="H105" s="42">
        <f t="shared" si="1"/>
        <v>0</v>
      </c>
    </row>
    <row r="106" spans="1:8" x14ac:dyDescent="0.25">
      <c r="A106" s="15"/>
      <c r="B106" s="20"/>
      <c r="C106" s="17" t="s">
        <v>133</v>
      </c>
      <c r="D106" s="18" t="s">
        <v>169</v>
      </c>
      <c r="E106" s="19">
        <v>0</v>
      </c>
      <c r="F106" s="19">
        <v>0</v>
      </c>
      <c r="G106" s="19">
        <v>0</v>
      </c>
      <c r="H106" s="42">
        <f t="shared" si="1"/>
        <v>0</v>
      </c>
    </row>
    <row r="107" spans="1:8" x14ac:dyDescent="0.25">
      <c r="A107" s="15"/>
      <c r="B107" s="20"/>
      <c r="C107" s="17" t="s">
        <v>134</v>
      </c>
      <c r="D107" s="18" t="s">
        <v>170</v>
      </c>
      <c r="E107" s="19">
        <v>0</v>
      </c>
      <c r="F107" s="19">
        <v>0</v>
      </c>
      <c r="G107" s="19">
        <v>0</v>
      </c>
      <c r="H107" s="42">
        <f t="shared" si="1"/>
        <v>0</v>
      </c>
    </row>
    <row r="108" spans="1:8" x14ac:dyDescent="0.25">
      <c r="A108" s="15"/>
      <c r="B108" s="20"/>
      <c r="C108" s="17"/>
      <c r="D108" s="18"/>
      <c r="E108" s="19"/>
      <c r="F108" s="19"/>
      <c r="G108" s="19"/>
      <c r="H108" s="42"/>
    </row>
    <row r="109" spans="1:8" x14ac:dyDescent="0.25">
      <c r="A109" s="15"/>
      <c r="B109" s="21">
        <v>34</v>
      </c>
      <c r="C109" s="22"/>
      <c r="D109" s="13" t="s">
        <v>148</v>
      </c>
      <c r="E109" s="14">
        <f>SUM(E110:E112)</f>
        <v>0</v>
      </c>
      <c r="F109" s="14">
        <f>SUM(F110:F112)</f>
        <v>0</v>
      </c>
      <c r="G109" s="14">
        <f>SUM(G110:G112)</f>
        <v>0</v>
      </c>
      <c r="H109" s="48">
        <f t="shared" si="1"/>
        <v>0</v>
      </c>
    </row>
    <row r="110" spans="1:8" x14ac:dyDescent="0.25">
      <c r="A110" s="15"/>
      <c r="B110" s="20"/>
      <c r="C110" s="17" t="s">
        <v>135</v>
      </c>
      <c r="D110" s="18" t="s">
        <v>163</v>
      </c>
      <c r="E110" s="19">
        <v>0</v>
      </c>
      <c r="F110" s="19">
        <v>0</v>
      </c>
      <c r="G110" s="19">
        <v>0</v>
      </c>
      <c r="H110" s="42">
        <f t="shared" si="1"/>
        <v>0</v>
      </c>
    </row>
    <row r="111" spans="1:8" x14ac:dyDescent="0.25">
      <c r="A111" s="15"/>
      <c r="B111" s="20"/>
      <c r="C111" s="17" t="s">
        <v>136</v>
      </c>
      <c r="D111" s="18" t="s">
        <v>164</v>
      </c>
      <c r="E111" s="19">
        <v>0</v>
      </c>
      <c r="F111" s="19">
        <v>0</v>
      </c>
      <c r="G111" s="19">
        <v>0</v>
      </c>
      <c r="H111" s="42">
        <f t="shared" si="1"/>
        <v>0</v>
      </c>
    </row>
    <row r="112" spans="1:8" x14ac:dyDescent="0.25">
      <c r="A112" s="15"/>
      <c r="B112" s="20"/>
      <c r="C112" s="17" t="s">
        <v>162</v>
      </c>
      <c r="D112" s="18" t="s">
        <v>165</v>
      </c>
      <c r="E112" s="19">
        <v>0</v>
      </c>
      <c r="F112" s="19">
        <v>0</v>
      </c>
      <c r="G112" s="19">
        <v>0</v>
      </c>
      <c r="H112" s="42">
        <f t="shared" si="1"/>
        <v>0</v>
      </c>
    </row>
    <row r="113" spans="1:8" x14ac:dyDescent="0.25">
      <c r="A113" s="15"/>
      <c r="B113" s="20"/>
      <c r="C113" s="17"/>
      <c r="D113" s="18"/>
      <c r="E113" s="19"/>
      <c r="F113" s="19"/>
      <c r="G113" s="19"/>
      <c r="H113" s="42"/>
    </row>
    <row r="114" spans="1:8" x14ac:dyDescent="0.25">
      <c r="A114" s="15"/>
      <c r="B114" s="21">
        <v>35</v>
      </c>
      <c r="C114" s="22"/>
      <c r="D114" s="13" t="s">
        <v>147</v>
      </c>
      <c r="E114" s="14">
        <f>SUM(E115:E119)</f>
        <v>0</v>
      </c>
      <c r="F114" s="14">
        <f>SUM(F115:F119)</f>
        <v>0</v>
      </c>
      <c r="G114" s="14">
        <f>SUM(G115:G119)</f>
        <v>0</v>
      </c>
      <c r="H114" s="48">
        <f t="shared" si="1"/>
        <v>0</v>
      </c>
    </row>
    <row r="115" spans="1:8" x14ac:dyDescent="0.25">
      <c r="A115" s="15"/>
      <c r="B115" s="20"/>
      <c r="C115" s="17" t="s">
        <v>137</v>
      </c>
      <c r="D115" s="18" t="s">
        <v>157</v>
      </c>
      <c r="E115" s="19">
        <v>0</v>
      </c>
      <c r="F115" s="19">
        <v>0</v>
      </c>
      <c r="G115" s="19">
        <v>0</v>
      </c>
      <c r="H115" s="42">
        <f t="shared" si="1"/>
        <v>0</v>
      </c>
    </row>
    <row r="116" spans="1:8" x14ac:dyDescent="0.25">
      <c r="A116" s="15"/>
      <c r="B116" s="20"/>
      <c r="C116" s="17" t="s">
        <v>138</v>
      </c>
      <c r="D116" s="18" t="s">
        <v>158</v>
      </c>
      <c r="E116" s="19">
        <v>0</v>
      </c>
      <c r="F116" s="19">
        <v>0</v>
      </c>
      <c r="G116" s="19">
        <v>0</v>
      </c>
      <c r="H116" s="42">
        <f t="shared" si="1"/>
        <v>0</v>
      </c>
    </row>
    <row r="117" spans="1:8" x14ac:dyDescent="0.25">
      <c r="A117" s="15"/>
      <c r="B117" s="20"/>
      <c r="C117" s="17" t="s">
        <v>139</v>
      </c>
      <c r="D117" s="18" t="s">
        <v>159</v>
      </c>
      <c r="E117" s="19">
        <v>0</v>
      </c>
      <c r="F117" s="19">
        <v>0</v>
      </c>
      <c r="G117" s="19">
        <v>0</v>
      </c>
      <c r="H117" s="42">
        <f t="shared" si="1"/>
        <v>0</v>
      </c>
    </row>
    <row r="118" spans="1:8" x14ac:dyDescent="0.25">
      <c r="A118" s="15"/>
      <c r="B118" s="20"/>
      <c r="C118" s="17" t="s">
        <v>140</v>
      </c>
      <c r="D118" s="18" t="s">
        <v>160</v>
      </c>
      <c r="E118" s="19">
        <v>0</v>
      </c>
      <c r="F118" s="19">
        <v>0</v>
      </c>
      <c r="G118" s="19">
        <v>0</v>
      </c>
      <c r="H118" s="42">
        <f t="shared" si="1"/>
        <v>0</v>
      </c>
    </row>
    <row r="119" spans="1:8" x14ac:dyDescent="0.25">
      <c r="A119" s="15"/>
      <c r="B119" s="20"/>
      <c r="C119" s="17" t="s">
        <v>141</v>
      </c>
      <c r="D119" s="18" t="s">
        <v>161</v>
      </c>
      <c r="E119" s="19">
        <v>0</v>
      </c>
      <c r="F119" s="19">
        <v>0</v>
      </c>
      <c r="G119" s="19">
        <v>0</v>
      </c>
      <c r="H119" s="42">
        <f t="shared" si="1"/>
        <v>0</v>
      </c>
    </row>
    <row r="120" spans="1:8" x14ac:dyDescent="0.25">
      <c r="A120" s="15"/>
      <c r="B120" s="20"/>
      <c r="C120" s="17"/>
      <c r="D120" s="18"/>
      <c r="E120" s="19"/>
      <c r="F120" s="19"/>
      <c r="G120" s="19"/>
      <c r="H120" s="42"/>
    </row>
    <row r="121" spans="1:8" x14ac:dyDescent="0.25">
      <c r="A121" s="15"/>
      <c r="B121" s="21">
        <v>36</v>
      </c>
      <c r="C121" s="22"/>
      <c r="D121" s="13" t="s">
        <v>146</v>
      </c>
      <c r="E121" s="14">
        <f>SUM(E122:E127)</f>
        <v>0</v>
      </c>
      <c r="F121" s="14">
        <f>SUM(F122:F127)</f>
        <v>0</v>
      </c>
      <c r="G121" s="14">
        <f>SUM(G122:G127)</f>
        <v>0</v>
      </c>
      <c r="H121" s="48">
        <f t="shared" si="1"/>
        <v>0</v>
      </c>
    </row>
    <row r="122" spans="1:8" x14ac:dyDescent="0.25">
      <c r="A122" s="15"/>
      <c r="B122" s="20"/>
      <c r="C122" s="17" t="s">
        <v>142</v>
      </c>
      <c r="D122" s="18" t="s">
        <v>149</v>
      </c>
      <c r="E122" s="19">
        <v>0</v>
      </c>
      <c r="F122" s="19">
        <v>0</v>
      </c>
      <c r="G122" s="19">
        <v>0</v>
      </c>
      <c r="H122" s="42">
        <f t="shared" si="1"/>
        <v>0</v>
      </c>
    </row>
    <row r="123" spans="1:8" x14ac:dyDescent="0.25">
      <c r="A123" s="15"/>
      <c r="B123" s="20"/>
      <c r="C123" s="17" t="s">
        <v>143</v>
      </c>
      <c r="D123" s="18" t="s">
        <v>150</v>
      </c>
      <c r="E123" s="19">
        <v>0</v>
      </c>
      <c r="F123" s="19">
        <v>0</v>
      </c>
      <c r="G123" s="19">
        <v>0</v>
      </c>
      <c r="H123" s="42">
        <f t="shared" si="1"/>
        <v>0</v>
      </c>
    </row>
    <row r="124" spans="1:8" x14ac:dyDescent="0.25">
      <c r="A124" s="15"/>
      <c r="B124" s="20"/>
      <c r="C124" s="17" t="s">
        <v>144</v>
      </c>
      <c r="D124" s="18" t="s">
        <v>151</v>
      </c>
      <c r="E124" s="19">
        <v>0</v>
      </c>
      <c r="F124" s="19">
        <v>0</v>
      </c>
      <c r="G124" s="2">
        <v>0</v>
      </c>
      <c r="H124" s="43">
        <f t="shared" si="1"/>
        <v>0</v>
      </c>
    </row>
    <row r="125" spans="1:8" x14ac:dyDescent="0.25">
      <c r="A125" s="15"/>
      <c r="B125" s="20"/>
      <c r="C125" s="17" t="s">
        <v>145</v>
      </c>
      <c r="D125" s="18" t="s">
        <v>152</v>
      </c>
      <c r="E125" s="19">
        <v>0</v>
      </c>
      <c r="F125" s="19">
        <v>0</v>
      </c>
      <c r="G125" s="2">
        <v>0</v>
      </c>
      <c r="H125" s="43">
        <f t="shared" si="1"/>
        <v>0</v>
      </c>
    </row>
    <row r="126" spans="1:8" x14ac:dyDescent="0.25">
      <c r="A126" s="15"/>
      <c r="B126" s="20"/>
      <c r="C126" s="17" t="s">
        <v>153</v>
      </c>
      <c r="D126" s="18" t="s">
        <v>155</v>
      </c>
      <c r="E126" s="19">
        <v>0</v>
      </c>
      <c r="F126" s="19">
        <v>0</v>
      </c>
      <c r="G126" s="2">
        <v>0</v>
      </c>
      <c r="H126" s="43">
        <f t="shared" si="1"/>
        <v>0</v>
      </c>
    </row>
    <row r="127" spans="1:8" x14ac:dyDescent="0.25">
      <c r="A127" s="15"/>
      <c r="B127" s="20"/>
      <c r="C127" s="17" t="s">
        <v>154</v>
      </c>
      <c r="D127" s="18" t="s">
        <v>156</v>
      </c>
      <c r="E127" s="19">
        <v>0</v>
      </c>
      <c r="F127" s="19">
        <v>0</v>
      </c>
      <c r="G127" s="2">
        <v>0</v>
      </c>
      <c r="H127" s="43">
        <f t="shared" si="1"/>
        <v>0</v>
      </c>
    </row>
    <row r="128" spans="1:8" x14ac:dyDescent="0.25">
      <c r="A128" s="15"/>
      <c r="B128" s="20"/>
      <c r="C128" s="17"/>
      <c r="D128" s="18"/>
      <c r="E128" s="19"/>
      <c r="F128" s="19"/>
      <c r="G128" s="2"/>
      <c r="H128" s="43"/>
    </row>
    <row r="129" spans="1:8" x14ac:dyDescent="0.25">
      <c r="A129" s="15"/>
      <c r="B129" s="21">
        <v>39</v>
      </c>
      <c r="C129" s="22"/>
      <c r="D129" s="13" t="s">
        <v>171</v>
      </c>
      <c r="E129" s="14">
        <f>SUM(E130:E138)</f>
        <v>0</v>
      </c>
      <c r="F129" s="14">
        <f>SUM(F130:F138)</f>
        <v>0</v>
      </c>
      <c r="G129" s="14">
        <f>SUM(G130:G138)</f>
        <v>0</v>
      </c>
      <c r="H129" s="48">
        <f t="shared" si="1"/>
        <v>0</v>
      </c>
    </row>
    <row r="130" spans="1:8" x14ac:dyDescent="0.25">
      <c r="A130" s="15"/>
      <c r="B130" s="20"/>
      <c r="C130" s="17" t="s">
        <v>172</v>
      </c>
      <c r="D130" s="18" t="s">
        <v>181</v>
      </c>
      <c r="E130" s="19">
        <v>0</v>
      </c>
      <c r="F130" s="19">
        <v>0</v>
      </c>
      <c r="G130" s="2">
        <v>0</v>
      </c>
      <c r="H130" s="43">
        <f t="shared" si="1"/>
        <v>0</v>
      </c>
    </row>
    <row r="131" spans="1:8" x14ac:dyDescent="0.25">
      <c r="A131" s="15"/>
      <c r="B131" s="20"/>
      <c r="C131" s="17" t="s">
        <v>173</v>
      </c>
      <c r="D131" s="18" t="s">
        <v>182</v>
      </c>
      <c r="E131" s="19">
        <v>0</v>
      </c>
      <c r="F131" s="19">
        <v>0</v>
      </c>
      <c r="G131" s="2">
        <v>0</v>
      </c>
      <c r="H131" s="43">
        <f t="shared" si="1"/>
        <v>0</v>
      </c>
    </row>
    <row r="132" spans="1:8" x14ac:dyDescent="0.25">
      <c r="A132" s="15"/>
      <c r="B132" s="20"/>
      <c r="C132" s="17" t="s">
        <v>174</v>
      </c>
      <c r="D132" s="18" t="s">
        <v>183</v>
      </c>
      <c r="E132" s="19">
        <v>0</v>
      </c>
      <c r="F132" s="19">
        <v>0</v>
      </c>
      <c r="G132" s="2">
        <v>0</v>
      </c>
      <c r="H132" s="43">
        <f t="shared" si="1"/>
        <v>0</v>
      </c>
    </row>
    <row r="133" spans="1:8" x14ac:dyDescent="0.25">
      <c r="A133" s="15"/>
      <c r="B133" s="20"/>
      <c r="C133" s="17" t="s">
        <v>175</v>
      </c>
      <c r="D133" s="18" t="s">
        <v>184</v>
      </c>
      <c r="E133" s="19">
        <v>0</v>
      </c>
      <c r="F133" s="19">
        <v>0</v>
      </c>
      <c r="G133" s="2">
        <v>0</v>
      </c>
      <c r="H133" s="43">
        <f t="shared" si="1"/>
        <v>0</v>
      </c>
    </row>
    <row r="134" spans="1:8" x14ac:dyDescent="0.25">
      <c r="A134" s="15"/>
      <c r="B134" s="20"/>
      <c r="C134" s="17" t="s">
        <v>176</v>
      </c>
      <c r="D134" s="18" t="s">
        <v>185</v>
      </c>
      <c r="E134" s="19">
        <v>0</v>
      </c>
      <c r="F134" s="19">
        <v>0</v>
      </c>
      <c r="G134" s="19">
        <v>0</v>
      </c>
      <c r="H134" s="42">
        <f t="shared" si="1"/>
        <v>0</v>
      </c>
    </row>
    <row r="135" spans="1:8" x14ac:dyDescent="0.25">
      <c r="A135" s="15"/>
      <c r="B135" s="20"/>
      <c r="C135" s="17" t="s">
        <v>177</v>
      </c>
      <c r="D135" s="18" t="s">
        <v>186</v>
      </c>
      <c r="E135" s="19">
        <v>0</v>
      </c>
      <c r="F135" s="19">
        <v>0</v>
      </c>
      <c r="G135" s="19">
        <v>0</v>
      </c>
      <c r="H135" s="42">
        <f t="shared" si="1"/>
        <v>0</v>
      </c>
    </row>
    <row r="136" spans="1:8" x14ac:dyDescent="0.25">
      <c r="A136" s="15"/>
      <c r="B136" s="20"/>
      <c r="C136" s="17" t="s">
        <v>178</v>
      </c>
      <c r="D136" s="18" t="s">
        <v>187</v>
      </c>
      <c r="E136" s="19">
        <v>0</v>
      </c>
      <c r="F136" s="19">
        <v>0</v>
      </c>
      <c r="G136" s="19">
        <v>0</v>
      </c>
      <c r="H136" s="42">
        <f t="shared" ref="H136:H174" si="2">+E136+F136+G136</f>
        <v>0</v>
      </c>
    </row>
    <row r="137" spans="1:8" x14ac:dyDescent="0.25">
      <c r="A137" s="15"/>
      <c r="B137" s="20"/>
      <c r="C137" s="17" t="s">
        <v>179</v>
      </c>
      <c r="D137" s="18" t="s">
        <v>188</v>
      </c>
      <c r="E137" s="19">
        <v>0</v>
      </c>
      <c r="F137" s="19">
        <v>0</v>
      </c>
      <c r="G137" s="19">
        <v>0</v>
      </c>
      <c r="H137" s="42">
        <f t="shared" si="2"/>
        <v>0</v>
      </c>
    </row>
    <row r="138" spans="1:8" x14ac:dyDescent="0.25">
      <c r="A138" s="15"/>
      <c r="B138" s="20"/>
      <c r="C138" s="17" t="s">
        <v>180</v>
      </c>
      <c r="D138" s="18" t="s">
        <v>189</v>
      </c>
      <c r="E138" s="19">
        <v>0</v>
      </c>
      <c r="F138" s="19">
        <v>0</v>
      </c>
      <c r="G138" s="19">
        <v>0</v>
      </c>
      <c r="H138" s="42">
        <f t="shared" si="2"/>
        <v>0</v>
      </c>
    </row>
    <row r="139" spans="1:8" x14ac:dyDescent="0.25">
      <c r="A139" s="15"/>
      <c r="B139" s="20"/>
      <c r="C139" s="17"/>
      <c r="D139" s="18"/>
      <c r="E139" s="19"/>
      <c r="F139" s="19"/>
      <c r="G139" s="19"/>
      <c r="H139" s="42"/>
    </row>
    <row r="140" spans="1:8" x14ac:dyDescent="0.25">
      <c r="A140" s="15"/>
      <c r="B140" s="20"/>
      <c r="C140" s="17"/>
      <c r="D140" s="18"/>
      <c r="E140" s="19"/>
      <c r="F140" s="19"/>
      <c r="G140" s="19"/>
      <c r="H140" s="42"/>
    </row>
    <row r="141" spans="1:8" x14ac:dyDescent="0.25">
      <c r="A141" s="3" t="s">
        <v>190</v>
      </c>
      <c r="B141" s="9"/>
      <c r="C141" s="23"/>
      <c r="D141" s="6" t="s">
        <v>191</v>
      </c>
      <c r="E141" s="4">
        <f>+E142+E148</f>
        <v>0</v>
      </c>
      <c r="F141" s="7">
        <f>+F142+F148</f>
        <v>0</v>
      </c>
      <c r="G141" s="7">
        <f>+G142+G148</f>
        <v>0</v>
      </c>
      <c r="H141" s="49">
        <f t="shared" si="2"/>
        <v>0</v>
      </c>
    </row>
    <row r="142" spans="1:8" x14ac:dyDescent="0.25">
      <c r="A142" s="15"/>
      <c r="B142" s="21">
        <v>42</v>
      </c>
      <c r="C142" s="22"/>
      <c r="D142" s="13" t="s">
        <v>192</v>
      </c>
      <c r="E142" s="14"/>
      <c r="F142" s="14"/>
      <c r="G142" s="14"/>
      <c r="H142" s="48">
        <f t="shared" si="2"/>
        <v>0</v>
      </c>
    </row>
    <row r="143" spans="1:8" x14ac:dyDescent="0.25">
      <c r="A143" s="15"/>
      <c r="B143" s="20"/>
      <c r="C143" s="17" t="s">
        <v>193</v>
      </c>
      <c r="D143" s="18" t="s">
        <v>197</v>
      </c>
      <c r="E143" s="19"/>
      <c r="F143" s="19"/>
      <c r="G143" s="19"/>
      <c r="H143" s="42">
        <f t="shared" si="2"/>
        <v>0</v>
      </c>
    </row>
    <row r="144" spans="1:8" x14ac:dyDescent="0.25">
      <c r="A144" s="15"/>
      <c r="B144" s="20"/>
      <c r="C144" s="17" t="s">
        <v>194</v>
      </c>
      <c r="D144" s="18" t="s">
        <v>198</v>
      </c>
      <c r="E144" s="19"/>
      <c r="F144" s="19"/>
      <c r="G144" s="19"/>
      <c r="H144" s="42">
        <f t="shared" si="2"/>
        <v>0</v>
      </c>
    </row>
    <row r="145" spans="1:8" x14ac:dyDescent="0.25">
      <c r="A145" s="15"/>
      <c r="B145" s="20"/>
      <c r="C145" s="17" t="s">
        <v>195</v>
      </c>
      <c r="D145" s="18" t="s">
        <v>199</v>
      </c>
      <c r="E145" s="19"/>
      <c r="F145" s="19"/>
      <c r="G145" s="19"/>
      <c r="H145" s="42">
        <f t="shared" si="2"/>
        <v>0</v>
      </c>
    </row>
    <row r="146" spans="1:8" x14ac:dyDescent="0.25">
      <c r="A146" s="15"/>
      <c r="B146" s="20"/>
      <c r="C146" s="17" t="s">
        <v>196</v>
      </c>
      <c r="D146" s="18" t="s">
        <v>200</v>
      </c>
      <c r="E146" s="19"/>
      <c r="F146" s="19"/>
      <c r="G146" s="19"/>
      <c r="H146" s="42">
        <f t="shared" si="2"/>
        <v>0</v>
      </c>
    </row>
    <row r="147" spans="1:8" x14ac:dyDescent="0.25">
      <c r="A147" s="15"/>
      <c r="B147" s="20"/>
      <c r="C147" s="17"/>
      <c r="D147" s="18"/>
      <c r="E147" s="19"/>
      <c r="F147" s="19"/>
      <c r="G147" s="19"/>
      <c r="H147" s="42"/>
    </row>
    <row r="148" spans="1:8" x14ac:dyDescent="0.25">
      <c r="A148" s="15"/>
      <c r="B148" s="21">
        <v>43</v>
      </c>
      <c r="C148" s="22"/>
      <c r="D148" s="13" t="s">
        <v>201</v>
      </c>
      <c r="E148" s="14">
        <f>SUM(E149:E153)</f>
        <v>0</v>
      </c>
      <c r="F148" s="14">
        <f>SUM(F149:F153)</f>
        <v>0</v>
      </c>
      <c r="G148" s="14">
        <f>SUM(G149:G153)</f>
        <v>0</v>
      </c>
      <c r="H148" s="48">
        <f t="shared" si="2"/>
        <v>0</v>
      </c>
    </row>
    <row r="149" spans="1:8" x14ac:dyDescent="0.25">
      <c r="A149" s="15"/>
      <c r="B149" s="20"/>
      <c r="C149" s="17" t="s">
        <v>202</v>
      </c>
      <c r="D149" s="18" t="s">
        <v>251</v>
      </c>
      <c r="E149" s="19"/>
      <c r="F149" s="19"/>
      <c r="G149" s="19"/>
      <c r="H149" s="42">
        <f t="shared" si="2"/>
        <v>0</v>
      </c>
    </row>
    <row r="150" spans="1:8" x14ac:dyDescent="0.25">
      <c r="A150" s="15"/>
      <c r="B150" s="20"/>
      <c r="C150" s="17" t="s">
        <v>203</v>
      </c>
      <c r="D150" s="18" t="s">
        <v>208</v>
      </c>
      <c r="E150" s="19"/>
      <c r="F150" s="19"/>
      <c r="G150" s="19"/>
      <c r="H150" s="42">
        <f t="shared" si="2"/>
        <v>0</v>
      </c>
    </row>
    <row r="151" spans="1:8" x14ac:dyDescent="0.25">
      <c r="A151" s="15"/>
      <c r="B151" s="20"/>
      <c r="C151" s="17" t="s">
        <v>204</v>
      </c>
      <c r="D151" s="18" t="s">
        <v>209</v>
      </c>
      <c r="E151" s="19">
        <v>0</v>
      </c>
      <c r="F151" s="19"/>
      <c r="G151" s="19"/>
      <c r="H151" s="42">
        <f t="shared" si="2"/>
        <v>0</v>
      </c>
    </row>
    <row r="152" spans="1:8" x14ac:dyDescent="0.25">
      <c r="A152" s="15"/>
      <c r="B152" s="20"/>
      <c r="C152" s="17" t="s">
        <v>205</v>
      </c>
      <c r="D152" s="18" t="s">
        <v>210</v>
      </c>
      <c r="E152" s="19"/>
      <c r="F152" s="19"/>
      <c r="G152" s="19"/>
      <c r="H152" s="42">
        <f t="shared" si="2"/>
        <v>0</v>
      </c>
    </row>
    <row r="153" spans="1:8" x14ac:dyDescent="0.25">
      <c r="A153" s="15"/>
      <c r="B153" s="20"/>
      <c r="C153" s="17" t="s">
        <v>206</v>
      </c>
      <c r="D153" s="18" t="s">
        <v>211</v>
      </c>
      <c r="E153" s="19"/>
      <c r="F153" s="19"/>
      <c r="G153" s="19"/>
      <c r="H153" s="42">
        <f t="shared" si="2"/>
        <v>0</v>
      </c>
    </row>
    <row r="154" spans="1:8" x14ac:dyDescent="0.25">
      <c r="A154" s="15"/>
      <c r="B154" s="20"/>
      <c r="C154" s="17" t="s">
        <v>207</v>
      </c>
      <c r="D154" s="18" t="s">
        <v>212</v>
      </c>
      <c r="E154" s="19"/>
      <c r="F154" s="19"/>
      <c r="G154" s="19"/>
      <c r="H154" s="42">
        <f t="shared" si="2"/>
        <v>0</v>
      </c>
    </row>
    <row r="155" spans="1:8" x14ac:dyDescent="0.25">
      <c r="A155" s="15"/>
      <c r="B155" s="20"/>
      <c r="C155" s="17"/>
      <c r="D155" s="18"/>
      <c r="E155" s="19"/>
      <c r="F155" s="19"/>
      <c r="G155" s="19"/>
      <c r="H155" s="42"/>
    </row>
    <row r="156" spans="1:8" x14ac:dyDescent="0.25">
      <c r="A156" s="3" t="s">
        <v>213</v>
      </c>
      <c r="B156" s="9"/>
      <c r="C156" s="5"/>
      <c r="D156" s="6" t="s">
        <v>214</v>
      </c>
      <c r="E156" s="4">
        <f>+E157+E171</f>
        <v>0</v>
      </c>
      <c r="F156" s="4">
        <f>+F157+F171</f>
        <v>0</v>
      </c>
      <c r="G156" s="4">
        <f>+G157+G171</f>
        <v>0</v>
      </c>
      <c r="H156" s="47">
        <f t="shared" si="2"/>
        <v>0</v>
      </c>
    </row>
    <row r="157" spans="1:8" x14ac:dyDescent="0.25">
      <c r="A157" s="15"/>
      <c r="B157" s="21">
        <v>61</v>
      </c>
      <c r="C157" s="24"/>
      <c r="D157" s="13" t="s">
        <v>215</v>
      </c>
      <c r="E157" s="14">
        <f>SUM(E158:E169)</f>
        <v>0</v>
      </c>
      <c r="F157" s="14">
        <f>SUM(F158:F169)</f>
        <v>0</v>
      </c>
      <c r="G157" s="14">
        <f>SUM(G158:G169)</f>
        <v>0</v>
      </c>
      <c r="H157" s="48">
        <f t="shared" si="2"/>
        <v>0</v>
      </c>
    </row>
    <row r="158" spans="1:8" x14ac:dyDescent="0.25">
      <c r="A158" s="15"/>
      <c r="B158" s="20"/>
      <c r="C158" s="25" t="s">
        <v>216</v>
      </c>
      <c r="D158" s="18" t="s">
        <v>217</v>
      </c>
      <c r="E158" s="19">
        <v>0</v>
      </c>
      <c r="F158" s="19">
        <v>0</v>
      </c>
      <c r="G158" s="19">
        <v>0</v>
      </c>
      <c r="H158" s="42">
        <f t="shared" si="2"/>
        <v>0</v>
      </c>
    </row>
    <row r="159" spans="1:8" x14ac:dyDescent="0.25">
      <c r="A159" s="15"/>
      <c r="B159" s="20"/>
      <c r="C159" s="25" t="s">
        <v>218</v>
      </c>
      <c r="D159" s="18" t="s">
        <v>219</v>
      </c>
      <c r="E159" s="19">
        <v>0</v>
      </c>
      <c r="F159" s="19">
        <v>0</v>
      </c>
      <c r="G159" s="19">
        <v>0</v>
      </c>
      <c r="H159" s="42">
        <f t="shared" si="2"/>
        <v>0</v>
      </c>
    </row>
    <row r="160" spans="1:8" x14ac:dyDescent="0.25">
      <c r="A160" s="15"/>
      <c r="B160" s="20"/>
      <c r="C160" s="25" t="s">
        <v>220</v>
      </c>
      <c r="D160" s="18" t="s">
        <v>221</v>
      </c>
      <c r="E160" s="19">
        <v>0</v>
      </c>
      <c r="F160" s="19">
        <v>0</v>
      </c>
      <c r="G160" s="19">
        <v>0</v>
      </c>
      <c r="H160" s="42">
        <f t="shared" si="2"/>
        <v>0</v>
      </c>
    </row>
    <row r="161" spans="1:8" x14ac:dyDescent="0.25">
      <c r="A161" s="15"/>
      <c r="B161" s="20"/>
      <c r="C161" s="25" t="s">
        <v>222</v>
      </c>
      <c r="D161" s="18" t="s">
        <v>223</v>
      </c>
      <c r="E161" s="19">
        <v>0</v>
      </c>
      <c r="F161" s="19">
        <v>0</v>
      </c>
      <c r="G161" s="19">
        <v>0</v>
      </c>
      <c r="H161" s="42">
        <f t="shared" si="2"/>
        <v>0</v>
      </c>
    </row>
    <row r="162" spans="1:8" x14ac:dyDescent="0.25">
      <c r="A162" s="15"/>
      <c r="B162" s="20"/>
      <c r="C162" s="25" t="s">
        <v>224</v>
      </c>
      <c r="D162" s="18" t="s">
        <v>225</v>
      </c>
      <c r="E162" s="19">
        <v>0</v>
      </c>
      <c r="F162" s="19">
        <v>0</v>
      </c>
      <c r="G162" s="19">
        <v>0</v>
      </c>
      <c r="H162" s="42">
        <f t="shared" si="2"/>
        <v>0</v>
      </c>
    </row>
    <row r="163" spans="1:8" x14ac:dyDescent="0.25">
      <c r="A163" s="15"/>
      <c r="B163" s="20"/>
      <c r="C163" s="25" t="s">
        <v>226</v>
      </c>
      <c r="D163" s="18" t="s">
        <v>227</v>
      </c>
      <c r="E163" s="19">
        <v>0</v>
      </c>
      <c r="F163" s="19">
        <v>0</v>
      </c>
      <c r="G163" s="19">
        <v>0</v>
      </c>
      <c r="H163" s="42">
        <f t="shared" si="2"/>
        <v>0</v>
      </c>
    </row>
    <row r="164" spans="1:8" x14ac:dyDescent="0.25">
      <c r="A164" s="15"/>
      <c r="B164" s="20"/>
      <c r="C164" s="25" t="s">
        <v>228</v>
      </c>
      <c r="D164" s="18" t="s">
        <v>229</v>
      </c>
      <c r="E164" s="19">
        <v>0</v>
      </c>
      <c r="F164" s="19">
        <v>0</v>
      </c>
      <c r="G164" s="19">
        <v>0</v>
      </c>
      <c r="H164" s="42">
        <f t="shared" si="2"/>
        <v>0</v>
      </c>
    </row>
    <row r="165" spans="1:8" x14ac:dyDescent="0.25">
      <c r="A165" s="15"/>
      <c r="B165" s="20"/>
      <c r="C165" s="25" t="s">
        <v>230</v>
      </c>
      <c r="D165" s="18" t="s">
        <v>231</v>
      </c>
      <c r="E165" s="19">
        <v>0</v>
      </c>
      <c r="F165" s="19">
        <v>0</v>
      </c>
      <c r="G165" s="19">
        <v>0</v>
      </c>
      <c r="H165" s="42">
        <f t="shared" si="2"/>
        <v>0</v>
      </c>
    </row>
    <row r="166" spans="1:8" x14ac:dyDescent="0.25">
      <c r="A166" s="15"/>
      <c r="B166" s="20"/>
      <c r="C166" s="25" t="s">
        <v>232</v>
      </c>
      <c r="D166" s="18" t="s">
        <v>233</v>
      </c>
      <c r="E166" s="19">
        <v>0</v>
      </c>
      <c r="F166" s="19">
        <v>0</v>
      </c>
      <c r="G166" s="19">
        <v>0</v>
      </c>
      <c r="H166" s="42">
        <f t="shared" si="2"/>
        <v>0</v>
      </c>
    </row>
    <row r="167" spans="1:8" x14ac:dyDescent="0.25">
      <c r="A167" s="15"/>
      <c r="B167" s="20"/>
      <c r="C167" s="25" t="s">
        <v>234</v>
      </c>
      <c r="D167" s="18" t="s">
        <v>235</v>
      </c>
      <c r="E167" s="19">
        <v>0</v>
      </c>
      <c r="F167" s="19">
        <v>0</v>
      </c>
      <c r="G167" s="19">
        <v>0</v>
      </c>
      <c r="H167" s="42">
        <f t="shared" si="2"/>
        <v>0</v>
      </c>
    </row>
    <row r="168" spans="1:8" x14ac:dyDescent="0.25">
      <c r="A168" s="15"/>
      <c r="B168" s="20"/>
      <c r="C168" s="25" t="s">
        <v>236</v>
      </c>
      <c r="D168" s="18" t="s">
        <v>237</v>
      </c>
      <c r="E168" s="19">
        <v>0</v>
      </c>
      <c r="F168" s="19">
        <v>0</v>
      </c>
      <c r="G168" s="19">
        <v>0</v>
      </c>
      <c r="H168" s="42">
        <f t="shared" si="2"/>
        <v>0</v>
      </c>
    </row>
    <row r="169" spans="1:8" x14ac:dyDescent="0.25">
      <c r="A169" s="15"/>
      <c r="B169" s="20"/>
      <c r="C169" s="25" t="s">
        <v>238</v>
      </c>
      <c r="D169" s="18" t="s">
        <v>239</v>
      </c>
      <c r="E169" s="42">
        <v>0</v>
      </c>
      <c r="F169" s="42">
        <v>0</v>
      </c>
      <c r="G169" s="42">
        <v>0</v>
      </c>
      <c r="H169" s="42">
        <f t="shared" si="2"/>
        <v>0</v>
      </c>
    </row>
    <row r="170" spans="1:8" x14ac:dyDescent="0.25">
      <c r="A170" s="15"/>
      <c r="B170" s="20"/>
      <c r="C170" s="26"/>
      <c r="D170" s="27"/>
      <c r="E170" s="27"/>
      <c r="F170" s="27"/>
      <c r="G170" s="27"/>
      <c r="H170" s="44"/>
    </row>
    <row r="171" spans="1:8" x14ac:dyDescent="0.25">
      <c r="A171" s="15"/>
      <c r="B171" s="21">
        <v>69</v>
      </c>
      <c r="C171" s="22"/>
      <c r="D171" s="13" t="s">
        <v>240</v>
      </c>
      <c r="E171" s="28">
        <f>+E172</f>
        <v>0</v>
      </c>
      <c r="F171" s="29">
        <f>+F172</f>
        <v>0</v>
      </c>
      <c r="G171" s="29">
        <f>+G172</f>
        <v>0</v>
      </c>
      <c r="H171" s="50">
        <f t="shared" si="2"/>
        <v>0</v>
      </c>
    </row>
    <row r="172" spans="1:8" x14ac:dyDescent="0.25">
      <c r="A172" s="15"/>
      <c r="B172" s="20"/>
      <c r="C172" s="30" t="s">
        <v>241</v>
      </c>
      <c r="D172" s="27" t="s">
        <v>242</v>
      </c>
      <c r="E172" s="27"/>
      <c r="F172" s="27"/>
      <c r="G172" s="27"/>
      <c r="H172" s="44">
        <f t="shared" si="2"/>
        <v>0</v>
      </c>
    </row>
    <row r="173" spans="1:8" x14ac:dyDescent="0.25">
      <c r="A173" s="15"/>
      <c r="B173" s="20"/>
      <c r="C173" s="30"/>
      <c r="D173" s="27"/>
      <c r="E173" s="27"/>
      <c r="F173" s="27"/>
      <c r="G173" s="27"/>
      <c r="H173" s="44"/>
    </row>
    <row r="174" spans="1:8" ht="15.75" thickBot="1" x14ac:dyDescent="0.3">
      <c r="A174" s="15"/>
      <c r="B174" s="20"/>
      <c r="C174" s="30"/>
      <c r="D174" s="31" t="s">
        <v>243</v>
      </c>
      <c r="E174" s="32">
        <f>+E156+E141+E90+E35+E6</f>
        <v>0</v>
      </c>
      <c r="F174" s="32">
        <f>+F156+F141+F90+F35+F6</f>
        <v>0</v>
      </c>
      <c r="G174" s="32">
        <f>+G156+G141+G90+G35+G6</f>
        <v>0</v>
      </c>
      <c r="H174" s="51">
        <f t="shared" si="2"/>
        <v>0</v>
      </c>
    </row>
    <row r="175" spans="1:8" ht="15.75" thickTop="1" x14ac:dyDescent="0.25">
      <c r="A175" s="33"/>
      <c r="B175" s="34"/>
      <c r="C175" s="35"/>
      <c r="D175" s="36"/>
      <c r="E175" s="37"/>
      <c r="F175" s="37"/>
      <c r="G175" s="37"/>
      <c r="H175" s="45"/>
    </row>
    <row r="176" spans="1:8" ht="9.75" customHeight="1" thickBot="1" x14ac:dyDescent="0.3"/>
    <row r="177" spans="1:8" ht="24.75" thickTop="1" thickBot="1" x14ac:dyDescent="0.4">
      <c r="A177" s="67" t="s">
        <v>247</v>
      </c>
      <c r="B177" s="67"/>
      <c r="C177" s="67"/>
      <c r="D177" s="67"/>
      <c r="E177" s="1"/>
      <c r="F177" s="1"/>
      <c r="G177" s="1"/>
      <c r="H177" s="53">
        <f>+H4-H174</f>
        <v>337378712.23000002</v>
      </c>
    </row>
    <row r="178" spans="1:8" ht="15.75" thickTop="1" x14ac:dyDescent="0.25"/>
  </sheetData>
  <mergeCells count="1">
    <mergeCell ref="A177:D177"/>
  </mergeCells>
  <phoneticPr fontId="4" type="noConversion"/>
  <pageMargins left="0.75" right="0.75" top="1" bottom="1" header="0" footer="0"/>
  <pageSetup scale="61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tabSelected="1" topLeftCell="A13" workbookViewId="0">
      <selection activeCell="J7" sqref="J7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47" bestFit="1" customWidth="1"/>
    <col min="5" max="6" width="14.140625" bestFit="1" customWidth="1"/>
    <col min="7" max="7" width="12" customWidth="1"/>
    <col min="8" max="8" width="18.42578125" style="52" bestFit="1" customWidth="1"/>
    <col min="10" max="10" width="12.42578125" bestFit="1" customWidth="1"/>
  </cols>
  <sheetData>
    <row r="1" spans="1:8" ht="36" x14ac:dyDescent="0.55000000000000004">
      <c r="A1" s="68" t="s">
        <v>260</v>
      </c>
      <c r="B1" s="68"/>
      <c r="C1" s="68"/>
      <c r="D1" s="68"/>
      <c r="E1" s="68"/>
      <c r="F1" s="68"/>
      <c r="G1" s="68"/>
      <c r="H1" s="68"/>
    </row>
    <row r="2" spans="1:8" ht="23.25" x14ac:dyDescent="0.25">
      <c r="A2" s="38"/>
      <c r="B2" s="38"/>
      <c r="C2" s="38"/>
      <c r="D2" s="54" t="s">
        <v>254</v>
      </c>
      <c r="E2" s="39"/>
      <c r="F2" s="40"/>
      <c r="G2" s="41"/>
      <c r="H2" s="65">
        <v>337378712.23000002</v>
      </c>
    </row>
    <row r="3" spans="1:8" ht="15.75" customHeight="1" x14ac:dyDescent="0.25">
      <c r="A3" s="38"/>
      <c r="B3" s="38"/>
      <c r="C3" s="38"/>
      <c r="D3" s="54" t="s">
        <v>255</v>
      </c>
      <c r="E3" s="39"/>
      <c r="F3" s="40"/>
      <c r="G3" s="41"/>
      <c r="H3" s="65"/>
    </row>
    <row r="4" spans="1:8" ht="24" thickBot="1" x14ac:dyDescent="0.3">
      <c r="A4" s="38"/>
      <c r="B4" s="38"/>
      <c r="C4" s="38"/>
      <c r="D4" s="54" t="s">
        <v>259</v>
      </c>
      <c r="E4" s="39"/>
      <c r="F4" s="40"/>
      <c r="G4" s="41"/>
      <c r="H4" s="65">
        <f>+H2+H3</f>
        <v>337378712.23000002</v>
      </c>
    </row>
    <row r="5" spans="1:8" ht="15.75" thickBot="1" x14ac:dyDescent="0.3">
      <c r="A5" s="59" t="s">
        <v>250</v>
      </c>
      <c r="B5" s="59" t="s">
        <v>248</v>
      </c>
      <c r="C5" s="59" t="s">
        <v>249</v>
      </c>
      <c r="D5" s="59" t="s">
        <v>0</v>
      </c>
      <c r="E5" s="59" t="s">
        <v>244</v>
      </c>
      <c r="F5" s="59" t="s">
        <v>245</v>
      </c>
      <c r="G5" s="59" t="s">
        <v>246</v>
      </c>
      <c r="H5" s="59" t="s">
        <v>257</v>
      </c>
    </row>
    <row r="6" spans="1:8" x14ac:dyDescent="0.25">
      <c r="A6" s="55">
        <v>1</v>
      </c>
      <c r="B6" s="56"/>
      <c r="C6" s="57"/>
      <c r="D6" s="58" t="s">
        <v>1</v>
      </c>
      <c r="E6" s="4">
        <f>+E7+E10+E13+E18+E21+E24+E29</f>
        <v>2413681.71</v>
      </c>
      <c r="F6" s="4">
        <f>+F7+F10+F13+F18+F21+F24+F29</f>
        <v>15596599.450000001</v>
      </c>
      <c r="G6" s="4">
        <f>+G7+G10+G13+G18+G21+G24+G29</f>
        <v>20808384.939999998</v>
      </c>
      <c r="H6" s="47">
        <f>+E6+F6+G6</f>
        <v>38818666.099999994</v>
      </c>
    </row>
    <row r="7" spans="1:8" x14ac:dyDescent="0.25">
      <c r="A7" s="10"/>
      <c r="B7" s="11">
        <v>11</v>
      </c>
      <c r="C7" s="12"/>
      <c r="D7" s="13" t="s">
        <v>2</v>
      </c>
      <c r="E7" s="14">
        <f>+E8</f>
        <v>1223570.3500000001</v>
      </c>
      <c r="F7" s="14">
        <f>+F8</f>
        <v>12577371.960000001</v>
      </c>
      <c r="G7" s="14">
        <f>+G8</f>
        <v>17596935.949999999</v>
      </c>
      <c r="H7" s="48">
        <f t="shared" ref="H7:H71" si="0">+E7+F7+G7</f>
        <v>31397878.259999998</v>
      </c>
    </row>
    <row r="8" spans="1:8" x14ac:dyDescent="0.25">
      <c r="A8" s="15"/>
      <c r="B8" s="16"/>
      <c r="C8" s="17">
        <v>111</v>
      </c>
      <c r="D8" s="18" t="s">
        <v>3</v>
      </c>
      <c r="E8" s="19">
        <v>1223570.3500000001</v>
      </c>
      <c r="F8" s="19">
        <v>12577371.960000001</v>
      </c>
      <c r="G8" s="19">
        <v>17596935.949999999</v>
      </c>
      <c r="H8" s="42">
        <f t="shared" si="0"/>
        <v>31397878.259999998</v>
      </c>
    </row>
    <row r="9" spans="1:8" x14ac:dyDescent="0.25">
      <c r="A9" s="15"/>
      <c r="B9" s="20"/>
      <c r="C9" s="17"/>
      <c r="D9" s="18"/>
      <c r="E9" s="19"/>
      <c r="F9" s="19"/>
      <c r="G9" s="19"/>
      <c r="H9" s="42"/>
    </row>
    <row r="10" spans="1:8" x14ac:dyDescent="0.25">
      <c r="A10" s="15"/>
      <c r="B10" s="11">
        <v>12</v>
      </c>
      <c r="C10" s="12"/>
      <c r="D10" s="13" t="s">
        <v>4</v>
      </c>
      <c r="E10" s="14">
        <f>+E11</f>
        <v>30533.360000000001</v>
      </c>
      <c r="F10" s="14">
        <f>+F11</f>
        <v>1118366.6000000001</v>
      </c>
      <c r="G10" s="14">
        <f>+G11</f>
        <v>236645</v>
      </c>
      <c r="H10" s="48">
        <f>+E10+F10+G10</f>
        <v>1385544.9600000002</v>
      </c>
    </row>
    <row r="11" spans="1:8" x14ac:dyDescent="0.25">
      <c r="A11" s="15"/>
      <c r="B11" s="20"/>
      <c r="C11" s="17" t="s">
        <v>5</v>
      </c>
      <c r="D11" s="18" t="s">
        <v>6</v>
      </c>
      <c r="E11" s="19">
        <v>30533.360000000001</v>
      </c>
      <c r="F11" s="19">
        <v>1118366.6000000001</v>
      </c>
      <c r="G11" s="19">
        <v>236645</v>
      </c>
      <c r="H11" s="42">
        <f t="shared" si="0"/>
        <v>1385544.9600000002</v>
      </c>
    </row>
    <row r="12" spans="1:8" x14ac:dyDescent="0.25">
      <c r="A12" s="15"/>
      <c r="B12" s="20"/>
      <c r="C12" s="17"/>
      <c r="D12" s="18"/>
      <c r="E12" s="19"/>
      <c r="F12" s="19"/>
      <c r="G12" s="19"/>
      <c r="H12" s="42"/>
    </row>
    <row r="13" spans="1:8" x14ac:dyDescent="0.25">
      <c r="A13" s="15"/>
      <c r="B13" s="11">
        <v>13</v>
      </c>
      <c r="C13" s="12"/>
      <c r="D13" s="13" t="s">
        <v>7</v>
      </c>
      <c r="E13" s="14">
        <f>SUM(E14:E16)</f>
        <v>968400</v>
      </c>
      <c r="F13" s="14">
        <f>SUM(F14:F16)</f>
        <v>3460</v>
      </c>
      <c r="G13" s="14">
        <f>SUM(G14:G16)</f>
        <v>41500</v>
      </c>
      <c r="H13" s="48">
        <f t="shared" si="0"/>
        <v>1013360</v>
      </c>
    </row>
    <row r="14" spans="1:8" x14ac:dyDescent="0.25">
      <c r="A14" s="15"/>
      <c r="B14" s="20"/>
      <c r="C14" s="17" t="s">
        <v>8</v>
      </c>
      <c r="D14" s="18" t="s">
        <v>12</v>
      </c>
      <c r="E14" s="19"/>
      <c r="F14" s="19"/>
      <c r="G14" s="19"/>
      <c r="H14" s="42">
        <f t="shared" si="0"/>
        <v>0</v>
      </c>
    </row>
    <row r="15" spans="1:8" x14ac:dyDescent="0.25">
      <c r="A15" s="15"/>
      <c r="B15" s="20"/>
      <c r="C15" s="17" t="s">
        <v>9</v>
      </c>
      <c r="D15" s="18" t="s">
        <v>11</v>
      </c>
      <c r="E15" s="19"/>
      <c r="F15" s="19">
        <v>3460</v>
      </c>
      <c r="G15" s="19">
        <v>41500</v>
      </c>
      <c r="H15" s="42">
        <f t="shared" si="0"/>
        <v>44960</v>
      </c>
    </row>
    <row r="16" spans="1:8" x14ac:dyDescent="0.25">
      <c r="A16" s="15"/>
      <c r="B16" s="20"/>
      <c r="C16" s="17" t="s">
        <v>10</v>
      </c>
      <c r="D16" s="18" t="s">
        <v>13</v>
      </c>
      <c r="E16" s="19">
        <v>968400</v>
      </c>
      <c r="F16" s="19"/>
      <c r="G16" s="19">
        <v>0</v>
      </c>
      <c r="H16" s="42">
        <f t="shared" si="0"/>
        <v>968400</v>
      </c>
    </row>
    <row r="17" spans="1:11" x14ac:dyDescent="0.25">
      <c r="A17" s="15"/>
      <c r="B17" s="20"/>
      <c r="C17" s="17"/>
      <c r="D17" s="18"/>
      <c r="E17" s="19"/>
      <c r="F17" s="19"/>
      <c r="G17" s="19"/>
      <c r="H17" s="42"/>
    </row>
    <row r="18" spans="1:11" x14ac:dyDescent="0.25">
      <c r="A18" s="15"/>
      <c r="B18" s="11">
        <v>15</v>
      </c>
      <c r="C18" s="12"/>
      <c r="D18" s="13" t="s">
        <v>14</v>
      </c>
      <c r="E18" s="14">
        <f>+E19</f>
        <v>0</v>
      </c>
      <c r="F18" s="14">
        <f>+F19</f>
        <v>289046</v>
      </c>
      <c r="G18" s="14">
        <f>+G19</f>
        <v>0</v>
      </c>
      <c r="H18" s="48">
        <f t="shared" si="0"/>
        <v>289046</v>
      </c>
    </row>
    <row r="19" spans="1:11" x14ac:dyDescent="0.25">
      <c r="A19" s="15"/>
      <c r="B19" s="20"/>
      <c r="C19" s="17" t="s">
        <v>15</v>
      </c>
      <c r="D19" s="18" t="s">
        <v>16</v>
      </c>
      <c r="E19" s="19">
        <v>0</v>
      </c>
      <c r="F19" s="19">
        <v>289046</v>
      </c>
      <c r="G19" s="19">
        <v>0</v>
      </c>
      <c r="H19" s="42">
        <f t="shared" si="0"/>
        <v>289046</v>
      </c>
    </row>
    <row r="20" spans="1:11" x14ac:dyDescent="0.25">
      <c r="A20" s="15"/>
      <c r="B20" s="20"/>
      <c r="C20" s="17"/>
      <c r="D20" s="18"/>
      <c r="E20" s="19"/>
      <c r="F20" s="19"/>
      <c r="G20" s="19"/>
      <c r="H20" s="42"/>
    </row>
    <row r="21" spans="1:11" x14ac:dyDescent="0.25">
      <c r="A21" s="15"/>
      <c r="B21" s="11">
        <v>16</v>
      </c>
      <c r="C21" s="12"/>
      <c r="D21" s="13" t="s">
        <v>23</v>
      </c>
      <c r="E21" s="14">
        <f>+E22</f>
        <v>0</v>
      </c>
      <c r="F21" s="14">
        <f>+F22</f>
        <v>0</v>
      </c>
      <c r="G21" s="14">
        <f>+G22</f>
        <v>0</v>
      </c>
      <c r="H21" s="48">
        <f t="shared" si="0"/>
        <v>0</v>
      </c>
    </row>
    <row r="22" spans="1:11" x14ac:dyDescent="0.25">
      <c r="A22" s="15"/>
      <c r="B22" s="20"/>
      <c r="C22" s="17" t="s">
        <v>17</v>
      </c>
      <c r="D22" s="18" t="s">
        <v>24</v>
      </c>
      <c r="E22" s="19"/>
      <c r="F22" s="19"/>
      <c r="G22" s="19"/>
      <c r="H22" s="42">
        <f t="shared" si="0"/>
        <v>0</v>
      </c>
    </row>
    <row r="23" spans="1:11" x14ac:dyDescent="0.25">
      <c r="A23" s="15"/>
      <c r="B23" s="20"/>
      <c r="C23" s="17"/>
      <c r="D23" s="18"/>
      <c r="E23" s="19"/>
      <c r="F23" s="19"/>
      <c r="G23" s="19"/>
      <c r="H23" s="42"/>
    </row>
    <row r="24" spans="1:11" x14ac:dyDescent="0.25">
      <c r="A24" s="15"/>
      <c r="B24" s="11">
        <v>18</v>
      </c>
      <c r="C24" s="12"/>
      <c r="D24" s="13" t="s">
        <v>25</v>
      </c>
      <c r="E24" s="14">
        <f>SUM(E25:E27)</f>
        <v>0</v>
      </c>
      <c r="F24" s="14">
        <f>SUM(F25:F27)</f>
        <v>46146.75</v>
      </c>
      <c r="G24" s="14">
        <f>SUM(G25:G27)</f>
        <v>236623.43000000002</v>
      </c>
      <c r="H24" s="48">
        <f t="shared" si="0"/>
        <v>282770.18000000005</v>
      </c>
    </row>
    <row r="25" spans="1:11" x14ac:dyDescent="0.25">
      <c r="A25" s="15"/>
      <c r="B25" s="20"/>
      <c r="C25" s="17" t="s">
        <v>18</v>
      </c>
      <c r="D25" s="18" t="s">
        <v>26</v>
      </c>
      <c r="E25" s="19"/>
      <c r="F25" s="19"/>
      <c r="G25" s="19">
        <v>0</v>
      </c>
      <c r="H25" s="42">
        <f t="shared" si="0"/>
        <v>0</v>
      </c>
    </row>
    <row r="26" spans="1:11" x14ac:dyDescent="0.25">
      <c r="A26" s="15"/>
      <c r="B26" s="20"/>
      <c r="C26" s="17" t="s">
        <v>252</v>
      </c>
      <c r="D26" s="18" t="s">
        <v>253</v>
      </c>
      <c r="E26" s="19"/>
      <c r="F26" s="19"/>
      <c r="G26" s="19">
        <v>209027.67</v>
      </c>
      <c r="H26" s="42">
        <f t="shared" si="0"/>
        <v>209027.67</v>
      </c>
    </row>
    <row r="27" spans="1:11" x14ac:dyDescent="0.25">
      <c r="A27" s="15"/>
      <c r="B27" s="20"/>
      <c r="C27" s="17" t="s">
        <v>19</v>
      </c>
      <c r="D27" s="18" t="s">
        <v>27</v>
      </c>
      <c r="E27" s="19"/>
      <c r="F27" s="19">
        <v>46146.75</v>
      </c>
      <c r="G27" s="19">
        <v>27595.759999999998</v>
      </c>
      <c r="H27" s="42">
        <f t="shared" si="0"/>
        <v>73742.509999999995</v>
      </c>
    </row>
    <row r="28" spans="1:11" x14ac:dyDescent="0.25">
      <c r="A28" s="15"/>
      <c r="B28" s="20"/>
      <c r="C28" s="17"/>
      <c r="D28" s="18"/>
      <c r="E28" s="19"/>
      <c r="F28" s="19"/>
      <c r="G28" s="19"/>
      <c r="H28" s="42"/>
    </row>
    <row r="29" spans="1:11" x14ac:dyDescent="0.25">
      <c r="A29" s="15"/>
      <c r="B29" s="11">
        <v>19</v>
      </c>
      <c r="C29" s="12"/>
      <c r="D29" s="13" t="s">
        <v>28</v>
      </c>
      <c r="E29" s="14">
        <f>SUM(E30:E32)</f>
        <v>191178</v>
      </c>
      <c r="F29" s="14">
        <f>SUM(F30:F32)</f>
        <v>1562208.1400000001</v>
      </c>
      <c r="G29" s="14">
        <f>SUM(G30:G32)</f>
        <v>2696680.56</v>
      </c>
      <c r="H29" s="48">
        <f>+E29+F29+G29</f>
        <v>4450066.7</v>
      </c>
    </row>
    <row r="30" spans="1:11" x14ac:dyDescent="0.25">
      <c r="A30" s="15"/>
      <c r="B30" s="20"/>
      <c r="C30" s="17" t="s">
        <v>20</v>
      </c>
      <c r="D30" s="18" t="s">
        <v>29</v>
      </c>
      <c r="E30" s="19">
        <v>87787.89</v>
      </c>
      <c r="F30" s="19">
        <v>758935.14</v>
      </c>
      <c r="G30" s="19">
        <v>1251035.6200000001</v>
      </c>
      <c r="H30" s="42">
        <f t="shared" si="0"/>
        <v>2097758.6500000004</v>
      </c>
      <c r="I30" s="63"/>
      <c r="J30" s="64"/>
      <c r="K30" s="61"/>
    </row>
    <row r="31" spans="1:11" x14ac:dyDescent="0.25">
      <c r="A31" s="15"/>
      <c r="B31" s="20"/>
      <c r="C31" s="17" t="s">
        <v>21</v>
      </c>
      <c r="D31" s="18" t="s">
        <v>30</v>
      </c>
      <c r="E31" s="19">
        <v>91757.77</v>
      </c>
      <c r="F31" s="19">
        <v>803273</v>
      </c>
      <c r="G31" s="19">
        <v>1258941.33</v>
      </c>
      <c r="H31" s="42">
        <f t="shared" si="0"/>
        <v>2153972.1</v>
      </c>
    </row>
    <row r="32" spans="1:11" x14ac:dyDescent="0.25">
      <c r="A32" s="15"/>
      <c r="B32" s="20"/>
      <c r="C32" s="17" t="s">
        <v>22</v>
      </c>
      <c r="D32" s="18" t="s">
        <v>31</v>
      </c>
      <c r="E32" s="19">
        <v>11632.34</v>
      </c>
      <c r="F32" s="19">
        <v>0</v>
      </c>
      <c r="G32" s="19">
        <v>186703.61</v>
      </c>
      <c r="H32" s="42">
        <f t="shared" si="0"/>
        <v>198335.94999999998</v>
      </c>
    </row>
    <row r="33" spans="1:8" x14ac:dyDescent="0.25">
      <c r="A33" s="15"/>
      <c r="B33" s="20"/>
      <c r="C33" s="17"/>
      <c r="D33" s="18"/>
      <c r="E33" s="19"/>
      <c r="F33" s="19"/>
      <c r="G33" s="19"/>
      <c r="H33" s="42"/>
    </row>
    <row r="34" spans="1:8" x14ac:dyDescent="0.25">
      <c r="A34" s="15"/>
      <c r="B34" s="20"/>
      <c r="C34" s="17"/>
      <c r="D34" s="18"/>
      <c r="E34" s="19"/>
      <c r="F34" s="19"/>
      <c r="G34" s="19"/>
      <c r="H34" s="42"/>
    </row>
    <row r="35" spans="1:8" x14ac:dyDescent="0.25">
      <c r="A35" s="8">
        <v>2</v>
      </c>
      <c r="B35" s="9"/>
      <c r="C35" s="5"/>
      <c r="D35" s="6" t="s">
        <v>32</v>
      </c>
      <c r="E35" s="7">
        <f>+E36+E43+E49+E53+E57+E63+E70+E74+E79</f>
        <v>6016466.3899999987</v>
      </c>
      <c r="F35" s="7">
        <f>+F36+F43+F49+F53+F57+F63+F70+F74+F79</f>
        <v>21465286.09</v>
      </c>
      <c r="G35" s="7">
        <f>+G36+G43+G49+G53+G57+G63+G70+G74+G79</f>
        <v>4033635.87</v>
      </c>
      <c r="H35" s="49">
        <f t="shared" si="0"/>
        <v>31515388.349999998</v>
      </c>
    </row>
    <row r="36" spans="1:8" x14ac:dyDescent="0.25">
      <c r="A36" s="15"/>
      <c r="B36" s="11">
        <v>21</v>
      </c>
      <c r="C36" s="12"/>
      <c r="D36" s="13" t="s">
        <v>57</v>
      </c>
      <c r="E36" s="14">
        <f>SUM(E37:E41)</f>
        <v>1743475.76</v>
      </c>
      <c r="F36" s="14">
        <f>SUM(F37:F41)</f>
        <v>163735.34</v>
      </c>
      <c r="G36" s="14">
        <f>SUM(G37:G41)</f>
        <v>2826347.69</v>
      </c>
      <c r="H36" s="48">
        <f t="shared" si="0"/>
        <v>4733558.79</v>
      </c>
    </row>
    <row r="37" spans="1:8" x14ac:dyDescent="0.25">
      <c r="A37" s="15"/>
      <c r="B37" s="20"/>
      <c r="C37" s="17" t="s">
        <v>33</v>
      </c>
      <c r="D37" s="18" t="s">
        <v>38</v>
      </c>
      <c r="E37" s="19">
        <v>0</v>
      </c>
      <c r="F37" s="19">
        <v>0</v>
      </c>
      <c r="G37" s="19">
        <v>0</v>
      </c>
      <c r="H37" s="42">
        <f t="shared" si="0"/>
        <v>0</v>
      </c>
    </row>
    <row r="38" spans="1:8" x14ac:dyDescent="0.25">
      <c r="A38" s="15"/>
      <c r="B38" s="20"/>
      <c r="C38" s="17" t="s">
        <v>34</v>
      </c>
      <c r="D38" s="18" t="s">
        <v>39</v>
      </c>
      <c r="E38" s="19">
        <v>0</v>
      </c>
      <c r="F38" s="19">
        <v>0</v>
      </c>
      <c r="G38" s="19">
        <v>0</v>
      </c>
      <c r="H38" s="42">
        <f t="shared" si="0"/>
        <v>0</v>
      </c>
    </row>
    <row r="39" spans="1:8" x14ac:dyDescent="0.25">
      <c r="A39" s="15"/>
      <c r="B39" s="20"/>
      <c r="C39" s="17" t="s">
        <v>35</v>
      </c>
      <c r="D39" s="18" t="s">
        <v>40</v>
      </c>
      <c r="E39" s="19">
        <v>0</v>
      </c>
      <c r="F39" s="19">
        <v>2100</v>
      </c>
      <c r="G39" s="19">
        <v>2227150.3199999998</v>
      </c>
      <c r="H39" s="42">
        <f t="shared" si="0"/>
        <v>2229250.3199999998</v>
      </c>
    </row>
    <row r="40" spans="1:8" x14ac:dyDescent="0.25">
      <c r="A40" s="15"/>
      <c r="B40" s="20"/>
      <c r="C40" s="17" t="s">
        <v>36</v>
      </c>
      <c r="D40" s="18" t="s">
        <v>41</v>
      </c>
      <c r="E40" s="19">
        <v>0</v>
      </c>
      <c r="F40" s="19">
        <v>7275</v>
      </c>
      <c r="G40" s="19">
        <v>0</v>
      </c>
      <c r="H40" s="42">
        <f t="shared" si="0"/>
        <v>7275</v>
      </c>
    </row>
    <row r="41" spans="1:8" x14ac:dyDescent="0.25">
      <c r="A41" s="15"/>
      <c r="B41" s="20"/>
      <c r="C41" s="17" t="s">
        <v>37</v>
      </c>
      <c r="D41" s="18" t="s">
        <v>42</v>
      </c>
      <c r="E41" s="19">
        <v>1743475.76</v>
      </c>
      <c r="F41" s="19">
        <v>154360.34</v>
      </c>
      <c r="G41" s="19">
        <v>599197.37</v>
      </c>
      <c r="H41" s="42">
        <f t="shared" si="0"/>
        <v>2497033.4700000002</v>
      </c>
    </row>
    <row r="42" spans="1:8" x14ac:dyDescent="0.25">
      <c r="A42" s="15"/>
      <c r="B42" s="20"/>
      <c r="C42" s="17"/>
      <c r="D42" s="18"/>
      <c r="E42" s="19"/>
      <c r="F42" s="19"/>
      <c r="G42" s="19"/>
      <c r="H42" s="42"/>
    </row>
    <row r="43" spans="1:8" x14ac:dyDescent="0.25">
      <c r="A43" s="15"/>
      <c r="B43" s="11">
        <v>22</v>
      </c>
      <c r="C43" s="12"/>
      <c r="D43" s="13" t="s">
        <v>43</v>
      </c>
      <c r="E43" s="14">
        <f>SUM(E44:E48)</f>
        <v>871277.76</v>
      </c>
      <c r="F43" s="14">
        <f>SUM(F44:F48)</f>
        <v>686636.3</v>
      </c>
      <c r="G43" s="14">
        <f>SUM(G44:G48)</f>
        <v>152089.10999999999</v>
      </c>
      <c r="H43" s="48">
        <f t="shared" si="0"/>
        <v>1710003.17</v>
      </c>
    </row>
    <row r="44" spans="1:8" x14ac:dyDescent="0.25">
      <c r="A44" s="15"/>
      <c r="B44" s="20"/>
      <c r="C44" s="17" t="s">
        <v>44</v>
      </c>
      <c r="D44" s="18" t="s">
        <v>48</v>
      </c>
      <c r="E44" s="19">
        <v>871277.76</v>
      </c>
      <c r="F44" s="19">
        <v>614399</v>
      </c>
      <c r="G44" s="19">
        <v>152089.10999999999</v>
      </c>
      <c r="H44" s="42">
        <f t="shared" si="0"/>
        <v>1637765.87</v>
      </c>
    </row>
    <row r="45" spans="1:8" x14ac:dyDescent="0.25">
      <c r="A45" s="15"/>
      <c r="B45" s="20"/>
      <c r="C45" s="17" t="s">
        <v>45</v>
      </c>
      <c r="D45" s="18" t="s">
        <v>49</v>
      </c>
      <c r="E45" s="19">
        <v>0</v>
      </c>
      <c r="F45" s="19">
        <v>63837.3</v>
      </c>
      <c r="G45" s="19">
        <v>0</v>
      </c>
      <c r="H45" s="42">
        <f t="shared" si="0"/>
        <v>63837.3</v>
      </c>
    </row>
    <row r="46" spans="1:8" x14ac:dyDescent="0.25">
      <c r="A46" s="15"/>
      <c r="B46" s="20"/>
      <c r="C46" s="17" t="s">
        <v>46</v>
      </c>
      <c r="D46" s="18" t="s">
        <v>50</v>
      </c>
      <c r="E46" s="19">
        <v>0</v>
      </c>
      <c r="F46" s="19">
        <v>500</v>
      </c>
      <c r="G46" s="19">
        <v>0</v>
      </c>
      <c r="H46" s="42">
        <f t="shared" si="0"/>
        <v>500</v>
      </c>
    </row>
    <row r="47" spans="1:8" x14ac:dyDescent="0.25">
      <c r="A47" s="15"/>
      <c r="B47" s="20"/>
      <c r="C47" s="17" t="s">
        <v>47</v>
      </c>
      <c r="D47" s="18" t="s">
        <v>51</v>
      </c>
      <c r="E47" s="19">
        <v>0</v>
      </c>
      <c r="F47" s="19">
        <v>7900</v>
      </c>
      <c r="G47" s="19">
        <v>0</v>
      </c>
      <c r="H47" s="42">
        <f t="shared" si="0"/>
        <v>7900</v>
      </c>
    </row>
    <row r="48" spans="1:8" x14ac:dyDescent="0.25">
      <c r="A48" s="15"/>
      <c r="B48" s="20"/>
      <c r="C48" s="17"/>
      <c r="D48" s="18"/>
      <c r="E48" s="19"/>
      <c r="F48" s="19"/>
      <c r="G48" s="19"/>
      <c r="H48" s="42">
        <f t="shared" si="0"/>
        <v>0</v>
      </c>
    </row>
    <row r="49" spans="1:8" x14ac:dyDescent="0.25">
      <c r="A49" s="15"/>
      <c r="B49" s="21">
        <v>23</v>
      </c>
      <c r="C49" s="22"/>
      <c r="D49" s="13" t="s">
        <v>52</v>
      </c>
      <c r="E49" s="14">
        <f>SUM(E50:E51)</f>
        <v>1636589.2</v>
      </c>
      <c r="F49" s="14">
        <f>SUM(F50:F51)</f>
        <v>879285.24</v>
      </c>
      <c r="G49" s="14">
        <f>SUM(G50:G51)</f>
        <v>141623.6</v>
      </c>
      <c r="H49" s="48">
        <f t="shared" si="0"/>
        <v>2657498.04</v>
      </c>
    </row>
    <row r="50" spans="1:8" x14ac:dyDescent="0.25">
      <c r="A50" s="15"/>
      <c r="B50" s="20"/>
      <c r="C50" s="17" t="s">
        <v>53</v>
      </c>
      <c r="D50" s="18" t="s">
        <v>54</v>
      </c>
      <c r="E50" s="19">
        <v>0</v>
      </c>
      <c r="F50" s="19">
        <v>413964.64</v>
      </c>
      <c r="G50" s="19">
        <v>0</v>
      </c>
      <c r="H50" s="42">
        <f t="shared" si="0"/>
        <v>413964.64</v>
      </c>
    </row>
    <row r="51" spans="1:8" x14ac:dyDescent="0.25">
      <c r="A51" s="15"/>
      <c r="B51" s="20"/>
      <c r="C51" s="17" t="s">
        <v>55</v>
      </c>
      <c r="D51" s="18" t="s">
        <v>56</v>
      </c>
      <c r="E51" s="19">
        <v>1636589.2</v>
      </c>
      <c r="F51" s="19">
        <v>465320.6</v>
      </c>
      <c r="G51" s="2">
        <v>141623.6</v>
      </c>
      <c r="H51" s="43">
        <f t="shared" si="0"/>
        <v>2243533.4</v>
      </c>
    </row>
    <row r="52" spans="1:8" x14ac:dyDescent="0.25">
      <c r="A52" s="15"/>
      <c r="B52" s="20"/>
      <c r="C52" s="17"/>
      <c r="D52" s="18"/>
      <c r="E52" s="19"/>
      <c r="F52" s="19"/>
      <c r="G52" s="19"/>
      <c r="H52" s="42"/>
    </row>
    <row r="53" spans="1:8" x14ac:dyDescent="0.25">
      <c r="A53" s="15"/>
      <c r="B53" s="21">
        <v>24</v>
      </c>
      <c r="C53" s="22"/>
      <c r="D53" s="13" t="s">
        <v>58</v>
      </c>
      <c r="E53" s="14">
        <f>SUM(E54:E55)</f>
        <v>798557.76</v>
      </c>
      <c r="F53" s="14">
        <f>SUM(F54:F55)</f>
        <v>1008152.09</v>
      </c>
      <c r="G53" s="14">
        <f>SUM(G54:G55)</f>
        <v>0</v>
      </c>
      <c r="H53" s="48">
        <f t="shared" si="0"/>
        <v>1806709.85</v>
      </c>
    </row>
    <row r="54" spans="1:8" x14ac:dyDescent="0.25">
      <c r="A54" s="15"/>
      <c r="B54" s="20"/>
      <c r="C54" s="17" t="s">
        <v>59</v>
      </c>
      <c r="D54" s="18" t="s">
        <v>61</v>
      </c>
      <c r="E54" s="19">
        <v>798557.76</v>
      </c>
      <c r="F54" s="19">
        <v>1008152.09</v>
      </c>
      <c r="G54" s="19">
        <v>0</v>
      </c>
      <c r="H54" s="42">
        <f t="shared" si="0"/>
        <v>1806709.85</v>
      </c>
    </row>
    <row r="55" spans="1:8" x14ac:dyDescent="0.25">
      <c r="A55" s="15"/>
      <c r="B55" s="20"/>
      <c r="C55" s="17" t="s">
        <v>60</v>
      </c>
      <c r="D55" s="18" t="s">
        <v>62</v>
      </c>
      <c r="E55" s="19">
        <v>0</v>
      </c>
      <c r="F55" s="19">
        <v>0</v>
      </c>
      <c r="G55" s="19">
        <v>0</v>
      </c>
      <c r="H55" s="42">
        <f t="shared" si="0"/>
        <v>0</v>
      </c>
    </row>
    <row r="56" spans="1:8" x14ac:dyDescent="0.25">
      <c r="A56" s="15"/>
      <c r="B56" s="20"/>
      <c r="C56" s="17"/>
      <c r="D56" s="18"/>
      <c r="E56" s="19"/>
      <c r="F56" s="19"/>
      <c r="G56" s="19"/>
      <c r="H56" s="42"/>
    </row>
    <row r="57" spans="1:8" x14ac:dyDescent="0.25">
      <c r="A57" s="15"/>
      <c r="B57" s="21">
        <v>25</v>
      </c>
      <c r="C57" s="22"/>
      <c r="D57" s="13" t="s">
        <v>63</v>
      </c>
      <c r="E57" s="14">
        <f>SUM(E58:E61)</f>
        <v>370346</v>
      </c>
      <c r="F57" s="14">
        <f>SUM(F58:F61)</f>
        <v>14969407.35</v>
      </c>
      <c r="G57" s="14">
        <f>SUM(G58:G61)</f>
        <v>0</v>
      </c>
      <c r="H57" s="48">
        <f t="shared" si="0"/>
        <v>15339753.35</v>
      </c>
    </row>
    <row r="58" spans="1:8" x14ac:dyDescent="0.25">
      <c r="A58" s="15"/>
      <c r="B58" s="20"/>
      <c r="C58" s="17" t="s">
        <v>64</v>
      </c>
      <c r="D58" s="18" t="s">
        <v>68</v>
      </c>
      <c r="E58" s="19">
        <v>367200</v>
      </c>
      <c r="F58" s="19">
        <v>14783070</v>
      </c>
      <c r="G58" s="19">
        <v>0</v>
      </c>
      <c r="H58" s="42">
        <f t="shared" si="0"/>
        <v>15150270</v>
      </c>
    </row>
    <row r="59" spans="1:8" x14ac:dyDescent="0.25">
      <c r="A59" s="15"/>
      <c r="B59" s="20"/>
      <c r="C59" s="17" t="s">
        <v>65</v>
      </c>
      <c r="D59" s="18" t="s">
        <v>69</v>
      </c>
      <c r="E59" s="19">
        <v>0</v>
      </c>
      <c r="F59" s="19">
        <v>0</v>
      </c>
      <c r="G59" s="19">
        <v>0</v>
      </c>
      <c r="H59" s="42">
        <f t="shared" si="0"/>
        <v>0</v>
      </c>
    </row>
    <row r="60" spans="1:8" x14ac:dyDescent="0.25">
      <c r="A60" s="15"/>
      <c r="B60" s="20"/>
      <c r="C60" s="17" t="s">
        <v>66</v>
      </c>
      <c r="D60" s="18" t="s">
        <v>70</v>
      </c>
      <c r="E60" s="19">
        <v>0</v>
      </c>
      <c r="F60" s="19">
        <v>170392</v>
      </c>
      <c r="G60" s="19">
        <v>0</v>
      </c>
      <c r="H60" s="42">
        <f t="shared" si="0"/>
        <v>170392</v>
      </c>
    </row>
    <row r="61" spans="1:8" x14ac:dyDescent="0.25">
      <c r="A61" s="15"/>
      <c r="B61" s="20"/>
      <c r="C61" s="17" t="s">
        <v>67</v>
      </c>
      <c r="D61" s="18" t="s">
        <v>71</v>
      </c>
      <c r="E61" s="19">
        <v>3146</v>
      </c>
      <c r="F61" s="19">
        <v>15945.35</v>
      </c>
      <c r="G61" s="19">
        <v>0</v>
      </c>
      <c r="H61" s="42">
        <f t="shared" si="0"/>
        <v>19091.349999999999</v>
      </c>
    </row>
    <row r="62" spans="1:8" x14ac:dyDescent="0.25">
      <c r="A62" s="15"/>
      <c r="B62" s="20"/>
      <c r="C62" s="17"/>
      <c r="D62" s="18"/>
      <c r="E62" s="19"/>
      <c r="F62" s="19"/>
      <c r="G62" s="19"/>
      <c r="H62" s="42"/>
    </row>
    <row r="63" spans="1:8" x14ac:dyDescent="0.25">
      <c r="A63" s="15"/>
      <c r="B63" s="21">
        <v>26</v>
      </c>
      <c r="C63" s="22"/>
      <c r="D63" s="13" t="s">
        <v>72</v>
      </c>
      <c r="E63" s="14">
        <f>SUM(E64:E68)</f>
        <v>39457.599999999999</v>
      </c>
      <c r="F63" s="14">
        <f>SUM(F64:F68)</f>
        <v>549064</v>
      </c>
      <c r="G63" s="14">
        <f>SUM(G64:G68)</f>
        <v>315525.83</v>
      </c>
      <c r="H63" s="48">
        <f>+E63+F63+G63</f>
        <v>904047.42999999993</v>
      </c>
    </row>
    <row r="64" spans="1:8" x14ac:dyDescent="0.25">
      <c r="A64" s="15"/>
      <c r="B64" s="20"/>
      <c r="C64" s="17" t="s">
        <v>73</v>
      </c>
      <c r="D64" s="18" t="s">
        <v>75</v>
      </c>
      <c r="E64" s="19">
        <v>0</v>
      </c>
      <c r="F64" s="19">
        <v>42000</v>
      </c>
      <c r="G64" s="19">
        <v>74536</v>
      </c>
      <c r="H64" s="42">
        <f>+E64+F64+G64</f>
        <v>116536</v>
      </c>
    </row>
    <row r="65" spans="1:8" x14ac:dyDescent="0.25">
      <c r="A65" s="15"/>
      <c r="B65" s="20"/>
      <c r="C65" s="17" t="s">
        <v>74</v>
      </c>
      <c r="D65" s="18" t="s">
        <v>76</v>
      </c>
      <c r="E65" s="19">
        <v>0</v>
      </c>
      <c r="F65" s="19">
        <v>73396</v>
      </c>
      <c r="G65" s="19">
        <v>0</v>
      </c>
      <c r="H65" s="42">
        <f t="shared" si="0"/>
        <v>73396</v>
      </c>
    </row>
    <row r="66" spans="1:8" x14ac:dyDescent="0.25">
      <c r="A66" s="15"/>
      <c r="B66" s="20"/>
      <c r="C66" s="17" t="s">
        <v>77</v>
      </c>
      <c r="D66" s="18" t="s">
        <v>78</v>
      </c>
      <c r="E66" s="19">
        <v>0</v>
      </c>
      <c r="F66" s="19">
        <v>0</v>
      </c>
      <c r="G66" s="19"/>
      <c r="H66" s="42">
        <f t="shared" si="0"/>
        <v>0</v>
      </c>
    </row>
    <row r="67" spans="1:8" x14ac:dyDescent="0.25">
      <c r="A67" s="15"/>
      <c r="B67" s="20"/>
      <c r="C67" s="17" t="s">
        <v>79</v>
      </c>
      <c r="D67" s="18" t="s">
        <v>80</v>
      </c>
      <c r="E67" s="19">
        <v>32000</v>
      </c>
      <c r="F67" s="19">
        <v>0</v>
      </c>
      <c r="G67" s="19">
        <v>62531.94</v>
      </c>
      <c r="H67" s="42">
        <f t="shared" si="0"/>
        <v>94531.94</v>
      </c>
    </row>
    <row r="68" spans="1:8" x14ac:dyDescent="0.25">
      <c r="A68" s="15"/>
      <c r="B68" s="20"/>
      <c r="C68" s="17" t="s">
        <v>81</v>
      </c>
      <c r="D68" s="18" t="s">
        <v>82</v>
      </c>
      <c r="E68" s="19">
        <v>7457.6</v>
      </c>
      <c r="F68" s="19">
        <v>433668</v>
      </c>
      <c r="G68" s="19">
        <v>178457.89</v>
      </c>
      <c r="H68" s="42">
        <f t="shared" si="0"/>
        <v>619583.49</v>
      </c>
    </row>
    <row r="69" spans="1:8" x14ac:dyDescent="0.25">
      <c r="A69" s="15"/>
      <c r="B69" s="20"/>
      <c r="C69" s="17"/>
      <c r="D69" s="18"/>
      <c r="E69" s="19"/>
      <c r="F69" s="19"/>
      <c r="G69" s="19"/>
      <c r="H69" s="42"/>
    </row>
    <row r="70" spans="1:8" x14ac:dyDescent="0.25">
      <c r="A70" s="15"/>
      <c r="B70" s="21">
        <v>27</v>
      </c>
      <c r="C70" s="22"/>
      <c r="D70" s="13" t="s">
        <v>83</v>
      </c>
      <c r="E70" s="14">
        <f>SUM(E71:E72)</f>
        <v>0</v>
      </c>
      <c r="F70" s="14">
        <f>SUM(F71:F72)</f>
        <v>14154.02</v>
      </c>
      <c r="G70" s="14">
        <f>SUM(G71:G72)</f>
        <v>0</v>
      </c>
      <c r="H70" s="48">
        <f t="shared" si="0"/>
        <v>14154.02</v>
      </c>
    </row>
    <row r="71" spans="1:8" x14ac:dyDescent="0.25">
      <c r="A71" s="15"/>
      <c r="B71" s="20"/>
      <c r="C71" s="17" t="s">
        <v>84</v>
      </c>
      <c r="D71" s="18" t="s">
        <v>85</v>
      </c>
      <c r="E71" s="19">
        <v>0</v>
      </c>
      <c r="F71" s="19">
        <v>0</v>
      </c>
      <c r="G71" s="19">
        <v>0</v>
      </c>
      <c r="H71" s="42">
        <f t="shared" si="0"/>
        <v>0</v>
      </c>
    </row>
    <row r="72" spans="1:8" x14ac:dyDescent="0.25">
      <c r="A72" s="15"/>
      <c r="B72" s="20"/>
      <c r="C72" s="17" t="s">
        <v>86</v>
      </c>
      <c r="D72" s="18" t="s">
        <v>87</v>
      </c>
      <c r="E72" s="19">
        <v>0</v>
      </c>
      <c r="F72" s="19">
        <v>14154.02</v>
      </c>
      <c r="G72" s="19">
        <v>0</v>
      </c>
      <c r="H72" s="42">
        <f t="shared" ref="H72:H135" si="1">+E72+F72+G72</f>
        <v>14154.02</v>
      </c>
    </row>
    <row r="73" spans="1:8" x14ac:dyDescent="0.25">
      <c r="A73" s="15"/>
      <c r="B73" s="20"/>
      <c r="C73" s="17"/>
      <c r="D73" s="18"/>
      <c r="E73" s="19"/>
      <c r="F73" s="19"/>
      <c r="G73" s="19"/>
      <c r="H73" s="42"/>
    </row>
    <row r="74" spans="1:8" x14ac:dyDescent="0.25">
      <c r="A74" s="15"/>
      <c r="B74" s="21">
        <v>28</v>
      </c>
      <c r="C74" s="22"/>
      <c r="D74" s="13" t="s">
        <v>88</v>
      </c>
      <c r="E74" s="14">
        <f>SUM(E75:E77)</f>
        <v>162720.51</v>
      </c>
      <c r="F74" s="14">
        <f>SUM(F75:F77)</f>
        <v>2072536.7000000002</v>
      </c>
      <c r="G74" s="14">
        <f>SUM(G75:G77)</f>
        <v>598049.64</v>
      </c>
      <c r="H74" s="48">
        <f t="shared" si="1"/>
        <v>2833306.85</v>
      </c>
    </row>
    <row r="75" spans="1:8" x14ac:dyDescent="0.25">
      <c r="A75" s="15"/>
      <c r="B75" s="20"/>
      <c r="C75" s="17" t="s">
        <v>89</v>
      </c>
      <c r="D75" s="18" t="s">
        <v>92</v>
      </c>
      <c r="E75" s="19">
        <v>150330.51</v>
      </c>
      <c r="F75" s="19">
        <v>307583.40000000002</v>
      </c>
      <c r="G75" s="62"/>
      <c r="H75" s="42">
        <f t="shared" si="1"/>
        <v>457913.91000000003</v>
      </c>
    </row>
    <row r="76" spans="1:8" x14ac:dyDescent="0.25">
      <c r="A76" s="15"/>
      <c r="B76" s="20"/>
      <c r="C76" s="17" t="s">
        <v>90</v>
      </c>
      <c r="D76" s="18" t="s">
        <v>93</v>
      </c>
      <c r="E76" s="19">
        <v>12390</v>
      </c>
      <c r="F76" s="19">
        <v>1764953.3</v>
      </c>
      <c r="G76" s="19">
        <v>598049.64</v>
      </c>
      <c r="H76" s="42">
        <f t="shared" si="1"/>
        <v>2375392.94</v>
      </c>
    </row>
    <row r="77" spans="1:8" x14ac:dyDescent="0.25">
      <c r="A77" s="15"/>
      <c r="B77" s="20"/>
      <c r="C77" s="17" t="s">
        <v>91</v>
      </c>
      <c r="D77" s="18" t="s">
        <v>94</v>
      </c>
      <c r="E77" s="19">
        <v>0</v>
      </c>
      <c r="F77" s="19">
        <v>0</v>
      </c>
      <c r="G77" s="19">
        <v>0</v>
      </c>
      <c r="H77" s="42">
        <f t="shared" si="1"/>
        <v>0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42"/>
    </row>
    <row r="79" spans="1:8" x14ac:dyDescent="0.25">
      <c r="A79" s="15"/>
      <c r="B79" s="21">
        <v>29</v>
      </c>
      <c r="C79" s="22"/>
      <c r="D79" s="13" t="s">
        <v>95</v>
      </c>
      <c r="E79" s="14">
        <f>SUM(E80:E87)</f>
        <v>394041.8</v>
      </c>
      <c r="F79" s="14">
        <f>SUM(F80:F87)</f>
        <v>1122315.05</v>
      </c>
      <c r="G79" s="14">
        <f>SUM(G80:G87)</f>
        <v>0</v>
      </c>
      <c r="H79" s="48">
        <f t="shared" si="1"/>
        <v>1516356.85</v>
      </c>
    </row>
    <row r="80" spans="1:8" x14ac:dyDescent="0.25">
      <c r="A80" s="15"/>
      <c r="B80" s="20"/>
      <c r="C80" s="17" t="s">
        <v>96</v>
      </c>
      <c r="D80" s="18" t="s">
        <v>104</v>
      </c>
      <c r="E80" s="19">
        <v>0</v>
      </c>
      <c r="F80" s="19">
        <v>0</v>
      </c>
      <c r="G80" s="19">
        <v>0</v>
      </c>
      <c r="H80" s="42">
        <f t="shared" si="1"/>
        <v>0</v>
      </c>
    </row>
    <row r="81" spans="1:8" x14ac:dyDescent="0.25">
      <c r="A81" s="15"/>
      <c r="B81" s="20"/>
      <c r="C81" s="17" t="s">
        <v>97</v>
      </c>
      <c r="D81" s="18" t="s">
        <v>105</v>
      </c>
      <c r="E81" s="19">
        <v>0</v>
      </c>
      <c r="F81" s="19">
        <v>0</v>
      </c>
      <c r="G81" s="19">
        <v>0</v>
      </c>
      <c r="H81" s="42">
        <f t="shared" si="1"/>
        <v>0</v>
      </c>
    </row>
    <row r="82" spans="1:8" x14ac:dyDescent="0.25">
      <c r="A82" s="15"/>
      <c r="B82" s="20"/>
      <c r="C82" s="17" t="s">
        <v>98</v>
      </c>
      <c r="D82" s="18" t="s">
        <v>106</v>
      </c>
      <c r="E82" s="19">
        <v>0</v>
      </c>
      <c r="F82" s="19">
        <v>0</v>
      </c>
      <c r="G82" s="19">
        <v>0</v>
      </c>
      <c r="H82" s="42">
        <f t="shared" si="1"/>
        <v>0</v>
      </c>
    </row>
    <row r="83" spans="1:8" x14ac:dyDescent="0.25">
      <c r="A83" s="15"/>
      <c r="B83" s="20"/>
      <c r="C83" s="17" t="s">
        <v>99</v>
      </c>
      <c r="D83" s="18" t="s">
        <v>107</v>
      </c>
      <c r="E83" s="19">
        <v>0</v>
      </c>
      <c r="F83" s="19">
        <v>0</v>
      </c>
      <c r="G83" s="19">
        <v>0</v>
      </c>
      <c r="H83" s="42">
        <f t="shared" si="1"/>
        <v>0</v>
      </c>
    </row>
    <row r="84" spans="1:8" x14ac:dyDescent="0.25">
      <c r="A84" s="15"/>
      <c r="B84" s="20"/>
      <c r="C84" s="17" t="s">
        <v>100</v>
      </c>
      <c r="D84" s="18" t="s">
        <v>108</v>
      </c>
      <c r="E84" s="19"/>
      <c r="F84" s="19">
        <v>149079.04999999999</v>
      </c>
      <c r="G84" s="19">
        <v>0</v>
      </c>
      <c r="H84" s="42">
        <f t="shared" si="1"/>
        <v>149079.04999999999</v>
      </c>
    </row>
    <row r="85" spans="1:8" x14ac:dyDescent="0.25">
      <c r="A85" s="15"/>
      <c r="B85" s="20"/>
      <c r="C85" s="17" t="s">
        <v>101</v>
      </c>
      <c r="D85" s="18" t="s">
        <v>109</v>
      </c>
      <c r="E85" s="19"/>
      <c r="F85" s="19">
        <v>507616</v>
      </c>
      <c r="G85" s="19">
        <v>0</v>
      </c>
      <c r="H85" s="42">
        <f t="shared" si="1"/>
        <v>507616</v>
      </c>
    </row>
    <row r="86" spans="1:8" x14ac:dyDescent="0.25">
      <c r="A86" s="15"/>
      <c r="B86" s="20"/>
      <c r="C86" s="17" t="s">
        <v>102</v>
      </c>
      <c r="D86" s="18" t="s">
        <v>110</v>
      </c>
      <c r="E86" s="19">
        <v>0</v>
      </c>
      <c r="F86" s="19">
        <v>0</v>
      </c>
      <c r="G86" s="19">
        <v>0</v>
      </c>
      <c r="H86" s="42">
        <f t="shared" si="1"/>
        <v>0</v>
      </c>
    </row>
    <row r="87" spans="1:8" x14ac:dyDescent="0.25">
      <c r="A87" s="15"/>
      <c r="B87" s="20"/>
      <c r="C87" s="17" t="s">
        <v>103</v>
      </c>
      <c r="D87" s="18" t="s">
        <v>95</v>
      </c>
      <c r="E87" s="19">
        <v>394041.8</v>
      </c>
      <c r="F87" s="19">
        <v>465620</v>
      </c>
      <c r="G87" s="19">
        <v>0</v>
      </c>
      <c r="H87" s="42">
        <f t="shared" si="1"/>
        <v>859661.8</v>
      </c>
    </row>
    <row r="88" spans="1:8" x14ac:dyDescent="0.25">
      <c r="A88" s="15"/>
      <c r="B88" s="20"/>
      <c r="C88" s="17"/>
      <c r="D88" s="18"/>
      <c r="E88" s="19"/>
      <c r="F88" s="19"/>
      <c r="G88" s="19"/>
      <c r="H88" s="42"/>
    </row>
    <row r="89" spans="1:8" x14ac:dyDescent="0.25">
      <c r="A89" s="15"/>
      <c r="B89" s="20"/>
      <c r="C89" s="17"/>
      <c r="D89" s="18"/>
      <c r="E89" s="19"/>
      <c r="F89" s="19"/>
      <c r="G89" s="19"/>
      <c r="H89" s="42"/>
    </row>
    <row r="90" spans="1:8" x14ac:dyDescent="0.25">
      <c r="A90" s="3" t="s">
        <v>111</v>
      </c>
      <c r="B90" s="9"/>
      <c r="C90" s="23"/>
      <c r="D90" s="6" t="s">
        <v>112</v>
      </c>
      <c r="E90" s="4">
        <f>+E91+E96+E102+E109+E114+E121+E129</f>
        <v>2111643.31</v>
      </c>
      <c r="F90" s="4">
        <f>+F91+F96+F102+F109+F114+F121+F129</f>
        <v>6042670.6500000004</v>
      </c>
      <c r="G90" s="4">
        <f>+G91+G96+G102+G109+G114+G121+G129</f>
        <v>1779640.5</v>
      </c>
      <c r="H90" s="47">
        <f t="shared" si="1"/>
        <v>9933954.4600000009</v>
      </c>
    </row>
    <row r="91" spans="1:8" x14ac:dyDescent="0.25">
      <c r="A91" s="15"/>
      <c r="B91" s="21">
        <v>31</v>
      </c>
      <c r="C91" s="22"/>
      <c r="D91" s="13" t="s">
        <v>113</v>
      </c>
      <c r="E91" s="14">
        <f>SUM(E92:E94)</f>
        <v>19245.5</v>
      </c>
      <c r="F91" s="14">
        <f>SUM(F92:F94)</f>
        <v>963635.4</v>
      </c>
      <c r="G91" s="14">
        <f>SUM(G92:G94)</f>
        <v>157740.5</v>
      </c>
      <c r="H91" s="48">
        <f t="shared" si="1"/>
        <v>1140621.3999999999</v>
      </c>
    </row>
    <row r="92" spans="1:8" x14ac:dyDescent="0.25">
      <c r="A92" s="15"/>
      <c r="B92" s="20"/>
      <c r="C92" s="17" t="s">
        <v>114</v>
      </c>
      <c r="D92" s="18" t="s">
        <v>115</v>
      </c>
      <c r="E92" s="19">
        <v>8790.7000000000007</v>
      </c>
      <c r="F92" s="19">
        <v>777298.67</v>
      </c>
      <c r="G92" s="19">
        <v>157740.5</v>
      </c>
      <c r="H92" s="42">
        <f t="shared" si="1"/>
        <v>943829.87</v>
      </c>
    </row>
    <row r="93" spans="1:8" x14ac:dyDescent="0.25">
      <c r="A93" s="15"/>
      <c r="B93" s="20"/>
      <c r="C93" s="17" t="s">
        <v>116</v>
      </c>
      <c r="D93" s="18" t="s">
        <v>117</v>
      </c>
      <c r="E93" s="19">
        <v>0</v>
      </c>
      <c r="F93" s="19">
        <v>65490</v>
      </c>
      <c r="G93" s="19">
        <v>0</v>
      </c>
      <c r="H93" s="42">
        <f t="shared" si="1"/>
        <v>65490</v>
      </c>
    </row>
    <row r="94" spans="1:8" x14ac:dyDescent="0.25">
      <c r="A94" s="15"/>
      <c r="B94" s="20"/>
      <c r="C94" s="17" t="s">
        <v>118</v>
      </c>
      <c r="D94" s="18" t="s">
        <v>119</v>
      </c>
      <c r="E94" s="19">
        <v>10454.799999999999</v>
      </c>
      <c r="F94" s="19">
        <v>120846.73</v>
      </c>
      <c r="G94" s="19">
        <v>0</v>
      </c>
      <c r="H94" s="42">
        <f t="shared" si="1"/>
        <v>131301.53</v>
      </c>
    </row>
    <row r="95" spans="1:8" x14ac:dyDescent="0.25">
      <c r="A95" s="15"/>
      <c r="B95" s="20"/>
      <c r="C95" s="17"/>
      <c r="D95" s="18"/>
      <c r="E95" s="19"/>
      <c r="F95" s="19"/>
      <c r="G95" s="19"/>
      <c r="H95" s="42"/>
    </row>
    <row r="96" spans="1:8" x14ac:dyDescent="0.25">
      <c r="A96" s="15"/>
      <c r="B96" s="21">
        <v>32</v>
      </c>
      <c r="C96" s="22"/>
      <c r="D96" s="13" t="s">
        <v>120</v>
      </c>
      <c r="E96" s="14">
        <f>SUM(E97:E99)</f>
        <v>113280</v>
      </c>
      <c r="F96" s="14">
        <f>SUM(F97:F100)</f>
        <v>179728.63</v>
      </c>
      <c r="G96" s="14">
        <f>SUM(G97:G99)</f>
        <v>0</v>
      </c>
      <c r="H96" s="48">
        <f t="shared" si="1"/>
        <v>293008.63</v>
      </c>
    </row>
    <row r="97" spans="1:8" x14ac:dyDescent="0.25">
      <c r="A97" s="15"/>
      <c r="B97" s="20"/>
      <c r="C97" s="17" t="s">
        <v>121</v>
      </c>
      <c r="D97" s="18" t="s">
        <v>122</v>
      </c>
      <c r="E97" s="19">
        <v>0</v>
      </c>
      <c r="F97" s="19">
        <v>50381.01</v>
      </c>
      <c r="G97" s="19">
        <v>0</v>
      </c>
      <c r="H97" s="42">
        <f t="shared" si="1"/>
        <v>50381.01</v>
      </c>
    </row>
    <row r="98" spans="1:8" x14ac:dyDescent="0.25">
      <c r="A98" s="15"/>
      <c r="B98" s="20"/>
      <c r="C98" s="17" t="s">
        <v>123</v>
      </c>
      <c r="D98" s="18" t="s">
        <v>124</v>
      </c>
      <c r="E98" s="19">
        <v>0</v>
      </c>
      <c r="F98" s="19">
        <v>14945.22</v>
      </c>
      <c r="G98" s="19">
        <v>0</v>
      </c>
      <c r="H98" s="42">
        <f t="shared" si="1"/>
        <v>14945.22</v>
      </c>
    </row>
    <row r="99" spans="1:8" x14ac:dyDescent="0.25">
      <c r="A99" s="15"/>
      <c r="B99" s="20"/>
      <c r="C99" s="17" t="s">
        <v>125</v>
      </c>
      <c r="D99" s="18" t="s">
        <v>126</v>
      </c>
      <c r="E99" s="19">
        <v>113280</v>
      </c>
      <c r="F99" s="19">
        <v>112007.4</v>
      </c>
      <c r="G99" s="19">
        <v>0</v>
      </c>
      <c r="H99" s="42">
        <f t="shared" si="1"/>
        <v>225287.4</v>
      </c>
    </row>
    <row r="100" spans="1:8" x14ac:dyDescent="0.25">
      <c r="A100" s="15"/>
      <c r="B100" s="20"/>
      <c r="C100" s="17" t="s">
        <v>127</v>
      </c>
      <c r="D100" s="18" t="s">
        <v>128</v>
      </c>
      <c r="E100" s="19">
        <v>0</v>
      </c>
      <c r="F100" s="19">
        <v>2395</v>
      </c>
      <c r="G100" s="19">
        <v>0</v>
      </c>
      <c r="H100" s="42">
        <f t="shared" si="1"/>
        <v>2395</v>
      </c>
    </row>
    <row r="101" spans="1:8" x14ac:dyDescent="0.25">
      <c r="A101" s="15"/>
      <c r="B101" s="20"/>
      <c r="C101" s="17"/>
      <c r="D101" s="18"/>
      <c r="E101" s="19"/>
      <c r="F101" s="19"/>
      <c r="G101" s="19"/>
      <c r="H101" s="42"/>
    </row>
    <row r="102" spans="1:8" x14ac:dyDescent="0.25">
      <c r="A102" s="15"/>
      <c r="B102" s="21">
        <v>33</v>
      </c>
      <c r="C102" s="22"/>
      <c r="D102" s="13" t="s">
        <v>129</v>
      </c>
      <c r="E102" s="14">
        <f>SUM(E103:E107)</f>
        <v>0</v>
      </c>
      <c r="F102" s="14">
        <f>SUM(F103:F107)</f>
        <v>83703.56</v>
      </c>
      <c r="G102" s="14">
        <f>SUM(G103:G107)</f>
        <v>0</v>
      </c>
      <c r="H102" s="48">
        <f t="shared" si="1"/>
        <v>83703.56</v>
      </c>
    </row>
    <row r="103" spans="1:8" x14ac:dyDescent="0.25">
      <c r="A103" s="15"/>
      <c r="B103" s="20"/>
      <c r="C103" s="17" t="s">
        <v>130</v>
      </c>
      <c r="D103" s="18" t="s">
        <v>166</v>
      </c>
      <c r="E103" s="19">
        <v>0</v>
      </c>
      <c r="F103" s="19">
        <v>38365.160000000003</v>
      </c>
      <c r="G103" s="19">
        <v>0</v>
      </c>
      <c r="H103" s="42">
        <f t="shared" si="1"/>
        <v>38365.160000000003</v>
      </c>
    </row>
    <row r="104" spans="1:8" x14ac:dyDescent="0.25">
      <c r="A104" s="15"/>
      <c r="B104" s="20"/>
      <c r="C104" s="17" t="s">
        <v>131</v>
      </c>
      <c r="D104" s="18" t="s">
        <v>167</v>
      </c>
      <c r="E104" s="19">
        <v>0</v>
      </c>
      <c r="F104" s="19">
        <v>0</v>
      </c>
      <c r="G104" s="19">
        <v>0</v>
      </c>
      <c r="H104" s="42">
        <f t="shared" si="1"/>
        <v>0</v>
      </c>
    </row>
    <row r="105" spans="1:8" x14ac:dyDescent="0.25">
      <c r="A105" s="15"/>
      <c r="B105" s="20"/>
      <c r="C105" s="17" t="s">
        <v>132</v>
      </c>
      <c r="D105" s="18" t="s">
        <v>168</v>
      </c>
      <c r="E105" s="19">
        <v>0</v>
      </c>
      <c r="F105" s="19">
        <v>0</v>
      </c>
      <c r="G105" s="19">
        <v>0</v>
      </c>
      <c r="H105" s="42">
        <f t="shared" si="1"/>
        <v>0</v>
      </c>
    </row>
    <row r="106" spans="1:8" x14ac:dyDescent="0.25">
      <c r="A106" s="15"/>
      <c r="B106" s="20"/>
      <c r="C106" s="17" t="s">
        <v>133</v>
      </c>
      <c r="D106" s="18" t="s">
        <v>169</v>
      </c>
      <c r="E106" s="19">
        <v>0</v>
      </c>
      <c r="F106" s="19">
        <v>39320.400000000001</v>
      </c>
      <c r="G106" s="19">
        <v>0</v>
      </c>
      <c r="H106" s="42">
        <f t="shared" si="1"/>
        <v>39320.400000000001</v>
      </c>
    </row>
    <row r="107" spans="1:8" x14ac:dyDescent="0.25">
      <c r="A107" s="15"/>
      <c r="B107" s="20"/>
      <c r="C107" s="17" t="s">
        <v>134</v>
      </c>
      <c r="D107" s="18" t="s">
        <v>170</v>
      </c>
      <c r="E107" s="19">
        <v>0</v>
      </c>
      <c r="F107" s="19">
        <v>6018</v>
      </c>
      <c r="G107" s="19">
        <v>0</v>
      </c>
      <c r="H107" s="42">
        <f t="shared" si="1"/>
        <v>6018</v>
      </c>
    </row>
    <row r="108" spans="1:8" x14ac:dyDescent="0.25">
      <c r="A108" s="15"/>
      <c r="B108" s="20"/>
      <c r="C108" s="17"/>
      <c r="D108" s="18"/>
      <c r="E108" s="19"/>
      <c r="F108" s="19"/>
      <c r="G108" s="19"/>
      <c r="H108" s="42"/>
    </row>
    <row r="109" spans="1:8" x14ac:dyDescent="0.25">
      <c r="A109" s="15"/>
      <c r="B109" s="21">
        <v>34</v>
      </c>
      <c r="C109" s="22"/>
      <c r="D109" s="13" t="s">
        <v>148</v>
      </c>
      <c r="E109" s="14">
        <f>SUM(E110:E112)</f>
        <v>1168265.07</v>
      </c>
      <c r="F109" s="14">
        <f>SUM(F110:F112)</f>
        <v>3437423.6500000004</v>
      </c>
      <c r="G109" s="14">
        <f>SUM(G110:G112)</f>
        <v>1595350</v>
      </c>
      <c r="H109" s="48">
        <f t="shared" si="1"/>
        <v>6201038.7200000007</v>
      </c>
    </row>
    <row r="110" spans="1:8" x14ac:dyDescent="0.25">
      <c r="A110" s="15"/>
      <c r="B110" s="20"/>
      <c r="C110" s="17" t="s">
        <v>135</v>
      </c>
      <c r="D110" s="18" t="s">
        <v>163</v>
      </c>
      <c r="E110" s="19">
        <v>1070868.3400000001</v>
      </c>
      <c r="F110" s="19">
        <v>3412586.24</v>
      </c>
      <c r="G110" s="19">
        <v>1595350</v>
      </c>
      <c r="H110" s="42">
        <f t="shared" si="1"/>
        <v>6078804.5800000001</v>
      </c>
    </row>
    <row r="111" spans="1:8" x14ac:dyDescent="0.25">
      <c r="A111" s="15"/>
      <c r="B111" s="20"/>
      <c r="C111" s="17" t="s">
        <v>136</v>
      </c>
      <c r="D111" s="18" t="s">
        <v>164</v>
      </c>
      <c r="E111" s="19">
        <v>97396.73</v>
      </c>
      <c r="F111" s="19">
        <v>24837.41</v>
      </c>
      <c r="G111" s="19">
        <v>0</v>
      </c>
      <c r="H111" s="42">
        <f t="shared" si="1"/>
        <v>122234.14</v>
      </c>
    </row>
    <row r="112" spans="1:8" x14ac:dyDescent="0.25">
      <c r="A112" s="15"/>
      <c r="B112" s="20"/>
      <c r="C112" s="17" t="s">
        <v>162</v>
      </c>
      <c r="D112" s="18" t="s">
        <v>165</v>
      </c>
      <c r="E112" s="19">
        <v>0</v>
      </c>
      <c r="F112" s="19">
        <v>0</v>
      </c>
      <c r="G112" s="19">
        <v>0</v>
      </c>
      <c r="H112" s="42">
        <f t="shared" si="1"/>
        <v>0</v>
      </c>
    </row>
    <row r="113" spans="1:8" x14ac:dyDescent="0.25">
      <c r="A113" s="15"/>
      <c r="B113" s="20"/>
      <c r="C113" s="17"/>
      <c r="D113" s="18"/>
      <c r="E113" s="19"/>
      <c r="F113" s="19"/>
      <c r="G113" s="19"/>
      <c r="H113" s="42"/>
    </row>
    <row r="114" spans="1:8" x14ac:dyDescent="0.25">
      <c r="A114" s="15"/>
      <c r="B114" s="21">
        <v>35</v>
      </c>
      <c r="C114" s="22"/>
      <c r="D114" s="13" t="s">
        <v>147</v>
      </c>
      <c r="E114" s="14">
        <f>SUM(E115:E119)</f>
        <v>194877</v>
      </c>
      <c r="F114" s="14">
        <f>SUM(F115:F119)</f>
        <v>367671.98</v>
      </c>
      <c r="G114" s="14">
        <f>SUM(G115:G119)</f>
        <v>0</v>
      </c>
      <c r="H114" s="48">
        <f t="shared" si="1"/>
        <v>562548.98</v>
      </c>
    </row>
    <row r="115" spans="1:8" x14ac:dyDescent="0.25">
      <c r="A115" s="15"/>
      <c r="B115" s="20"/>
      <c r="C115" s="17" t="s">
        <v>137</v>
      </c>
      <c r="D115" s="18" t="s">
        <v>157</v>
      </c>
      <c r="E115" s="19">
        <v>0</v>
      </c>
      <c r="F115" s="19">
        <v>0</v>
      </c>
      <c r="G115" s="19">
        <v>0</v>
      </c>
      <c r="H115" s="42">
        <f t="shared" si="1"/>
        <v>0</v>
      </c>
    </row>
    <row r="116" spans="1:8" x14ac:dyDescent="0.25">
      <c r="A116" s="15"/>
      <c r="B116" s="20"/>
      <c r="C116" s="17" t="s">
        <v>138</v>
      </c>
      <c r="D116" s="18" t="s">
        <v>158</v>
      </c>
      <c r="E116" s="19">
        <v>0</v>
      </c>
      <c r="F116" s="19">
        <v>0</v>
      </c>
      <c r="G116" s="19">
        <v>0</v>
      </c>
      <c r="H116" s="42">
        <f t="shared" si="1"/>
        <v>0</v>
      </c>
    </row>
    <row r="117" spans="1:8" x14ac:dyDescent="0.25">
      <c r="A117" s="15"/>
      <c r="B117" s="20"/>
      <c r="C117" s="17" t="s">
        <v>139</v>
      </c>
      <c r="D117" s="18" t="s">
        <v>159</v>
      </c>
      <c r="E117" s="19">
        <v>137824</v>
      </c>
      <c r="F117" s="19">
        <v>252331.2</v>
      </c>
      <c r="G117" s="19">
        <v>0</v>
      </c>
      <c r="H117" s="42">
        <f t="shared" si="1"/>
        <v>390155.2</v>
      </c>
    </row>
    <row r="118" spans="1:8" x14ac:dyDescent="0.25">
      <c r="A118" s="15"/>
      <c r="B118" s="20"/>
      <c r="C118" s="17" t="s">
        <v>140</v>
      </c>
      <c r="D118" s="18" t="s">
        <v>160</v>
      </c>
      <c r="E118" s="19">
        <v>23446.6</v>
      </c>
      <c r="F118" s="19">
        <v>1026</v>
      </c>
      <c r="G118" s="19">
        <v>0</v>
      </c>
      <c r="H118" s="42">
        <f t="shared" si="1"/>
        <v>24472.6</v>
      </c>
    </row>
    <row r="119" spans="1:8" x14ac:dyDescent="0.25">
      <c r="A119" s="15"/>
      <c r="B119" s="20"/>
      <c r="C119" s="17" t="s">
        <v>141</v>
      </c>
      <c r="D119" s="18" t="s">
        <v>161</v>
      </c>
      <c r="E119" s="19">
        <v>33606.400000000001</v>
      </c>
      <c r="F119" s="19">
        <v>114314.78</v>
      </c>
      <c r="G119" s="19">
        <v>0</v>
      </c>
      <c r="H119" s="42">
        <f t="shared" si="1"/>
        <v>147921.18</v>
      </c>
    </row>
    <row r="120" spans="1:8" x14ac:dyDescent="0.25">
      <c r="A120" s="15"/>
      <c r="B120" s="20"/>
      <c r="C120" s="17"/>
      <c r="D120" s="18"/>
      <c r="E120" s="19"/>
      <c r="F120" s="19"/>
      <c r="G120" s="19"/>
      <c r="H120" s="42"/>
    </row>
    <row r="121" spans="1:8" x14ac:dyDescent="0.25">
      <c r="A121" s="15"/>
      <c r="B121" s="21">
        <v>36</v>
      </c>
      <c r="C121" s="22"/>
      <c r="D121" s="13" t="s">
        <v>146</v>
      </c>
      <c r="E121" s="14">
        <f>SUM(E122:E127)</f>
        <v>169819.7</v>
      </c>
      <c r="F121" s="14">
        <f>SUM(F122:F127)</f>
        <v>35029.85</v>
      </c>
      <c r="G121" s="14">
        <f>SUM(G122:G127)</f>
        <v>0</v>
      </c>
      <c r="H121" s="48">
        <f t="shared" si="1"/>
        <v>204849.55000000002</v>
      </c>
    </row>
    <row r="122" spans="1:8" x14ac:dyDescent="0.25">
      <c r="A122" s="15"/>
      <c r="B122" s="20"/>
      <c r="C122" s="17" t="s">
        <v>142</v>
      </c>
      <c r="D122" s="18" t="s">
        <v>149</v>
      </c>
      <c r="E122" s="19">
        <v>0</v>
      </c>
      <c r="F122" s="19">
        <v>0</v>
      </c>
      <c r="G122" s="19">
        <v>0</v>
      </c>
      <c r="H122" s="42">
        <f t="shared" si="1"/>
        <v>0</v>
      </c>
    </row>
    <row r="123" spans="1:8" x14ac:dyDescent="0.25">
      <c r="A123" s="15"/>
      <c r="B123" s="20"/>
      <c r="C123" s="17" t="s">
        <v>143</v>
      </c>
      <c r="D123" s="18" t="s">
        <v>150</v>
      </c>
      <c r="E123" s="19">
        <v>2183</v>
      </c>
      <c r="F123" s="19">
        <v>2530</v>
      </c>
      <c r="G123" s="19">
        <v>0</v>
      </c>
      <c r="H123" s="42">
        <f t="shared" si="1"/>
        <v>4713</v>
      </c>
    </row>
    <row r="124" spans="1:8" x14ac:dyDescent="0.25">
      <c r="A124" s="15"/>
      <c r="B124" s="20"/>
      <c r="C124" s="17" t="s">
        <v>144</v>
      </c>
      <c r="D124" s="18" t="s">
        <v>151</v>
      </c>
      <c r="E124" s="19">
        <v>0</v>
      </c>
      <c r="F124" s="19">
        <v>180</v>
      </c>
      <c r="G124" s="2">
        <v>0</v>
      </c>
      <c r="H124" s="43">
        <f t="shared" si="1"/>
        <v>180</v>
      </c>
    </row>
    <row r="125" spans="1:8" x14ac:dyDescent="0.25">
      <c r="A125" s="15"/>
      <c r="B125" s="20"/>
      <c r="C125" s="17" t="s">
        <v>145</v>
      </c>
      <c r="D125" s="18" t="s">
        <v>152</v>
      </c>
      <c r="E125" s="19">
        <v>0</v>
      </c>
      <c r="F125" s="19">
        <v>0</v>
      </c>
      <c r="G125" s="2">
        <v>0</v>
      </c>
      <c r="H125" s="43">
        <f t="shared" si="1"/>
        <v>0</v>
      </c>
    </row>
    <row r="126" spans="1:8" x14ac:dyDescent="0.25">
      <c r="A126" s="15"/>
      <c r="B126" s="20"/>
      <c r="C126" s="17" t="s">
        <v>153</v>
      </c>
      <c r="D126" s="18" t="s">
        <v>155</v>
      </c>
      <c r="E126" s="19">
        <v>167636.70000000001</v>
      </c>
      <c r="F126" s="19">
        <v>32319.85</v>
      </c>
      <c r="G126" s="2">
        <v>0</v>
      </c>
      <c r="H126" s="43">
        <f t="shared" si="1"/>
        <v>199956.55000000002</v>
      </c>
    </row>
    <row r="127" spans="1:8" x14ac:dyDescent="0.25">
      <c r="A127" s="15"/>
      <c r="B127" s="20"/>
      <c r="C127" s="17" t="s">
        <v>154</v>
      </c>
      <c r="D127" s="18" t="s">
        <v>156</v>
      </c>
      <c r="E127" s="19">
        <v>0</v>
      </c>
      <c r="F127" s="19">
        <v>0</v>
      </c>
      <c r="G127" s="2">
        <v>0</v>
      </c>
      <c r="H127" s="43">
        <f t="shared" si="1"/>
        <v>0</v>
      </c>
    </row>
    <row r="128" spans="1:8" x14ac:dyDescent="0.25">
      <c r="A128" s="15"/>
      <c r="B128" s="20"/>
      <c r="C128" s="17"/>
      <c r="D128" s="18"/>
      <c r="E128" s="19"/>
      <c r="F128" s="19"/>
      <c r="G128" s="2"/>
      <c r="H128" s="43"/>
    </row>
    <row r="129" spans="1:8" x14ac:dyDescent="0.25">
      <c r="A129" s="15"/>
      <c r="B129" s="21">
        <v>39</v>
      </c>
      <c r="C129" s="22"/>
      <c r="D129" s="13" t="s">
        <v>171</v>
      </c>
      <c r="E129" s="14">
        <f>SUM(E130:E138)</f>
        <v>446156.04000000004</v>
      </c>
      <c r="F129" s="14">
        <f>SUM(F130:F138)</f>
        <v>975477.58000000007</v>
      </c>
      <c r="G129" s="14">
        <f>SUM(G130:G138)</f>
        <v>26550</v>
      </c>
      <c r="H129" s="48">
        <f t="shared" si="1"/>
        <v>1448183.62</v>
      </c>
    </row>
    <row r="130" spans="1:8" x14ac:dyDescent="0.25">
      <c r="A130" s="15"/>
      <c r="B130" s="20"/>
      <c r="C130" s="17" t="s">
        <v>172</v>
      </c>
      <c r="D130" s="18" t="s">
        <v>181</v>
      </c>
      <c r="E130" s="19">
        <v>0</v>
      </c>
      <c r="F130" s="19">
        <v>0</v>
      </c>
      <c r="G130" s="2">
        <v>0</v>
      </c>
      <c r="H130" s="43">
        <f t="shared" si="1"/>
        <v>0</v>
      </c>
    </row>
    <row r="131" spans="1:8" x14ac:dyDescent="0.25">
      <c r="A131" s="15"/>
      <c r="B131" s="20"/>
      <c r="C131" s="17" t="s">
        <v>173</v>
      </c>
      <c r="D131" s="18" t="s">
        <v>182</v>
      </c>
      <c r="E131" s="19">
        <v>54233.98</v>
      </c>
      <c r="F131" s="19">
        <v>287562.09000000003</v>
      </c>
      <c r="G131" s="2">
        <v>26550</v>
      </c>
      <c r="H131" s="43">
        <f t="shared" si="1"/>
        <v>368346.07</v>
      </c>
    </row>
    <row r="132" spans="1:8" x14ac:dyDescent="0.25">
      <c r="A132" s="15"/>
      <c r="B132" s="20"/>
      <c r="C132" s="17" t="s">
        <v>174</v>
      </c>
      <c r="D132" s="18" t="s">
        <v>183</v>
      </c>
      <c r="E132" s="19">
        <v>0</v>
      </c>
      <c r="F132" s="19">
        <v>23358.400000000001</v>
      </c>
      <c r="G132" s="2">
        <v>0</v>
      </c>
      <c r="H132" s="43">
        <f t="shared" si="1"/>
        <v>23358.400000000001</v>
      </c>
    </row>
    <row r="133" spans="1:8" x14ac:dyDescent="0.25">
      <c r="A133" s="15"/>
      <c r="B133" s="20"/>
      <c r="C133" s="17" t="s">
        <v>175</v>
      </c>
      <c r="D133" s="18" t="s">
        <v>184</v>
      </c>
      <c r="E133" s="19">
        <v>0</v>
      </c>
      <c r="F133" s="19">
        <v>67814.95</v>
      </c>
      <c r="G133" s="2">
        <v>0</v>
      </c>
      <c r="H133" s="43">
        <f t="shared" si="1"/>
        <v>67814.95</v>
      </c>
    </row>
    <row r="134" spans="1:8" x14ac:dyDescent="0.25">
      <c r="A134" s="15"/>
      <c r="B134" s="20"/>
      <c r="C134" s="17" t="s">
        <v>176</v>
      </c>
      <c r="D134" s="18" t="s">
        <v>185</v>
      </c>
      <c r="E134" s="19">
        <v>162503.70000000001</v>
      </c>
      <c r="F134" s="19">
        <v>37493.279999999999</v>
      </c>
      <c r="G134" s="19">
        <v>0</v>
      </c>
      <c r="H134" s="42">
        <f t="shared" si="1"/>
        <v>199996.98</v>
      </c>
    </row>
    <row r="135" spans="1:8" x14ac:dyDescent="0.25">
      <c r="A135" s="15"/>
      <c r="B135" s="20"/>
      <c r="C135" s="17" t="s">
        <v>177</v>
      </c>
      <c r="D135" s="18" t="s">
        <v>186</v>
      </c>
      <c r="E135" s="19">
        <v>228320.96</v>
      </c>
      <c r="F135" s="19">
        <v>236127.39</v>
      </c>
      <c r="G135" s="19">
        <v>0</v>
      </c>
      <c r="H135" s="42">
        <f t="shared" si="1"/>
        <v>464448.35</v>
      </c>
    </row>
    <row r="136" spans="1:8" x14ac:dyDescent="0.25">
      <c r="A136" s="15"/>
      <c r="B136" s="20"/>
      <c r="C136" s="17" t="s">
        <v>178</v>
      </c>
      <c r="D136" s="18" t="s">
        <v>187</v>
      </c>
      <c r="E136" s="19">
        <v>0</v>
      </c>
      <c r="F136" s="19">
        <v>315189.67</v>
      </c>
      <c r="G136" s="19">
        <v>0</v>
      </c>
      <c r="H136" s="42">
        <f t="shared" ref="H136:H172" si="2">+E136+F136+G136</f>
        <v>315189.67</v>
      </c>
    </row>
    <row r="137" spans="1:8" x14ac:dyDescent="0.25">
      <c r="A137" s="15"/>
      <c r="B137" s="20"/>
      <c r="C137" s="17" t="s">
        <v>179</v>
      </c>
      <c r="D137" s="18" t="s">
        <v>188</v>
      </c>
      <c r="E137" s="19">
        <v>0</v>
      </c>
      <c r="F137" s="19">
        <v>0</v>
      </c>
      <c r="G137" s="19">
        <v>0</v>
      </c>
      <c r="H137" s="42">
        <f t="shared" si="2"/>
        <v>0</v>
      </c>
    </row>
    <row r="138" spans="1:8" x14ac:dyDescent="0.25">
      <c r="A138" s="15"/>
      <c r="B138" s="20"/>
      <c r="C138" s="17" t="s">
        <v>180</v>
      </c>
      <c r="D138" s="18" t="s">
        <v>189</v>
      </c>
      <c r="E138" s="19">
        <v>1097.4000000000001</v>
      </c>
      <c r="F138" s="19">
        <v>7931.8</v>
      </c>
      <c r="G138" s="19">
        <v>0</v>
      </c>
      <c r="H138" s="42">
        <f t="shared" si="2"/>
        <v>9029.2000000000007</v>
      </c>
    </row>
    <row r="139" spans="1:8" x14ac:dyDescent="0.25">
      <c r="A139" s="15"/>
      <c r="B139" s="20"/>
      <c r="C139" s="17"/>
      <c r="D139" s="18"/>
      <c r="E139" s="19"/>
      <c r="F139" s="19"/>
      <c r="G139" s="19"/>
      <c r="H139" s="42"/>
    </row>
    <row r="140" spans="1:8" x14ac:dyDescent="0.25">
      <c r="A140" s="15"/>
      <c r="B140" s="20"/>
      <c r="C140" s="17"/>
      <c r="D140" s="18"/>
      <c r="E140" s="19"/>
      <c r="F140" s="19"/>
      <c r="G140" s="19"/>
      <c r="H140" s="42"/>
    </row>
    <row r="141" spans="1:8" x14ac:dyDescent="0.25">
      <c r="A141" s="3" t="s">
        <v>190</v>
      </c>
      <c r="B141" s="9"/>
      <c r="C141" s="23"/>
      <c r="D141" s="6" t="s">
        <v>191</v>
      </c>
      <c r="E141" s="4">
        <f>+E142+E148</f>
        <v>4074494</v>
      </c>
      <c r="F141" s="7">
        <f>+F142+F148</f>
        <v>265500</v>
      </c>
      <c r="G141" s="7">
        <f>+G142+G148</f>
        <v>0</v>
      </c>
      <c r="H141" s="49">
        <f t="shared" si="2"/>
        <v>4339994</v>
      </c>
    </row>
    <row r="142" spans="1:8" x14ac:dyDescent="0.25">
      <c r="A142" s="15"/>
      <c r="B142" s="21">
        <v>42</v>
      </c>
      <c r="C142" s="22"/>
      <c r="D142" s="13" t="s">
        <v>192</v>
      </c>
      <c r="E142" s="14"/>
      <c r="F142" s="14"/>
      <c r="G142" s="14"/>
      <c r="H142" s="48">
        <f t="shared" si="2"/>
        <v>0</v>
      </c>
    </row>
    <row r="143" spans="1:8" x14ac:dyDescent="0.25">
      <c r="A143" s="15"/>
      <c r="B143" s="20"/>
      <c r="C143" s="17" t="s">
        <v>193</v>
      </c>
      <c r="D143" s="18" t="s">
        <v>197</v>
      </c>
      <c r="E143" s="19"/>
      <c r="F143" s="19"/>
      <c r="G143" s="19"/>
      <c r="H143" s="42">
        <f t="shared" si="2"/>
        <v>0</v>
      </c>
    </row>
    <row r="144" spans="1:8" x14ac:dyDescent="0.25">
      <c r="A144" s="15"/>
      <c r="B144" s="20"/>
      <c r="C144" s="17" t="s">
        <v>194</v>
      </c>
      <c r="D144" s="18" t="s">
        <v>198</v>
      </c>
      <c r="E144" s="19"/>
      <c r="F144" s="19"/>
      <c r="G144" s="19"/>
      <c r="H144" s="42">
        <f t="shared" si="2"/>
        <v>0</v>
      </c>
    </row>
    <row r="145" spans="1:8" x14ac:dyDescent="0.25">
      <c r="A145" s="15"/>
      <c r="B145" s="20"/>
      <c r="C145" s="17" t="s">
        <v>195</v>
      </c>
      <c r="D145" s="18" t="s">
        <v>199</v>
      </c>
      <c r="E145" s="19"/>
      <c r="F145" s="19"/>
      <c r="G145" s="19"/>
      <c r="H145" s="42">
        <f t="shared" si="2"/>
        <v>0</v>
      </c>
    </row>
    <row r="146" spans="1:8" x14ac:dyDescent="0.25">
      <c r="A146" s="15"/>
      <c r="B146" s="20"/>
      <c r="C146" s="17" t="s">
        <v>196</v>
      </c>
      <c r="D146" s="18" t="s">
        <v>200</v>
      </c>
      <c r="E146" s="19"/>
      <c r="F146" s="19"/>
      <c r="G146" s="19"/>
      <c r="H146" s="42">
        <f t="shared" si="2"/>
        <v>0</v>
      </c>
    </row>
    <row r="147" spans="1:8" x14ac:dyDescent="0.25">
      <c r="A147" s="15"/>
      <c r="B147" s="20"/>
      <c r="C147" s="17"/>
      <c r="D147" s="18"/>
      <c r="E147" s="19"/>
      <c r="F147" s="19"/>
      <c r="G147" s="19"/>
      <c r="H147" s="42"/>
    </row>
    <row r="148" spans="1:8" x14ac:dyDescent="0.25">
      <c r="A148" s="15"/>
      <c r="B148" s="21">
        <v>43</v>
      </c>
      <c r="C148" s="22"/>
      <c r="D148" s="13" t="s">
        <v>201</v>
      </c>
      <c r="E148" s="14">
        <f>SUM(E149:E153)</f>
        <v>4074494</v>
      </c>
      <c r="F148" s="14">
        <f>SUM(F149:F153)</f>
        <v>265500</v>
      </c>
      <c r="G148" s="14">
        <f>SUM(G149:G153)</f>
        <v>0</v>
      </c>
      <c r="H148" s="48">
        <f t="shared" si="2"/>
        <v>4339994</v>
      </c>
    </row>
    <row r="149" spans="1:8" x14ac:dyDescent="0.25">
      <c r="A149" s="15"/>
      <c r="B149" s="20"/>
      <c r="C149" s="17" t="s">
        <v>202</v>
      </c>
      <c r="D149" s="18" t="s">
        <v>251</v>
      </c>
      <c r="E149" s="19"/>
      <c r="F149" s="19"/>
      <c r="G149" s="19"/>
      <c r="H149" s="42">
        <f t="shared" si="2"/>
        <v>0</v>
      </c>
    </row>
    <row r="150" spans="1:8" x14ac:dyDescent="0.25">
      <c r="A150" s="15"/>
      <c r="B150" s="20"/>
      <c r="C150" s="17" t="s">
        <v>203</v>
      </c>
      <c r="D150" s="18" t="s">
        <v>208</v>
      </c>
      <c r="E150" s="19"/>
      <c r="F150" s="19"/>
      <c r="G150" s="19"/>
      <c r="H150" s="42">
        <f t="shared" si="2"/>
        <v>0</v>
      </c>
    </row>
    <row r="151" spans="1:8" x14ac:dyDescent="0.25">
      <c r="A151" s="15"/>
      <c r="B151" s="20"/>
      <c r="C151" s="17" t="s">
        <v>204</v>
      </c>
      <c r="D151" s="18" t="s">
        <v>209</v>
      </c>
      <c r="E151" s="19">
        <v>4074494</v>
      </c>
      <c r="F151" s="19">
        <v>265500</v>
      </c>
      <c r="G151" s="19"/>
      <c r="H151" s="42">
        <f t="shared" si="2"/>
        <v>4339994</v>
      </c>
    </row>
    <row r="152" spans="1:8" x14ac:dyDescent="0.25">
      <c r="A152" s="15"/>
      <c r="B152" s="20"/>
      <c r="C152" s="17" t="s">
        <v>205</v>
      </c>
      <c r="D152" s="18" t="s">
        <v>210</v>
      </c>
      <c r="E152" s="19"/>
      <c r="F152" s="19"/>
      <c r="G152" s="19"/>
      <c r="H152" s="42">
        <f t="shared" si="2"/>
        <v>0</v>
      </c>
    </row>
    <row r="153" spans="1:8" x14ac:dyDescent="0.25">
      <c r="A153" s="15"/>
      <c r="B153" s="20"/>
      <c r="C153" s="17" t="s">
        <v>206</v>
      </c>
      <c r="D153" s="18" t="s">
        <v>211</v>
      </c>
      <c r="E153" s="19"/>
      <c r="F153" s="19"/>
      <c r="G153" s="19"/>
      <c r="H153" s="42">
        <f t="shared" si="2"/>
        <v>0</v>
      </c>
    </row>
    <row r="154" spans="1:8" x14ac:dyDescent="0.25">
      <c r="A154" s="15"/>
      <c r="B154" s="20"/>
      <c r="C154" s="17" t="s">
        <v>207</v>
      </c>
      <c r="D154" s="18" t="s">
        <v>212</v>
      </c>
      <c r="E154" s="19"/>
      <c r="F154" s="19"/>
      <c r="G154" s="19"/>
      <c r="H154" s="42">
        <f t="shared" si="2"/>
        <v>0</v>
      </c>
    </row>
    <row r="155" spans="1:8" x14ac:dyDescent="0.25">
      <c r="A155" s="15"/>
      <c r="B155" s="20"/>
      <c r="C155" s="17"/>
      <c r="D155" s="18"/>
      <c r="E155" s="19"/>
      <c r="F155" s="19"/>
      <c r="G155" s="19"/>
      <c r="H155" s="42"/>
    </row>
    <row r="156" spans="1:8" x14ac:dyDescent="0.25">
      <c r="A156" s="3" t="s">
        <v>213</v>
      </c>
      <c r="B156" s="9"/>
      <c r="C156" s="5"/>
      <c r="D156" s="6" t="s">
        <v>214</v>
      </c>
      <c r="E156" s="4">
        <f>+E157+E171</f>
        <v>818404.28</v>
      </c>
      <c r="F156" s="4">
        <f>+F157+F171</f>
        <v>1178163.21</v>
      </c>
      <c r="G156" s="4">
        <f>+G157+G171</f>
        <v>0</v>
      </c>
      <c r="H156" s="47">
        <f t="shared" si="2"/>
        <v>1996567.49</v>
      </c>
    </row>
    <row r="157" spans="1:8" x14ac:dyDescent="0.25">
      <c r="A157" s="15"/>
      <c r="B157" s="21">
        <v>61</v>
      </c>
      <c r="C157" s="24"/>
      <c r="D157" s="13" t="s">
        <v>215</v>
      </c>
      <c r="E157" s="14">
        <f>SUM(E158:E169)</f>
        <v>818404.28</v>
      </c>
      <c r="F157" s="14">
        <f>SUM(F158:F169)</f>
        <v>1178163.21</v>
      </c>
      <c r="G157" s="14">
        <f>SUM(G158:G169)</f>
        <v>0</v>
      </c>
      <c r="H157" s="48">
        <f t="shared" si="2"/>
        <v>1996567.49</v>
      </c>
    </row>
    <row r="158" spans="1:8" x14ac:dyDescent="0.25">
      <c r="A158" s="15"/>
      <c r="B158" s="20"/>
      <c r="C158" s="25" t="s">
        <v>216</v>
      </c>
      <c r="D158" s="18" t="s">
        <v>217</v>
      </c>
      <c r="E158" s="19">
        <v>0</v>
      </c>
      <c r="F158" s="19">
        <v>227616.12</v>
      </c>
      <c r="G158" s="19">
        <v>0</v>
      </c>
      <c r="H158" s="42">
        <f t="shared" si="2"/>
        <v>227616.12</v>
      </c>
    </row>
    <row r="159" spans="1:8" x14ac:dyDescent="0.25">
      <c r="A159" s="15"/>
      <c r="B159" s="20"/>
      <c r="C159" s="25" t="s">
        <v>218</v>
      </c>
      <c r="D159" s="18" t="s">
        <v>219</v>
      </c>
      <c r="E159" s="19">
        <v>7600</v>
      </c>
      <c r="F159" s="19">
        <v>408892.73</v>
      </c>
      <c r="G159" s="19">
        <v>0</v>
      </c>
      <c r="H159" s="42">
        <f t="shared" si="2"/>
        <v>416492.73</v>
      </c>
    </row>
    <row r="160" spans="1:8" x14ac:dyDescent="0.25">
      <c r="A160" s="15"/>
      <c r="B160" s="20"/>
      <c r="C160" s="25" t="s">
        <v>220</v>
      </c>
      <c r="D160" s="18" t="s">
        <v>221</v>
      </c>
      <c r="E160" s="19">
        <v>0</v>
      </c>
      <c r="F160" s="19">
        <v>0</v>
      </c>
      <c r="G160" s="19">
        <v>0</v>
      </c>
      <c r="H160" s="42">
        <f t="shared" si="2"/>
        <v>0</v>
      </c>
    </row>
    <row r="161" spans="1:8" x14ac:dyDescent="0.25">
      <c r="A161" s="15"/>
      <c r="B161" s="20"/>
      <c r="C161" s="25" t="s">
        <v>222</v>
      </c>
      <c r="D161" s="18" t="s">
        <v>223</v>
      </c>
      <c r="E161" s="19">
        <v>93810</v>
      </c>
      <c r="F161" s="19">
        <v>75343.94</v>
      </c>
      <c r="G161" s="19">
        <v>0</v>
      </c>
      <c r="H161" s="42">
        <f t="shared" si="2"/>
        <v>169153.94</v>
      </c>
    </row>
    <row r="162" spans="1:8" x14ac:dyDescent="0.25">
      <c r="A162" s="15"/>
      <c r="B162" s="20"/>
      <c r="C162" s="25" t="s">
        <v>224</v>
      </c>
      <c r="D162" s="18" t="s">
        <v>225</v>
      </c>
      <c r="E162" s="19">
        <v>0</v>
      </c>
      <c r="F162" s="19">
        <v>0</v>
      </c>
      <c r="G162" s="19">
        <v>0</v>
      </c>
      <c r="H162" s="42">
        <f t="shared" si="2"/>
        <v>0</v>
      </c>
    </row>
    <row r="163" spans="1:8" x14ac:dyDescent="0.25">
      <c r="A163" s="15"/>
      <c r="B163" s="20"/>
      <c r="C163" s="25" t="s">
        <v>226</v>
      </c>
      <c r="D163" s="18" t="s">
        <v>227</v>
      </c>
      <c r="E163" s="19">
        <v>4956</v>
      </c>
      <c r="F163" s="19">
        <v>466310.42</v>
      </c>
      <c r="G163" s="19">
        <v>0</v>
      </c>
      <c r="H163" s="42">
        <f t="shared" si="2"/>
        <v>471266.42</v>
      </c>
    </row>
    <row r="164" spans="1:8" x14ac:dyDescent="0.25">
      <c r="A164" s="15"/>
      <c r="B164" s="20"/>
      <c r="C164" s="25" t="s">
        <v>228</v>
      </c>
      <c r="D164" s="18" t="s">
        <v>229</v>
      </c>
      <c r="E164" s="19">
        <v>60760.56</v>
      </c>
      <c r="F164" s="19">
        <v>0</v>
      </c>
      <c r="G164" s="19">
        <v>0</v>
      </c>
      <c r="H164" s="42">
        <f t="shared" si="2"/>
        <v>60760.56</v>
      </c>
    </row>
    <row r="165" spans="1:8" x14ac:dyDescent="0.25">
      <c r="A165" s="15"/>
      <c r="B165" s="20"/>
      <c r="C165" s="25" t="s">
        <v>230</v>
      </c>
      <c r="D165" s="18" t="s">
        <v>231</v>
      </c>
      <c r="E165" s="19">
        <v>0</v>
      </c>
      <c r="F165" s="19">
        <v>0</v>
      </c>
      <c r="G165" s="19">
        <v>0</v>
      </c>
      <c r="H165" s="42">
        <f t="shared" si="2"/>
        <v>0</v>
      </c>
    </row>
    <row r="166" spans="1:8" x14ac:dyDescent="0.25">
      <c r="A166" s="15"/>
      <c r="B166" s="20"/>
      <c r="C166" s="25" t="s">
        <v>232</v>
      </c>
      <c r="D166" s="18" t="s">
        <v>233</v>
      </c>
      <c r="E166" s="19">
        <v>651277.72</v>
      </c>
      <c r="F166" s="19">
        <v>0</v>
      </c>
      <c r="G166" s="19">
        <v>0</v>
      </c>
      <c r="H166" s="42">
        <f t="shared" si="2"/>
        <v>651277.72</v>
      </c>
    </row>
    <row r="167" spans="1:8" x14ac:dyDescent="0.25">
      <c r="A167" s="15"/>
      <c r="B167" s="20"/>
      <c r="C167" s="25" t="s">
        <v>234</v>
      </c>
      <c r="D167" s="18" t="s">
        <v>235</v>
      </c>
      <c r="E167" s="19">
        <v>0</v>
      </c>
      <c r="F167" s="19">
        <v>0</v>
      </c>
      <c r="G167" s="19">
        <v>0</v>
      </c>
      <c r="H167" s="42">
        <f t="shared" si="2"/>
        <v>0</v>
      </c>
    </row>
    <row r="168" spans="1:8" x14ac:dyDescent="0.25">
      <c r="A168" s="15"/>
      <c r="B168" s="20"/>
      <c r="C168" s="25" t="s">
        <v>236</v>
      </c>
      <c r="D168" s="18" t="s">
        <v>237</v>
      </c>
      <c r="E168" s="19">
        <v>0</v>
      </c>
      <c r="F168" s="19">
        <v>0</v>
      </c>
      <c r="G168" s="19">
        <v>0</v>
      </c>
      <c r="H168" s="42">
        <f t="shared" si="2"/>
        <v>0</v>
      </c>
    </row>
    <row r="169" spans="1:8" x14ac:dyDescent="0.25">
      <c r="A169" s="15"/>
      <c r="B169" s="20"/>
      <c r="C169" s="25" t="s">
        <v>238</v>
      </c>
      <c r="D169" s="18" t="s">
        <v>239</v>
      </c>
      <c r="E169" s="42">
        <v>0</v>
      </c>
      <c r="F169" s="42">
        <v>0</v>
      </c>
      <c r="G169" s="42">
        <v>0</v>
      </c>
      <c r="H169" s="42">
        <f t="shared" si="2"/>
        <v>0</v>
      </c>
    </row>
    <row r="170" spans="1:8" x14ac:dyDescent="0.25">
      <c r="A170" s="15"/>
      <c r="B170" s="20"/>
      <c r="C170" s="26"/>
      <c r="D170" s="27"/>
      <c r="E170" s="27"/>
      <c r="F170" s="27"/>
      <c r="G170" s="27"/>
      <c r="H170" s="44"/>
    </row>
    <row r="171" spans="1:8" x14ac:dyDescent="0.25">
      <c r="A171" s="15"/>
      <c r="B171" s="21">
        <v>69</v>
      </c>
      <c r="C171" s="22"/>
      <c r="D171" s="13" t="s">
        <v>240</v>
      </c>
      <c r="E171" s="28">
        <f>+E172</f>
        <v>0</v>
      </c>
      <c r="F171" s="29">
        <f>+F172</f>
        <v>0</v>
      </c>
      <c r="G171" s="29">
        <f>+G172</f>
        <v>0</v>
      </c>
      <c r="H171" s="50">
        <f t="shared" si="2"/>
        <v>0</v>
      </c>
    </row>
    <row r="172" spans="1:8" x14ac:dyDescent="0.25">
      <c r="A172" s="15"/>
      <c r="B172" s="20"/>
      <c r="C172" s="30" t="s">
        <v>241</v>
      </c>
      <c r="D172" s="27" t="s">
        <v>242</v>
      </c>
      <c r="E172" s="27"/>
      <c r="F172" s="27"/>
      <c r="G172" s="27"/>
      <c r="H172" s="44">
        <f t="shared" si="2"/>
        <v>0</v>
      </c>
    </row>
    <row r="173" spans="1:8" x14ac:dyDescent="0.25">
      <c r="A173" s="15"/>
      <c r="B173" s="20"/>
      <c r="C173" s="30"/>
      <c r="D173" s="27"/>
      <c r="E173" s="27"/>
      <c r="F173" s="27"/>
      <c r="G173" s="27"/>
      <c r="H173" s="44"/>
    </row>
    <row r="174" spans="1:8" ht="15.75" thickBot="1" x14ac:dyDescent="0.3">
      <c r="A174" s="15"/>
      <c r="B174" s="20"/>
      <c r="C174" s="30"/>
      <c r="D174" s="31" t="s">
        <v>243</v>
      </c>
      <c r="E174" s="32">
        <f>+E156+E141+E90+E35+E6</f>
        <v>15434689.689999998</v>
      </c>
      <c r="F174" s="32">
        <f>+F156+F141+F90+F35+F6</f>
        <v>44548219.399999999</v>
      </c>
      <c r="G174" s="32">
        <f>+G156+G141+G90+G35+G6</f>
        <v>26621661.309999999</v>
      </c>
      <c r="H174" s="51">
        <f>+E174+F174+G174</f>
        <v>86604570.399999991</v>
      </c>
    </row>
    <row r="175" spans="1:8" ht="15.75" thickTop="1" x14ac:dyDescent="0.25">
      <c r="A175" s="33"/>
      <c r="B175" s="34"/>
      <c r="C175" s="35"/>
      <c r="D175" s="36"/>
      <c r="E175" s="37"/>
      <c r="F175" s="37"/>
      <c r="G175" s="37"/>
      <c r="H175" s="45"/>
    </row>
    <row r="176" spans="1:8" ht="9.75" customHeight="1" thickBot="1" x14ac:dyDescent="0.3"/>
    <row r="177" spans="1:8" ht="24.75" thickTop="1" thickBot="1" x14ac:dyDescent="0.4">
      <c r="A177" s="67" t="s">
        <v>247</v>
      </c>
      <c r="B177" s="67"/>
      <c r="C177" s="67"/>
      <c r="D177" s="67"/>
      <c r="E177" s="1"/>
      <c r="F177" s="1"/>
      <c r="G177" s="1"/>
      <c r="H177" s="53">
        <f>+H4-H174</f>
        <v>250774141.83000004</v>
      </c>
    </row>
    <row r="178" spans="1:8" ht="15.75" thickTop="1" x14ac:dyDescent="0.25">
      <c r="E178" s="66"/>
      <c r="F178" s="66"/>
    </row>
    <row r="179" spans="1:8" x14ac:dyDescent="0.25">
      <c r="E179" s="61"/>
      <c r="F179" s="61"/>
    </row>
  </sheetData>
  <mergeCells count="2">
    <mergeCell ref="A177:D177"/>
    <mergeCell ref="A1:H1"/>
  </mergeCells>
  <pageMargins left="0.75" right="0.75" top="1" bottom="1" header="0" footer="0"/>
  <pageSetup scale="62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</vt:lpstr>
      <vt:lpstr>JULIO (2)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2013-09-26T16:14:25Z</cp:lastPrinted>
  <dcterms:created xsi:type="dcterms:W3CDTF">2013-02-21T15:56:12Z</dcterms:created>
  <dcterms:modified xsi:type="dcterms:W3CDTF">2019-03-29T14:40:02Z</dcterms:modified>
</cp:coreProperties>
</file>