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y.lara\Desktop\"/>
    </mc:Choice>
  </mc:AlternateContent>
  <bookViews>
    <workbookView xWindow="0" yWindow="0" windowWidth="20490" windowHeight="7020"/>
  </bookViews>
  <sheets>
    <sheet name="Índice" sheetId="13" r:id="rId1"/>
    <sheet name="Inclusión Económica " sheetId="2" r:id="rId2"/>
    <sheet name="Supérate Mujer" sheetId="3" r:id="rId3"/>
    <sheet name="Vivienda" sheetId="8" r:id="rId4"/>
    <sheet name="Identifícate" sheetId="7" r:id="rId5"/>
    <sheet name="Salud, seguridad alimentaria.. " sheetId="6" r:id="rId6"/>
    <sheet name=" Acompañamiento Sociofamiliar" sheetId="5" r:id="rId7"/>
    <sheet name="Cuidados" sheetId="17" r:id="rId8"/>
    <sheet name="Fortalecimiento Institucional" sheetId="10" r:id="rId9"/>
    <sheet name="tipo" sheetId="11" state="hidden" r:id="rId10"/>
    <sheet name="Hoja1" sheetId="12"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6" hidden="1">' Acompañamiento Sociofamiliar'!$A$13:$U$114</definedName>
    <definedName name="_xlnm._FilterDatabase" localSheetId="7" hidden="1">Cuidados!$A$14:$U$49</definedName>
    <definedName name="_xlnm._FilterDatabase" localSheetId="8" hidden="1">'Fortalecimiento Institucional'!$B$14:$U$14</definedName>
    <definedName name="_xlnm._FilterDatabase" localSheetId="1" hidden="1">'Inclusión Económica '!$A$14:$U$93</definedName>
    <definedName name="_xlnm._FilterDatabase" localSheetId="5" hidden="1">'Salud, seguridad alimentaria.. '!$A$14:$U$41</definedName>
    <definedName name="_xlnm._FilterDatabase" localSheetId="2" hidden="1">'Supérate Mujer'!$A$14:$U$46</definedName>
    <definedName name="_xlnm._FilterDatabase" localSheetId="3" hidden="1">Vivienda!$A$14:$U$41</definedName>
    <definedName name="_xlnm.Print_Area" localSheetId="8">'Fortalecimiento Institucional'!$A$1:$U$141</definedName>
    <definedName name="_xlnm.Print_Area" localSheetId="4">Identifícate!$A$1:$U$26</definedName>
    <definedName name="_xlnm.Print_Area" localSheetId="1">'Inclusión Económica '!$A$1:$U$93</definedName>
    <definedName name="_xlnm.Print_Area" localSheetId="2">'Supérate Mujer'!$A$1:$U$46</definedName>
    <definedName name="Cuidaadoss" localSheetId="7">#REF!</definedName>
    <definedName name="Cuidaadoss">#REF!</definedName>
    <definedName name="Google_Sheet_Link_19334774" localSheetId="7" hidden="1">tipo</definedName>
    <definedName name="Google_Sheet_Link_19334774" hidden="1">tipo</definedName>
    <definedName name="matriznueva" localSheetId="7">#REF!</definedName>
    <definedName name="matriznueva">#REF!</definedName>
    <definedName name="Si_o_no" localSheetId="7">#REF!</definedName>
    <definedName name="Si_o_no">#REF!</definedName>
    <definedName name="tipo" localSheetId="7">[1]Hoja1!$A$1:$A$2</definedName>
    <definedName name="tipo">Hoja1!$A$1:$A$2</definedName>
  </definedNames>
  <calcPr calcId="162913" iterateDelta="0"/>
</workbook>
</file>

<file path=xl/calcChain.xml><?xml version="1.0" encoding="utf-8"?>
<calcChain xmlns="http://schemas.openxmlformats.org/spreadsheetml/2006/main">
  <c r="I19" i="3" l="1"/>
  <c r="I29" i="5" l="1"/>
  <c r="J119" i="10" l="1"/>
  <c r="K119" i="10"/>
  <c r="L119" i="10"/>
  <c r="M119" i="10"/>
  <c r="N119" i="10"/>
  <c r="O119" i="10"/>
  <c r="P119" i="10"/>
  <c r="Q119" i="10"/>
  <c r="R119" i="10"/>
  <c r="S119" i="10"/>
  <c r="T119" i="10"/>
  <c r="U119" i="10"/>
  <c r="I119" i="10"/>
  <c r="J35" i="10"/>
  <c r="K35" i="10"/>
  <c r="L35" i="10"/>
  <c r="M35" i="10"/>
  <c r="N35" i="10"/>
  <c r="O35" i="10"/>
  <c r="P35" i="10"/>
  <c r="Q35" i="10"/>
  <c r="R35" i="10"/>
  <c r="S35" i="10"/>
  <c r="T35" i="10"/>
  <c r="U35" i="10"/>
  <c r="J41" i="10"/>
  <c r="K41" i="10"/>
  <c r="L41" i="10"/>
  <c r="M41" i="10"/>
  <c r="N41" i="10"/>
  <c r="O41" i="10"/>
  <c r="P41" i="10"/>
  <c r="Q41" i="10"/>
  <c r="R41" i="10"/>
  <c r="S41" i="10"/>
  <c r="T41" i="10"/>
  <c r="U41" i="10"/>
  <c r="I41" i="10"/>
  <c r="I35" i="10"/>
  <c r="J28" i="10"/>
  <c r="K28" i="10"/>
  <c r="L28" i="10"/>
  <c r="M28" i="10"/>
  <c r="N28" i="10"/>
  <c r="O28" i="10"/>
  <c r="P28" i="10"/>
  <c r="Q28" i="10"/>
  <c r="R28" i="10"/>
  <c r="S28" i="10"/>
  <c r="T28" i="10"/>
  <c r="U28" i="10"/>
  <c r="I28" i="10"/>
  <c r="J55" i="17"/>
  <c r="K55" i="17"/>
  <c r="L55" i="17"/>
  <c r="M55" i="17"/>
  <c r="N55" i="17"/>
  <c r="O55" i="17"/>
  <c r="P55" i="17"/>
  <c r="Q55" i="17"/>
  <c r="R55" i="17"/>
  <c r="S55" i="17"/>
  <c r="T55" i="17"/>
  <c r="U55" i="17"/>
  <c r="J47" i="17"/>
  <c r="K47" i="17"/>
  <c r="L47" i="17"/>
  <c r="M47" i="17"/>
  <c r="N47" i="17"/>
  <c r="O47" i="17"/>
  <c r="P47" i="17"/>
  <c r="Q47" i="17"/>
  <c r="R47" i="17"/>
  <c r="S47" i="17"/>
  <c r="T47" i="17"/>
  <c r="U47" i="17"/>
  <c r="I47" i="17"/>
  <c r="I26" i="17"/>
  <c r="J113" i="5"/>
  <c r="K113" i="5"/>
  <c r="L113" i="5"/>
  <c r="M113" i="5"/>
  <c r="N113" i="5"/>
  <c r="O113" i="5"/>
  <c r="P113" i="5"/>
  <c r="Q113" i="5"/>
  <c r="R113" i="5"/>
  <c r="S113" i="5"/>
  <c r="T113" i="5"/>
  <c r="I113" i="5"/>
  <c r="J90" i="5" l="1"/>
  <c r="K90" i="5"/>
  <c r="L90" i="5"/>
  <c r="M90" i="5"/>
  <c r="N90" i="5"/>
  <c r="O90" i="5"/>
  <c r="P90" i="5"/>
  <c r="Q90" i="5"/>
  <c r="R90" i="5"/>
  <c r="S90" i="5"/>
  <c r="T90" i="5"/>
  <c r="U90" i="5"/>
  <c r="I90" i="5"/>
  <c r="J81" i="5"/>
  <c r="K81" i="5"/>
  <c r="L81" i="5"/>
  <c r="M81" i="5"/>
  <c r="N81" i="5"/>
  <c r="O81" i="5"/>
  <c r="P81" i="5"/>
  <c r="Q81" i="5"/>
  <c r="R81" i="5"/>
  <c r="S81" i="5"/>
  <c r="T81" i="5"/>
  <c r="U81" i="5"/>
  <c r="I81" i="5"/>
  <c r="J37" i="5"/>
  <c r="J34" i="5"/>
  <c r="K34" i="5"/>
  <c r="L34" i="5"/>
  <c r="M34" i="5"/>
  <c r="N34" i="5"/>
  <c r="O34" i="5"/>
  <c r="P34" i="5"/>
  <c r="Q34" i="5"/>
  <c r="R34" i="5"/>
  <c r="S34" i="5"/>
  <c r="T34" i="5"/>
  <c r="I34" i="5"/>
  <c r="J20" i="5"/>
  <c r="K20" i="5"/>
  <c r="L20" i="5"/>
  <c r="M20" i="5"/>
  <c r="N20" i="5"/>
  <c r="O20" i="5"/>
  <c r="P20" i="5"/>
  <c r="Q20" i="5"/>
  <c r="R20" i="5"/>
  <c r="S20" i="5"/>
  <c r="T20" i="5"/>
  <c r="U20" i="5"/>
  <c r="I20" i="5"/>
  <c r="J29" i="6"/>
  <c r="K29" i="6"/>
  <c r="L29" i="6"/>
  <c r="M29" i="6"/>
  <c r="N29" i="6"/>
  <c r="O29" i="6"/>
  <c r="P29" i="6"/>
  <c r="Q29" i="6"/>
  <c r="R29" i="6"/>
  <c r="S29" i="6"/>
  <c r="T29" i="6"/>
  <c r="I29" i="6"/>
  <c r="J31" i="6"/>
  <c r="K31" i="6"/>
  <c r="L31" i="6"/>
  <c r="M31" i="6"/>
  <c r="N31" i="6"/>
  <c r="O31" i="6"/>
  <c r="P31" i="6"/>
  <c r="Q31" i="6"/>
  <c r="R31" i="6"/>
  <c r="S31" i="6"/>
  <c r="T31" i="6"/>
  <c r="I31" i="6"/>
  <c r="J36" i="6"/>
  <c r="K36" i="6"/>
  <c r="L36" i="6"/>
  <c r="M36" i="6"/>
  <c r="N36" i="6"/>
  <c r="O36" i="6"/>
  <c r="P36" i="6"/>
  <c r="Q36" i="6"/>
  <c r="R36" i="6"/>
  <c r="S36" i="6"/>
  <c r="T36" i="6"/>
  <c r="U36" i="6"/>
  <c r="J39" i="6"/>
  <c r="K39" i="6"/>
  <c r="L39" i="6"/>
  <c r="M39" i="6"/>
  <c r="N39" i="6"/>
  <c r="O39" i="6"/>
  <c r="P39" i="6"/>
  <c r="Q39" i="6"/>
  <c r="R39" i="6"/>
  <c r="S39" i="6"/>
  <c r="T39" i="6"/>
  <c r="U39" i="6"/>
  <c r="I39" i="6"/>
  <c r="I36" i="6"/>
  <c r="J26" i="6"/>
  <c r="K26" i="6"/>
  <c r="L26" i="6"/>
  <c r="M26" i="6"/>
  <c r="N26" i="6"/>
  <c r="O26" i="6"/>
  <c r="P26" i="6"/>
  <c r="Q26" i="6"/>
  <c r="R26" i="6"/>
  <c r="S26" i="6"/>
  <c r="T26" i="6"/>
  <c r="U26" i="6"/>
  <c r="I18" i="6"/>
  <c r="J18" i="6"/>
  <c r="K18" i="6"/>
  <c r="L18" i="6"/>
  <c r="M18" i="6"/>
  <c r="N18" i="6"/>
  <c r="O18" i="6"/>
  <c r="P18" i="6"/>
  <c r="Q18" i="6"/>
  <c r="R18" i="6"/>
  <c r="S18" i="6"/>
  <c r="T18" i="6"/>
  <c r="U18" i="6"/>
  <c r="J18" i="7"/>
  <c r="K18" i="7"/>
  <c r="L18" i="7"/>
  <c r="M18" i="7"/>
  <c r="N18" i="7"/>
  <c r="O18" i="7"/>
  <c r="P18" i="7"/>
  <c r="Q18" i="7"/>
  <c r="R18" i="7"/>
  <c r="S18" i="7"/>
  <c r="T18" i="7"/>
  <c r="U18" i="7"/>
  <c r="I18" i="7"/>
  <c r="J91" i="2"/>
  <c r="K91" i="2"/>
  <c r="L91" i="2"/>
  <c r="M91" i="2"/>
  <c r="N91" i="2"/>
  <c r="O91" i="2"/>
  <c r="P91" i="2"/>
  <c r="Q91" i="2"/>
  <c r="R91" i="2"/>
  <c r="S91" i="2"/>
  <c r="T91" i="2"/>
  <c r="U91" i="2"/>
  <c r="I91" i="2"/>
  <c r="J68" i="2"/>
  <c r="K68" i="2"/>
  <c r="L68" i="2"/>
  <c r="M68" i="2"/>
  <c r="N68" i="2"/>
  <c r="O68" i="2"/>
  <c r="P68" i="2"/>
  <c r="Q68" i="2"/>
  <c r="R68" i="2"/>
  <c r="S68" i="2"/>
  <c r="T68" i="2"/>
  <c r="U68" i="2"/>
  <c r="J56" i="2"/>
  <c r="K56" i="2"/>
  <c r="L56" i="2"/>
  <c r="M56" i="2"/>
  <c r="N56" i="2"/>
  <c r="O56" i="2"/>
  <c r="P56" i="2"/>
  <c r="Q56" i="2"/>
  <c r="R56" i="2"/>
  <c r="S56" i="2"/>
  <c r="T56" i="2"/>
  <c r="U56" i="2"/>
  <c r="J51" i="2"/>
  <c r="K51" i="2"/>
  <c r="L51" i="2"/>
  <c r="M51" i="2"/>
  <c r="N51" i="2"/>
  <c r="O51" i="2"/>
  <c r="P51" i="2"/>
  <c r="Q51" i="2"/>
  <c r="R51" i="2"/>
  <c r="S51" i="2"/>
  <c r="T51" i="2"/>
  <c r="U51" i="2"/>
  <c r="J44" i="2"/>
  <c r="K44" i="2"/>
  <c r="L44" i="2"/>
  <c r="M44" i="2"/>
  <c r="N44" i="2"/>
  <c r="O44" i="2"/>
  <c r="P44" i="2"/>
  <c r="Q44" i="2"/>
  <c r="R44" i="2"/>
  <c r="S44" i="2"/>
  <c r="T44" i="2"/>
  <c r="U44" i="2"/>
  <c r="J18" i="2"/>
  <c r="K18" i="2"/>
  <c r="L18" i="2"/>
  <c r="M18" i="2"/>
  <c r="N18" i="2"/>
  <c r="O18" i="2"/>
  <c r="P18" i="2"/>
  <c r="Q18" i="2"/>
  <c r="R18" i="2"/>
  <c r="S18" i="2"/>
  <c r="T18" i="2"/>
  <c r="U18" i="2"/>
  <c r="J28" i="2"/>
  <c r="K28" i="2"/>
  <c r="L28" i="2"/>
  <c r="M28" i="2"/>
  <c r="N28" i="2"/>
  <c r="O28" i="2"/>
  <c r="P28" i="2"/>
  <c r="Q28" i="2"/>
  <c r="R28" i="2"/>
  <c r="S28" i="2"/>
  <c r="T28" i="2"/>
  <c r="U28" i="2"/>
  <c r="J45" i="3"/>
  <c r="K45" i="3"/>
  <c r="L45" i="3"/>
  <c r="M45" i="3"/>
  <c r="N45" i="3"/>
  <c r="O45" i="3"/>
  <c r="P45" i="3"/>
  <c r="Q45" i="3"/>
  <c r="R45" i="3"/>
  <c r="S45" i="3"/>
  <c r="T45" i="3"/>
  <c r="U45" i="3"/>
  <c r="J33" i="3"/>
  <c r="K33" i="3"/>
  <c r="L33" i="3"/>
  <c r="M33" i="3"/>
  <c r="N33" i="3"/>
  <c r="O33" i="3"/>
  <c r="P33" i="3"/>
  <c r="Q33" i="3"/>
  <c r="R33" i="3"/>
  <c r="S33" i="3"/>
  <c r="T33" i="3"/>
  <c r="U33" i="3"/>
  <c r="J31" i="3"/>
  <c r="K31" i="3"/>
  <c r="L31" i="3"/>
  <c r="M31" i="3"/>
  <c r="N31" i="3"/>
  <c r="O31" i="3"/>
  <c r="P31" i="3"/>
  <c r="Q31" i="3"/>
  <c r="R31" i="3"/>
  <c r="S31" i="3"/>
  <c r="T31" i="3"/>
  <c r="U31" i="3"/>
  <c r="U29" i="3"/>
  <c r="J29" i="3"/>
  <c r="K29" i="3"/>
  <c r="L29" i="3"/>
  <c r="M29" i="3"/>
  <c r="N29" i="3"/>
  <c r="O29" i="3"/>
  <c r="P29" i="3"/>
  <c r="Q29" i="3"/>
  <c r="R29" i="3"/>
  <c r="S29" i="3"/>
  <c r="T29" i="3"/>
  <c r="I31" i="3"/>
  <c r="I29" i="3"/>
  <c r="J23" i="8"/>
  <c r="K23" i="8"/>
  <c r="L23" i="8"/>
  <c r="M23" i="8"/>
  <c r="N23" i="8"/>
  <c r="O23" i="8"/>
  <c r="P23" i="8"/>
  <c r="Q23" i="8"/>
  <c r="R23" i="8"/>
  <c r="S23" i="8"/>
  <c r="T23" i="8"/>
  <c r="U23" i="8"/>
  <c r="I23" i="8"/>
  <c r="I33" i="3"/>
  <c r="I56" i="2"/>
  <c r="I51" i="2"/>
  <c r="I44" i="2"/>
  <c r="I28" i="2"/>
  <c r="U42" i="2" l="1"/>
  <c r="T42" i="2"/>
  <c r="S42" i="2"/>
  <c r="R42" i="2"/>
  <c r="Q42" i="2"/>
  <c r="P42" i="2"/>
  <c r="O42" i="2"/>
  <c r="N42" i="2"/>
  <c r="M42" i="2"/>
  <c r="L42" i="2"/>
  <c r="K42" i="2"/>
  <c r="I45" i="3"/>
  <c r="I19" i="8"/>
  <c r="I18" i="8" s="1"/>
  <c r="I42" i="2" l="1"/>
  <c r="I111" i="10" l="1"/>
  <c r="I71" i="10"/>
  <c r="I65" i="10"/>
  <c r="I63" i="10"/>
  <c r="I54" i="10"/>
  <c r="I57" i="17"/>
  <c r="I55" i="17" s="1"/>
  <c r="P36" i="17"/>
  <c r="O36" i="17"/>
  <c r="N36" i="17"/>
  <c r="M36" i="17"/>
  <c r="L36" i="17"/>
  <c r="K36" i="17"/>
  <c r="U26" i="17"/>
  <c r="T26" i="17"/>
  <c r="S26" i="17"/>
  <c r="R26" i="17"/>
  <c r="Q26" i="17"/>
  <c r="P26" i="17"/>
  <c r="O26" i="17"/>
  <c r="N26" i="17"/>
  <c r="M26" i="17"/>
  <c r="L26" i="17"/>
  <c r="U74" i="5"/>
  <c r="U50" i="5" s="1"/>
  <c r="T74" i="5"/>
  <c r="T50" i="5" s="1"/>
  <c r="S74" i="5"/>
  <c r="S50" i="5" s="1"/>
  <c r="R74" i="5"/>
  <c r="R50" i="5" s="1"/>
  <c r="Q74" i="5"/>
  <c r="Q50" i="5" s="1"/>
  <c r="P74" i="5"/>
  <c r="P50" i="5" s="1"/>
  <c r="O74" i="5"/>
  <c r="O50" i="5" s="1"/>
  <c r="N74" i="5"/>
  <c r="N50" i="5" s="1"/>
  <c r="M74" i="5"/>
  <c r="M50" i="5" s="1"/>
  <c r="L74" i="5"/>
  <c r="L50" i="5" s="1"/>
  <c r="K74" i="5"/>
  <c r="K50" i="5" s="1"/>
  <c r="J74" i="5"/>
  <c r="J50" i="5" s="1"/>
  <c r="I71" i="5"/>
  <c r="I70" i="5"/>
  <c r="I69" i="5"/>
  <c r="I68" i="5"/>
  <c r="I67" i="5"/>
  <c r="I66" i="5"/>
  <c r="I65" i="5"/>
  <c r="I64" i="5"/>
  <c r="I63" i="5"/>
  <c r="I62" i="5"/>
  <c r="I61" i="5"/>
  <c r="I60" i="5"/>
  <c r="I58" i="5"/>
  <c r="I50" i="5" s="1"/>
  <c r="I48" i="5"/>
  <c r="U46" i="5"/>
  <c r="U37" i="5" s="1"/>
  <c r="T46" i="5"/>
  <c r="T37" i="5" s="1"/>
  <c r="S46" i="5"/>
  <c r="S37" i="5" s="1"/>
  <c r="R46" i="5"/>
  <c r="R37" i="5" s="1"/>
  <c r="Q46" i="5"/>
  <c r="Q37" i="5" s="1"/>
  <c r="P46" i="5"/>
  <c r="P37" i="5" s="1"/>
  <c r="O46" i="5"/>
  <c r="O37" i="5" s="1"/>
  <c r="N46" i="5"/>
  <c r="N37" i="5" s="1"/>
  <c r="M46" i="5"/>
  <c r="M37" i="5" s="1"/>
  <c r="L46" i="5"/>
  <c r="L37" i="5" s="1"/>
  <c r="K46" i="5"/>
  <c r="I26" i="6"/>
  <c r="L41" i="8"/>
  <c r="I79" i="2"/>
  <c r="I74" i="2"/>
  <c r="I73" i="2"/>
  <c r="I72" i="2"/>
  <c r="I71" i="2"/>
  <c r="I70" i="2"/>
  <c r="I69" i="2"/>
  <c r="I41" i="2"/>
  <c r="I40" i="2"/>
  <c r="I38" i="2"/>
  <c r="I33" i="2"/>
  <c r="I32" i="2"/>
  <c r="L29" i="2"/>
  <c r="O29" i="2" s="1"/>
  <c r="R29" i="2" s="1"/>
  <c r="U29" i="2" s="1"/>
  <c r="I18" i="2"/>
  <c r="I68" i="2" l="1"/>
  <c r="I46" i="5"/>
  <c r="I37" i="5" s="1"/>
  <c r="K37" i="5"/>
</calcChain>
</file>

<file path=xl/sharedStrings.xml><?xml version="1.0" encoding="utf-8"?>
<sst xmlns="http://schemas.openxmlformats.org/spreadsheetml/2006/main" count="2123" uniqueCount="1025">
  <si>
    <t>Salud, seguridad alimentaria y apoyo en emergencias</t>
  </si>
  <si>
    <t xml:space="preserve">Fortalecimiento Institucional </t>
  </si>
  <si>
    <t xml:space="preserve">Vivienda </t>
  </si>
  <si>
    <t>Identifícate</t>
  </si>
  <si>
    <t>Supérate Mujer</t>
  </si>
  <si>
    <t xml:space="preserve">Dirección de Planificación y Seguimiento </t>
  </si>
  <si>
    <t>Código: FO-PLAN-01</t>
  </si>
  <si>
    <t>Matriz POA</t>
  </si>
  <si>
    <t>Componente:</t>
  </si>
  <si>
    <t>Inclusión Económica</t>
  </si>
  <si>
    <t>T1</t>
  </si>
  <si>
    <t>T2</t>
  </si>
  <si>
    <t>T3</t>
  </si>
  <si>
    <t>T4</t>
  </si>
  <si>
    <t>Indicador</t>
  </si>
  <si>
    <t>Actividades</t>
  </si>
  <si>
    <t>Código Presupuestario</t>
  </si>
  <si>
    <t>Responsable</t>
  </si>
  <si>
    <t>Involucrados</t>
  </si>
  <si>
    <t>Tipo</t>
  </si>
  <si>
    <t>Medio de Verificación</t>
  </si>
  <si>
    <t>Unidad de Medida</t>
  </si>
  <si>
    <t>Meta Anual</t>
  </si>
  <si>
    <t>Ene</t>
  </si>
  <si>
    <t>Feb</t>
  </si>
  <si>
    <t>Mar</t>
  </si>
  <si>
    <t>Abr</t>
  </si>
  <si>
    <t>May</t>
  </si>
  <si>
    <t>Jun</t>
  </si>
  <si>
    <t>Jul</t>
  </si>
  <si>
    <t>Ago</t>
  </si>
  <si>
    <t>Sep</t>
  </si>
  <si>
    <t>Oct</t>
  </si>
  <si>
    <t>Nov</t>
  </si>
  <si>
    <t>Dic</t>
  </si>
  <si>
    <t>EJE 1: Desarrollo de capacidades, inserción productiva y empoderamiento económico</t>
  </si>
  <si>
    <t>Objetivo 1.1: Contribuir a la autonomía económica de las familias en situación de pobreza extrema o pobreza moderada, mediante el desarrollo de capacidades que faciliten la inserción laboral y el acompañamiento a iniciativas de emprendedurismo.</t>
  </si>
  <si>
    <t>Resultado 1.1.1: Aumentada la inclusión laboral y productiva de los miembros de los hogares pobres y en condiciones de vulnerabilidad.</t>
  </si>
  <si>
    <t>Calidad</t>
  </si>
  <si>
    <t>Volumen</t>
  </si>
  <si>
    <t>Alianzadas realizadas</t>
  </si>
  <si>
    <t>Dirección de Vinculación Interinstitucional</t>
  </si>
  <si>
    <t>1.1.1.3 Producto: Participantes se integran a proyectos de emprendimiento</t>
  </si>
  <si>
    <t>Fotos</t>
  </si>
  <si>
    <t>Informes</t>
  </si>
  <si>
    <t>Agricultura Familiar</t>
  </si>
  <si>
    <t>1.1.1.4 Producto: Acompañamiento para la sostenibilidad de emprendimientos.</t>
  </si>
  <si>
    <t>Acompañamientos a participantes</t>
  </si>
  <si>
    <t>x</t>
  </si>
  <si>
    <t xml:space="preserve"> Unidad de Educación e Inclusión Financiera</t>
  </si>
  <si>
    <t>1.1.1.5 Producto: Servicios de pasantías para la inserción laboral.</t>
  </si>
  <si>
    <t xml:space="preserve">Pasantes </t>
  </si>
  <si>
    <t>Participantes egresados</t>
  </si>
  <si>
    <t xml:space="preserve">Calidad </t>
  </si>
  <si>
    <t>Participantes capacitados</t>
  </si>
  <si>
    <t>Participantes sensibilizados</t>
  </si>
  <si>
    <t>1.1.2.2 Producto: Acuerdos con entidades financieras públicas y privadas para facilitar el acceso al crédito a emprendedores/as de hogares participantes del Programa.</t>
  </si>
  <si>
    <t>Acuerdos</t>
  </si>
  <si>
    <t>1.1.2.3 Producto: Participantes vinculados a un producto financiero</t>
  </si>
  <si>
    <t>Participantes vinculados</t>
  </si>
  <si>
    <t>EJE 2: Protección de grupos vulnerables</t>
  </si>
  <si>
    <t>Objetivo 2.1: Contribuir al [fortalecimiento] Sistema Nacional para el Cuidado de Niños y Niñas Preescolares, personas con discapacidad y adultos mayores en todo el territorio nacional [para facilitar promover su inclusion y la equidad en el acceso al trabajo remunerado y no remunerado]</t>
  </si>
  <si>
    <t>2.1.3.1 Producto: CCPP con infraestructura inclusiva</t>
  </si>
  <si>
    <t>Objetivo 1.2: Inclusión y desarrollo social de las familias participantes a través del acompañamiento psicosocial.</t>
  </si>
  <si>
    <t>Participantes orientados</t>
  </si>
  <si>
    <t>Atención a NNA huérfanos por feminicidio</t>
  </si>
  <si>
    <t>Listado de participantes, Informes y fotos</t>
  </si>
  <si>
    <t>Encuentros realizados</t>
  </si>
  <si>
    <t>Encargada de la unidad de apoyo y seguimiento a NNA huérfanos por feminicidio</t>
  </si>
  <si>
    <t>Resultado 2.1.1: Mujeres empoderadas cambian su entorno familiar y se incorporan activamente al mundo laboral</t>
  </si>
  <si>
    <t>2.1.1.2 Producto: Mujeres participantes vinculadas a los servicios de intermediación de empleos y desarrollo del emprendimiento.</t>
  </si>
  <si>
    <t>Mujeres participantes</t>
  </si>
  <si>
    <t>Mujeres acompañadas</t>
  </si>
  <si>
    <t>Talleres impartidos</t>
  </si>
  <si>
    <t xml:space="preserve">Mujeres participantes </t>
  </si>
  <si>
    <t xml:space="preserve">Dirección de Operaciones </t>
  </si>
  <si>
    <t xml:space="preserve">Reportes de operaciones </t>
  </si>
  <si>
    <t>Objetivo 1.3: Reducir la pobreza y las desigualdades de las familias categorizadas con ICV I y II a través de transferencias monetarias condicionadas y subsidios focalizados.</t>
  </si>
  <si>
    <t>Dirección de Operaciones</t>
  </si>
  <si>
    <t xml:space="preserve">Hogares  participantes </t>
  </si>
  <si>
    <t>Corresponsabilidades validadas</t>
  </si>
  <si>
    <t>Regionales / Dirección de Coordinación Regional</t>
  </si>
  <si>
    <t>Total</t>
  </si>
  <si>
    <t xml:space="preserve">Acompañamiento Socio Familiar
</t>
  </si>
  <si>
    <t>Meta</t>
  </si>
  <si>
    <t>Producto 1.1.3.1: Fortalecimiento del personal de campo/estructura operativa mediante capacitaciones y monitoreo</t>
  </si>
  <si>
    <t>Manuales actualizados</t>
  </si>
  <si>
    <t xml:space="preserve">Objetivo 1.2: Inclusión y desarrollo social de las familias participantes a través del acompañamiento psicosocial.
</t>
  </si>
  <si>
    <t>1.2.2.1 Producto: Cantidad de jóvenes en situación de pobreza y vulnerabilidad que reciben orientaciones socieducativas para el desarrollo integral y reducción de vulnerabilidades a través de la metodología de joven a joven</t>
  </si>
  <si>
    <t>Jóvenes orientados</t>
  </si>
  <si>
    <t>Dirección de Jóvenes Supérate</t>
  </si>
  <si>
    <t>Encargado de Familias en Paz</t>
  </si>
  <si>
    <t>Familias en Paz</t>
  </si>
  <si>
    <t>Proyecto Crecer en Valores</t>
  </si>
  <si>
    <t>1.2.4.1 Producto: Miembros que participan en las actividades culturales y de lectura organizadas por Supérate</t>
  </si>
  <si>
    <t xml:space="preserve">Participantes vinculados </t>
  </si>
  <si>
    <t>Integrar a los niños, niñas y adolescentes en actividades de promoción de la lectura (Clubes de Lecturas, encuentro con escritores, concursos literarios...)</t>
  </si>
  <si>
    <t>Participantes integrados</t>
  </si>
  <si>
    <t>1.2.4.3 Producto: Acuerdo con el Ministerio de Educación, el Ministerio de Cultura e instituciones afines para facilitar el acceso de los participantes a los distintios museos nacionales y centros culturales.</t>
  </si>
  <si>
    <t xml:space="preserve">Acuerdos logrados </t>
  </si>
  <si>
    <t xml:space="preserve">Resultado 2.1.3: Reducida la brecha de cobertura del Programa a hogares con personas con discapacidad u otras condiciones de vulnerabilidad </t>
  </si>
  <si>
    <t>Hogares acompañados</t>
  </si>
  <si>
    <t>Familias en Paz y Familia Feliz</t>
  </si>
  <si>
    <t>Listados, Informes y fotos</t>
  </si>
  <si>
    <t xml:space="preserve">Listado de Asistencia y Fotos Actividades </t>
  </si>
  <si>
    <t>Participantes  orientados</t>
  </si>
  <si>
    <t xml:space="preserve">Ejecutar planificación de la TMC Aliméntate en el plazo establecido. </t>
  </si>
  <si>
    <t>Reportes de nómina</t>
  </si>
  <si>
    <t>Fichas levantas y firmadas por el hogar / SIPS</t>
  </si>
  <si>
    <t xml:space="preserve">Impartir charlas sobre inocuidad alimentaria, </t>
  </si>
  <si>
    <t>Participantes acompañados para gestión de documentos</t>
  </si>
  <si>
    <t>Proyecto de Identificación</t>
  </si>
  <si>
    <t>Fotos, copia de constancias de inscripción en registro civil y solicitudes de cédulas.</t>
  </si>
  <si>
    <t>Talleres realizados</t>
  </si>
  <si>
    <t>1.2.1.2 Acuerdos interinstitucionales para el acceso a servicios de declaración de nacimiento y obtención de cédulas de identidad.</t>
  </si>
  <si>
    <t>Acuerdos realizados</t>
  </si>
  <si>
    <t>1.3.5.1 Producto: Hogares reciben el subsidio al Gas Licuado de Petróleo (GLP) BonoGas para uso doméstico</t>
  </si>
  <si>
    <t>1.3.5.2 Producto: Sensibilización sobre la protección del medio ambiente</t>
  </si>
  <si>
    <t>Capacitar familias en alfabetización ecológica y reciclaje (manejo de la biodiversidad y cuidado del medio ambiente)</t>
  </si>
  <si>
    <t xml:space="preserve">Dirección de Coordinación Regional /  Dirección de Capacitación y Desarrollo </t>
  </si>
  <si>
    <t>Listado de asistencia a clases. Fotografías</t>
  </si>
  <si>
    <t>Integrar adolescentes y jóvenes en aciones de sensibilización y cuidado al medio ambiente a traves de conversatorios virtuales y/o presenciales</t>
  </si>
  <si>
    <t>Listados de participantes</t>
  </si>
  <si>
    <t>Integrar adolescentes y jóvenes en aciones de sensibilización y cuidado al medio ambiente a través de foros sobre juventud y acción por el clima.</t>
  </si>
  <si>
    <t>Integrar a adolescentes y jóvenes en jornadas de reforestacion.</t>
  </si>
  <si>
    <t>Integrar adolescentes y jóvenes en cursos talleres sobre primeros auxilios y gestión de riesgos.</t>
  </si>
  <si>
    <t>Integrar a los adolescentes y jóvenes en jornadas de limpiezas comunitarias.</t>
  </si>
  <si>
    <t>Integrar a los adolescentes y jóvenes en jornadas de limpiezas de costas.</t>
  </si>
  <si>
    <t xml:space="preserve">Realizar EcoVisitas  con adolescentes y jóvenes de Comunidades Vulnerables. </t>
  </si>
  <si>
    <t>Objetivo 2.2: Mejorar la calidad de vida y garantizar la habitabilidad de los grupos vulnerables a través de la coordinación del sector público-privado y la sociedad civil</t>
  </si>
  <si>
    <t xml:space="preserve">Acuerdo con el Ministerio de  Vivienda para priorizar familias Supérate en el programa Dominicana se Reconstruye  </t>
  </si>
  <si>
    <t xml:space="preserve">Acuerdo </t>
  </si>
  <si>
    <t>Acuerdos establecidos</t>
  </si>
  <si>
    <t xml:space="preserve">Creación de comité (veedores) de seguimientos comunitarios conformado por personal de Supérate, organizaciones comunitarias y actores claves </t>
  </si>
  <si>
    <t>Comités creados</t>
  </si>
  <si>
    <t xml:space="preserve">Dirección de Planificación </t>
  </si>
  <si>
    <t>*</t>
  </si>
  <si>
    <t>Direccción de Recursos Humanos</t>
  </si>
  <si>
    <t>Auditorías realizadas</t>
  </si>
  <si>
    <t>Oficina de Acceso a la Información</t>
  </si>
  <si>
    <t>Implementar los requisitos del índice DIGEIG</t>
  </si>
  <si>
    <t># de personal de CCPP capacitados para vinculacion de intemediacion financiera</t>
  </si>
  <si>
    <t>Dirección de Tecnología</t>
  </si>
  <si>
    <t xml:space="preserve">Dirección de Recursos Humanos </t>
  </si>
  <si>
    <t>Dirección de Recursos Humanos</t>
  </si>
  <si>
    <t>Informe trimestral</t>
  </si>
  <si>
    <t xml:space="preserve">Informes </t>
  </si>
  <si>
    <t xml:space="preserve">Estudios realizados </t>
  </si>
  <si>
    <t xml:space="preserve"> Acciones implementadas </t>
  </si>
  <si>
    <t>Dirección de Coordinación Regional</t>
  </si>
  <si>
    <t>Encuestas aplicadas</t>
  </si>
  <si>
    <t xml:space="preserve">Informe </t>
  </si>
  <si>
    <t>Mantenimientos realizados</t>
  </si>
  <si>
    <t>Estrategias diseñadas y ejecutadas</t>
  </si>
  <si>
    <t xml:space="preserve">Dirección de Comunicación </t>
  </si>
  <si>
    <t>Protocolo actualizado</t>
  </si>
  <si>
    <t>Proyectos y cooperaciones iniciados</t>
  </si>
  <si>
    <t>Realizar mantenimientos preventivos de las Zonas de Servicios Supérate para contribuir a su buen funcionamiento.</t>
  </si>
  <si>
    <t>Dirección Administrativa / Servicios Generales</t>
  </si>
  <si>
    <t>Infraestructuras físicas y tecnológicas mejoradas</t>
  </si>
  <si>
    <t>Realizar remozamiento a infraestructura física de las oficinas administrativas Supérate</t>
  </si>
  <si>
    <t xml:space="preserve">Talleres realizados </t>
  </si>
  <si>
    <t xml:space="preserve"> 3.2.6.2 Producto: Caja de herramienta para la abordaje del tema de género, derechos humanos</t>
  </si>
  <si>
    <t xml:space="preserve">Diseños de herramientas de género </t>
  </si>
  <si>
    <t>Charlas impartidas</t>
  </si>
  <si>
    <t>M</t>
  </si>
  <si>
    <t>S</t>
  </si>
  <si>
    <r>
      <t xml:space="preserve"># participantes  vinculadas a los servicios de intermediación de empleos y desarrollo del emprendimiento.
</t>
    </r>
    <r>
      <rPr>
        <sz val="12"/>
        <color rgb="FF0070C0"/>
        <rFont val="Calibri"/>
        <family val="2"/>
        <scheme val="minor"/>
      </rPr>
      <t>(Meta sugerida 5,000)</t>
    </r>
  </si>
  <si>
    <t xml:space="preserve">ÍNDICE </t>
  </si>
  <si>
    <t xml:space="preserve">COMPONENTES </t>
  </si>
  <si>
    <t xml:space="preserve">Supérate Mujer </t>
  </si>
  <si>
    <t xml:space="preserve">Identifícate </t>
  </si>
  <si>
    <t>Fortalecimiento Institucional</t>
  </si>
  <si>
    <t xml:space="preserve">Inclusión Económica </t>
  </si>
  <si>
    <t xml:space="preserve">Salud, Seguridad Alimentaria y Apoyo en Emergencias </t>
  </si>
  <si>
    <t>Acompañamiento Sociofamiliar</t>
  </si>
  <si>
    <t>1.1.1.1 Participantes de Supérate vinculados a los servicios de intermediación de empleos y desarrollo del emprendimientos.</t>
  </si>
  <si>
    <t xml:space="preserve">1.1.1.2 Alianzas público-privadas para el desarrollo de proyectos productivos y emprendimientos con viabilidad económica. </t>
  </si>
  <si>
    <t>1.1.1.6 Producto: Participantes en situación de pobreza reciben formación técnica profesional.</t>
  </si>
  <si>
    <t>1.1.1.7 Levantamiento de necesidades para acciones formativas</t>
  </si>
  <si>
    <t xml:space="preserve">Resultado 1.1.2: Aumentada la autonomía económica de los hogares pobres y en situación de vulnerabilidad.  </t>
  </si>
  <si>
    <t>1.1.2.1 Producto: Participantes reciben capacitación en educación financiera.</t>
  </si>
  <si>
    <t>2.1.1.1 Producto:  Mujeres acceden a programas de formación técnico-profesional alineadas con las necesidades del mercado laboral</t>
  </si>
  <si>
    <t>Mujeres formadas</t>
  </si>
  <si>
    <t>2.1.1.3 Producto: Mujeres víctimas que reciben acompañamiento con la nueva metodología.</t>
  </si>
  <si>
    <t>2.1.1.4 Producto: Mujeres reciben la TM Supérate Mujer</t>
  </si>
  <si>
    <t>CCPP con infraestructura inclusiva</t>
  </si>
  <si>
    <t>Participantes evaluados</t>
  </si>
  <si>
    <t>Hogares graduados del programa</t>
  </si>
  <si>
    <t>Producto 1.1.3.2: Servicios de acompañamiento y referencia a hogares salientes del Programa.</t>
  </si>
  <si>
    <t>Producto 1.1.3.1: Evaluación de participantes para recategorización o graduación del programa Supérate.</t>
  </si>
  <si>
    <t>Producto 1.1.3.3: Actualización del manual operativo que detalle los criterios de salida del programa</t>
  </si>
  <si>
    <t xml:space="preserve">Resultado 1.1.3: Desarrollado un mecanismo de referencia o gestión de servicios de apoyo para acompañar a hogares salientes del Programa, producto de los procesos de refocalización, recategorización y superación de los criterios de pobreza. 
</t>
  </si>
  <si>
    <t>Resultado 1.2.2: Aumentando el número de participantes que cambian sus actitudes y comportamientos de forma positiva</t>
  </si>
  <si>
    <t xml:space="preserve">1.2.2.1 Producto: Jóvenes en situación de pobreza y vulnerabilidad  reciben orientaciones socieducativas a través de la metodología de joven a joven </t>
  </si>
  <si>
    <t>1.2.2.2 Producto: Hogares que son orientadas en temas socioeducativos a través de Visitas Dominiciliarias</t>
  </si>
  <si>
    <t xml:space="preserve">Hogares orientados </t>
  </si>
  <si>
    <t>Resultado 1.2.3: Episodios de violencia reducidos en hogares participantes.</t>
  </si>
  <si>
    <t>1.2.3.1 Producto: Hogares orientados en temas de resolución pacífica de conflictos y cultura de paz</t>
  </si>
  <si>
    <t>Resultado 1.2.4: Aumentado el número de participantes que se integran a actividades culturales y lúdicas.</t>
  </si>
  <si>
    <t>1.2.4.2 Producto: Hogares se integran a las Escuelas de Familia donde se abordan temas culturales</t>
  </si>
  <si>
    <t>Hogares integrados</t>
  </si>
  <si>
    <t>Resultado 1.2.5: Aumentado el porcentaje de participantes orientados en salud sexual, reproductiva y hábitos de vida saludable.</t>
  </si>
  <si>
    <t xml:space="preserve">1.2.5.1. Producto: Participantes  reciben orientación sobre salud sexual y reproductiva, y prevención de VIH e ITS/SIDA. </t>
  </si>
  <si>
    <t>Resultado 2.1.2: Reducido embarazo en las adolescente participantes en edades comprendidas entre 12 a 18 años</t>
  </si>
  <si>
    <t>2.1.2.1 Producto:Jóvenes que promueven la salud sexual integral a través de la formación de la red de jóvenes</t>
  </si>
  <si>
    <t xml:space="preserve">Jóvenes participantes </t>
  </si>
  <si>
    <t xml:space="preserve">2.1.2.2 Producto: Programa diseñado en conjunto con las entidades del sector salud y educación u otros vinculados para la prevención del embarazo adolescente  en los hogares participantes. </t>
  </si>
  <si>
    <t>Programas diseñados</t>
  </si>
  <si>
    <t>2.1.2.3 Producto: Jóvenes participantes orientados en temas de salud sexual, reproductiva integral y prevención de uniones tempranas.</t>
  </si>
  <si>
    <t xml:space="preserve">2.1.3.1 Producto: Diseño de programa para identificar e incluir personas con discapacidad y otras vulnerabilidades a Supérate. </t>
  </si>
  <si>
    <t>Programa diseñado</t>
  </si>
  <si>
    <t>Resultado 2.2.1: Aumentado el acceso de los hogares participantes en situación de pobreza y vulnerabilidad a viviendas dignas.</t>
  </si>
  <si>
    <t>Objetivo 1.2:  Inclusión y desarrollo social de las familias participantes a través del acompañamiento psicosocial.</t>
  </si>
  <si>
    <t>Resultado 1.2.1: Aumentado el número de participantes de hogares en situación de pobreza y vulnerabilidad que poseen sus documentos de identidad.</t>
  </si>
  <si>
    <t>1.2.1.1 Producto: Participantes reciben acompañamiento en la gestión de documentos de identidad.</t>
  </si>
  <si>
    <t>Resultado 1.3.4: Mejorada la cultura de pago y ahorro de servicios energéticos de los hogares participantes.</t>
  </si>
  <si>
    <t>1.3.4.1 Producto: Hogares reciben subsidio a la electricidad BonoLuz</t>
  </si>
  <si>
    <t xml:space="preserve">Ejecutar la planificación de nómina correspondiente al subsidio a la electricidad BonoLuz en el plazo establecido. </t>
  </si>
  <si>
    <t xml:space="preserve">Ejecutar la planificación de nómina correspondiente al subsido al Gas Licuado de Petróleo (GLP) BonoGas en el plazo establecido. </t>
  </si>
  <si>
    <t>Resultado 1.3.5: Reducido el uso del carbón o leña como combustible para cocinar en los hogares participantes.</t>
  </si>
  <si>
    <t>1.3.4.2 Producto: Sensibilización sobre el ahorro de energía y cultura de pago.</t>
  </si>
  <si>
    <t xml:space="preserve">Participantes sensibilizados </t>
  </si>
  <si>
    <t xml:space="preserve">EJE 2: Protección de grupos vulnerables </t>
  </si>
  <si>
    <t>2.2.1.1 Producto: Hogares vinculados al programa Dominicana se Reconstruye</t>
  </si>
  <si>
    <t>2.2.1.3 Producto:Acompañamiento en la intervención psicosocial de las hogares beneficiados por el Plan Nacional de Viviendas Familias Feliz.</t>
  </si>
  <si>
    <t>Hogares vinculados</t>
  </si>
  <si>
    <t>2.2.1.2 Producto: Hogares priorizados y seleccionados en el programa Vivienda Feliz</t>
  </si>
  <si>
    <t xml:space="preserve">Objetivo 1.2:  Inclusión y desarrollo social de las familias participantes a través del acompañamiento </t>
  </si>
  <si>
    <t>Resultado 1.2.5:Aumentado el porcentaje de participantes orientados en salud sexual, reproductiva y hábitos de vida saludable.</t>
  </si>
  <si>
    <t xml:space="preserve">1.2.5.2 Producto: Participantes reciben orientación en temas de salud preventiva  (Prevención de Enfermedades, Hábitos de vida saludable, Lactancia Materna Exclusiva y Cita Médica) </t>
  </si>
  <si>
    <t xml:space="preserve">Resultado 1.3.1:  Ampliada la cobertura de los hogares categorizados ICVI e ICVII </t>
  </si>
  <si>
    <t>Producto 1.3.1.1: Hogares reciben transferencia monetaria Aliméntate</t>
  </si>
  <si>
    <t>Resultado 1.3.3: Mejorado el estado de salud de los miembros de hogares Supérate menores de 5 años, embarazadas y puérperas.</t>
  </si>
  <si>
    <t>1.3.3.1. Producto: Verificación del cumplimiento de corresponsabilidadees de salud a embarazadas y puérperas pertenecientes a hogares Supérate.</t>
  </si>
  <si>
    <t>1.3.3.2. Producto: Verificación del cumplimiento de corresponsabilidades de salud a hogares Supérate con niños/as de 0 a 5 años.</t>
  </si>
  <si>
    <t>Hogares con corresponsabilidades verificadas</t>
  </si>
  <si>
    <t>Realizar verificación de corresponsabilidades en salud a embarazadas y puérperas pertenecientes a hogares Supérate.</t>
  </si>
  <si>
    <t>Realizar verificación de corresponsabilidades en salud  a hogares Supérate con niños/as de 0 a 5 años.</t>
  </si>
  <si>
    <t xml:space="preserve">Regionales / Dirección de Coordinación Regional/ Dirección de Planificación </t>
  </si>
  <si>
    <t xml:space="preserve">Regionales / Dirección de Coordinación Regional/Dirección de Planificación </t>
  </si>
  <si>
    <t xml:space="preserve">Jun </t>
  </si>
  <si>
    <t>Mujeres embarazadas y puérperas con corresponsabilidades verificadas</t>
  </si>
  <si>
    <t>Objetivo 2.1:  Contribuir a la inclusión y la equidad en el acceso al trabajo remunerado de las mujeres en situacion de pobreza</t>
  </si>
  <si>
    <t>Resultado 2.1.4 Mejorado el estado nutricional de niños, niñas, embarazadas y envejecientes pertenecientes a hogares participantes</t>
  </si>
  <si>
    <t>2.1.4.2 Producto:Participantes recibieron orientación sobre nutrición y seguridad alimentaria</t>
  </si>
  <si>
    <t>Objetivo 4.1: Utilización de la innovación, tecnología y desarrollo de capacidades humanas para la eficiencia y eficacia en la gestión.</t>
  </si>
  <si>
    <t xml:space="preserve">Resultado 4.1.1: Aumentada la productividad, eficiencia y eficacia de la institución. </t>
  </si>
  <si>
    <t>4.1.1.1 Producto: Implementación de sistema de gestión de procesos institucionales eficiente y eficaz.</t>
  </si>
  <si>
    <t>Procesos institucionales completados</t>
  </si>
  <si>
    <t>4.1.1.2 Producto: Implementación de un modelo de presupuesto por resultados.</t>
  </si>
  <si>
    <t>Modelo implementado</t>
  </si>
  <si>
    <t xml:space="preserve">Procesos automatizados </t>
  </si>
  <si>
    <t>4.1.1.4 Producto: Implementación de sistema digital de requerimientos y solicitudes.</t>
  </si>
  <si>
    <t>Sistema implementado</t>
  </si>
  <si>
    <t>4.1.1.3 Producto: Automatización de procesos en el SIPS.</t>
  </si>
  <si>
    <t>Resultado 4.1.2: Aumentada y fortalecida la capacitación, desempeño y clima laboral de los recursos humanos</t>
  </si>
  <si>
    <t>Empleados capacitados</t>
  </si>
  <si>
    <t>4.1.2.3 Producto: Empleados participan en actividades de integración</t>
  </si>
  <si>
    <t>4.1.2.1 Producto: Colaboradores que reciben al menos una capacitación al año en habilidades relacionadas a su función</t>
  </si>
  <si>
    <t>4.1.2.2 Producto:Fortalecimiento del personal de campo/estructura operativa mediante capacitaciones y monitoreo</t>
  </si>
  <si>
    <t>Enlaces certificados</t>
  </si>
  <si>
    <t>Empleados participantes en actividades</t>
  </si>
  <si>
    <t>4.1.3.1 Producto: Informes de línea media y final de evaluación de impactos realizados</t>
  </si>
  <si>
    <t>Evaluaciones de impactos realizadas</t>
  </si>
  <si>
    <t>4.1.3.2 Producto: Investigaciones y estudios de las políticas de protección social publicados</t>
  </si>
  <si>
    <t>4.1.3.3 Producto: Acciones coordinadas y ejecutadas en los mecanismos de coordinación interinstitucional</t>
  </si>
  <si>
    <t>4.1.3.4 Producto: Encuestas de monitoreo a la gestión operativa y a los resultados del programa aplicadas</t>
  </si>
  <si>
    <t>4.1.3.5 Producto: Mejora de la infraestructura tecnológica  (Data‐center, motores de bases de datos, conectividad entre áreas y seguridad informática, sistemas operativos).</t>
  </si>
  <si>
    <t>Infraestructura tecnológica mejorada</t>
  </si>
  <si>
    <t>4.1.3.7 Producto: Diseño e implementación de tablero de monitoreo estadístico.</t>
  </si>
  <si>
    <t xml:space="preserve">Plan diseñado </t>
  </si>
  <si>
    <t xml:space="preserve">Tablero estadístico diseñado e implementado </t>
  </si>
  <si>
    <t xml:space="preserve">4.1.3.6 Producto: Diseño de plan de utilización de técnicas de minería de datos y otras tecnologías </t>
  </si>
  <si>
    <t xml:space="preserve">Dirección de Tecnología </t>
  </si>
  <si>
    <t>Objetivo 4.2:  Ejecutar estrategia institucional de posicionamiento interno y externo.</t>
  </si>
  <si>
    <t xml:space="preserve">Resultados: 4.2.1: Aumentado el reconocimiento positivo de Supérate en la población. </t>
  </si>
  <si>
    <t xml:space="preserve">4.2.1.1 Producto: Diseño e implementación de estrategia de comunicación </t>
  </si>
  <si>
    <t>4.2.1.3 Producto: Publicaciones en las diferentes redes sociales mostrando la visión y trabajo de la institución</t>
  </si>
  <si>
    <t>4.2.1.2 Producto: Informes de línea media y final de evaluación de impactos realizados</t>
  </si>
  <si>
    <t xml:space="preserve">Resultados 4.2.2: Fortalecida la sinergia institucional  e intersectorial de Supérate.
</t>
  </si>
  <si>
    <t>Plan actualizado</t>
  </si>
  <si>
    <t>4.2.2.2 Producto: Protocolo de convenios que instruya el diseño de metas, propósitos y responsables de forma clara</t>
  </si>
  <si>
    <t xml:space="preserve">Resultados 4.2.3: Fortalecida cooperación internacional 
</t>
  </si>
  <si>
    <t xml:space="preserve">4.2.3.1 Producto: Proyectos y cooperaciones puestas en marcha con la comunidad internacional
</t>
  </si>
  <si>
    <t xml:space="preserve">Zonas de servicios disponibles </t>
  </si>
  <si>
    <t xml:space="preserve">Resultados 4.2.4:  Mejorada la calidad de los servicios. 
</t>
  </si>
  <si>
    <t>4.2.4.1 Producto: Zonas de Servicios Supérate en buen funcionamiento</t>
  </si>
  <si>
    <t>4.2.4.2 Producto: Infraestructura física y tecnológica de Supérate mejorada</t>
  </si>
  <si>
    <t xml:space="preserve">Resultados 4.2.5:  Garantizada y fortalecida la igualdad de género y responsabilidad social en la institución. 
</t>
  </si>
  <si>
    <t>Norma actualizada</t>
  </si>
  <si>
    <t>4.2.5.2 Producto: Actualización de la política de género</t>
  </si>
  <si>
    <t>4.2.5.3 Producto: Servidores públicos/colaboradores sensibilizados en género y derecho humanos</t>
  </si>
  <si>
    <t>Servidores públicos/ colaboradores sensibilizados</t>
  </si>
  <si>
    <t xml:space="preserve">Resultados 4.2.6: Transversalización del enfoque de género en Supérate
</t>
  </si>
  <si>
    <t>4.2.6.1 Producto: Diseño e implementación de la estrategia de género de la institución</t>
  </si>
  <si>
    <t xml:space="preserve">Resultados 4.2.7: Fortalecida la responsabilidad social de la institución
</t>
  </si>
  <si>
    <t>4.2.7.2 Producto: Recertificación en norma de Responsabilidad Social</t>
  </si>
  <si>
    <t>Institución recertificada</t>
  </si>
  <si>
    <t>Marz</t>
  </si>
  <si>
    <t>Vivienda</t>
  </si>
  <si>
    <t>Hogares orientados</t>
  </si>
  <si>
    <t>2.1.3.4 Producto: Sensibilización a los colaboradores de Supérate sobre los grupos vulnerables y la importancia de la diversidad.</t>
  </si>
  <si>
    <t xml:space="preserve">Colaboradores sensibilizados </t>
  </si>
  <si>
    <t xml:space="preserve">EJE 4: Innovación y desarrollo para la eficiencia institucional </t>
  </si>
  <si>
    <t>Cuidados</t>
  </si>
  <si>
    <t>EJE 3: Sistema de Cuidados</t>
  </si>
  <si>
    <t>Objetivo 3.1 : Mejorar la calidad de vida de los hogares en situación de pobreza y vulnerabilidad a través de oferta de servicios de cuidado para la primera infancia, adultos mayores y personas con discapacidad en situación de dependencia.</t>
  </si>
  <si>
    <t>Resultado 3.1.1: Aumentado el acceso oportuno de los miembros de hogares en situación de pobreza y dependencia (primera infancia, personas adultas mayores y con discapacidad) a servicios de cuidado de calidad</t>
  </si>
  <si>
    <t>3.1.1.1 Producto: Piloto de Cuidados en territorios priorizados implementado</t>
  </si>
  <si>
    <t>Territorios priorizados</t>
  </si>
  <si>
    <t>Planes locales formulados</t>
  </si>
  <si>
    <t>Hogares Supérate atendidos</t>
  </si>
  <si>
    <t>3.1.1.4 Producto: Diseño del sistema de referencia y contra referencia para cuidado</t>
  </si>
  <si>
    <t>Módulos diseñados e implementados</t>
  </si>
  <si>
    <t>Mesas intersectoriales conformadas</t>
  </si>
  <si>
    <t xml:space="preserve">3.1.1.6 Producto: Acuerdos interinstitucionales con entidades encargadas de servicios de cuidado para la ampliación de la cobertura de hogares pobres y vulnerables.   </t>
  </si>
  <si>
    <t>Acuerdos logrados</t>
  </si>
  <si>
    <t>Resultado 3.1.2: Los cuidados son reconocidos por la sociedad por su importancia al resto de la economía</t>
  </si>
  <si>
    <t>3.1.2.1 Producto: Acuerdos con la sociedad civil para sensibilizar a la comunidad en los cuidados (junta de vecinos, grupo de mujeres, grupo de madres, etc.)</t>
  </si>
  <si>
    <t>Evaluación de impacto realizada</t>
  </si>
  <si>
    <t>Estrategia implementada</t>
  </si>
  <si>
    <t>Resultado 3.1.3: Impulsada una red articulada de cuidadores/as calificados a nivel comunitario con énfasis en la inserción laboral de mujeres en situación de pobreza.</t>
  </si>
  <si>
    <t>3.1.3.1 Producto: Certificación de cuidadores/as en coordinación con instancias rectoras.</t>
  </si>
  <si>
    <t>Cuidadores/as certificados/as</t>
  </si>
  <si>
    <t>3.1.3.2 Producto: Diseño de normativa sobre servicios de cuidados.</t>
  </si>
  <si>
    <t>Normativa diseñada</t>
  </si>
  <si>
    <t>3.1.3.3 Producto: Diseño de protocolos sobre servicios de cuidados.</t>
  </si>
  <si>
    <t>Protocolo diseñado</t>
  </si>
  <si>
    <t>3.1.3.4 Producto: Diseño del programa de certificación de cuidadores/as.</t>
  </si>
  <si>
    <t xml:space="preserve">3.1.3.6 Producto: Acuerdo con el CNSS y el Ministerio de Trabajo para impulsar el cumplimiento de normativas (convenio 189 OIT), para dignificación del trabajo doméstico remunerado.
</t>
  </si>
  <si>
    <t>Año: 2023</t>
  </si>
  <si>
    <t>Participantes acompañados en la gestión de documentos</t>
  </si>
  <si>
    <t xml:space="preserve">Realizar talleres de reforzamiento y capacitación a los gestores de documentación. </t>
  </si>
  <si>
    <t># de miembros indocumentados de hogares Supérate que reciben acompañamiento para obtener sus documentos de identidad</t>
  </si>
  <si>
    <t># de gestores provinciales capacitados en temas sobre procedimiento para declaración tardía</t>
  </si>
  <si>
    <t>Depositar expedientes de declaraciones tardías de miembros participantes ante Oficialías del Estado Civil, Tribunales y Junta Central Electoral</t>
  </si>
  <si>
    <t xml:space="preserve"># de expendientes completos de declaraciones tardías de miembros participantes depositados ante Oficialías del Estado Civil, Tribunales y Junta Central Electoral </t>
  </si>
  <si>
    <t>Fotos, listado digital de participación</t>
  </si>
  <si>
    <t>Informes, fotos, registros de seguimiento/acompañamiento</t>
  </si>
  <si>
    <t>Realizar operativos de captación de participantes miembros de hogares Supérate, Progresando Unidos y hogares vulnerables sin documentación</t>
  </si>
  <si>
    <t># de miembros e hogares Supérate, Progresando Unidos y hogares vulnerables sin documentación captados</t>
  </si>
  <si>
    <t xml:space="preserve">Informe del levantamiento, fichas </t>
  </si>
  <si>
    <t>Operativos de captación realizados</t>
  </si>
  <si>
    <t>Realizar conferencias con autoridades municipales, juntas médicas, juntas de vecinos y sociedades de padres.</t>
  </si>
  <si>
    <t xml:space="preserve">Dirección de Coordinación Regional, Dirección de Vinculación Interinstitucional, Alcadía, junta vecinos, sociedades de padres y juntas médicas </t>
  </si>
  <si>
    <t>Listado de participantes, informes y fotos</t>
  </si>
  <si>
    <t>Conferencias</t>
  </si>
  <si>
    <t xml:space="preserve">Realizar conferencias dirigidas a miembros de hogares Supérate sobre crianza positiva, valores, normas de género, entre otros. </t>
  </si>
  <si>
    <t xml:space="preserve">Dirección de Género, Dirección de Coordinación Regional </t>
  </si>
  <si>
    <t>Impartir conferencias sobre valores e impulsar la cultura tradicional para personal de Supérate</t>
  </si>
  <si>
    <t>Dirección de Coordinación Regional / Dirección de Recursos Humanos</t>
  </si>
  <si>
    <t>Personal de Supérate</t>
  </si>
  <si>
    <t>Lista digital de participantes, informe y fotos</t>
  </si>
  <si>
    <t>Incluir a los niños, niñas y adolescentes como facilitadores y multiplicadores de los valores en diferentes actividades</t>
  </si>
  <si>
    <t xml:space="preserve">Niños, niñas y adolescentes multiplicadores de valores </t>
  </si>
  <si>
    <t xml:space="preserve">Habilitar espacios en los Centros de Desarrollo Infantil (CDI) para impartir talleres del programa Crecer en  Valores. </t>
  </si>
  <si>
    <t>Centro de Desarrollo Infantil</t>
  </si>
  <si>
    <t>Medios Audios Visuales</t>
  </si>
  <si>
    <t xml:space="preserve">Espacios habilitados </t>
  </si>
  <si>
    <t>Celebrar graduación de los niños, niñas,  adolescentes y adultos de las acciones formativas de crecer en valores (flauta, guitarra, manualidades,  pintura, percusión, frances, coro, cultura, teatro y defensa personal)</t>
  </si>
  <si>
    <t xml:space="preserve">Graduación </t>
  </si>
  <si>
    <t xml:space="preserve">Brindar apoyo y seguimiento, a través de especialista de psicología, a las familias acogedoras y a los NNA huérfanos por feminicidio. </t>
  </si>
  <si>
    <t>Psicólogos, Familias acogedoras y NNA</t>
  </si>
  <si>
    <t>Revisar y actualizar protocolo de Atención a NNA Huérfanos por Feminicidios (Consultoría)</t>
  </si>
  <si>
    <t>Dirección de Planificación (SGI)</t>
  </si>
  <si>
    <t xml:space="preserve">Documento de protocolo actualizado y aprobado, TDR </t>
  </si>
  <si>
    <t xml:space="preserve">Dirección de Comunicaciones </t>
  </si>
  <si>
    <t>Medios Audiovisuales</t>
  </si>
  <si>
    <t>Realizar encuentro navideño de integración con los NNA y sus tutores o familias acogedoras.</t>
  </si>
  <si>
    <t>Tutores y NNA</t>
  </si>
  <si>
    <t>Listado de participantes, Medios Audiovisuales</t>
  </si>
  <si>
    <t xml:space="preserve">Encuentros realizados </t>
  </si>
  <si>
    <t>Familias o tutores de NNA</t>
  </si>
  <si>
    <t>Lista  de participantes, Fotos</t>
  </si>
  <si>
    <t>Personal capacitado</t>
  </si>
  <si>
    <t>Colaboradores de Supérate</t>
  </si>
  <si>
    <t xml:space="preserve">Listado de asistencia digital, Fotos </t>
  </si>
  <si>
    <t>Realizar entrega de mochilas y útiles escolares a familias acogedoras para los NNA.</t>
  </si>
  <si>
    <t>NNA</t>
  </si>
  <si>
    <t>Medios Audiovisuales, Reporte</t>
  </si>
  <si>
    <t>Familias beneficiadas</t>
  </si>
  <si>
    <t xml:space="preserve"> Dirección de Coordinación Regional </t>
  </si>
  <si>
    <t>Formar estructuras juveniles gestores de paz.</t>
  </si>
  <si>
    <t>Familia en Paz</t>
  </si>
  <si>
    <t xml:space="preserve"> Dirección de Coordinación Regional  / Unidad de Jovenes y Organizaciones de la Sociedad Civil</t>
  </si>
  <si>
    <t>Jovenes capacitados</t>
  </si>
  <si>
    <t xml:space="preserve"> Dirección de Coordinación Regional/ Proyectos Especiales</t>
  </si>
  <si>
    <t xml:space="preserve">Conformar redes de familias. </t>
  </si>
  <si>
    <t>Dirección de Coordinación Regional y Lideres comunitarios</t>
  </si>
  <si>
    <t>Informe</t>
  </si>
  <si>
    <t>Redes de familias creadas</t>
  </si>
  <si>
    <t>Familias sensibilizadas</t>
  </si>
  <si>
    <t>Normas de convivencias, listados de participantes, informes de reuniones y fotografias.</t>
  </si>
  <si>
    <t>Grupos creados y fortalecidos</t>
  </si>
  <si>
    <t>Capacitación a los equipos operativo del proyecto sobre metodología y estrategias del PNVFF</t>
  </si>
  <si>
    <t>MINPRE, Dirección de Tecnología</t>
  </si>
  <si>
    <t xml:space="preserve"> Dirección de Coordinación Regional</t>
  </si>
  <si>
    <t xml:space="preserve">Realizar charlas de sensibilización sobre consumo y utilización de transferencias monetarias. </t>
  </si>
  <si>
    <t>Realizar charlas sobre educación financiera y sostenibilidad económica</t>
  </si>
  <si>
    <t>Realizar charlas de sensibilización sobre convivencia sana</t>
  </si>
  <si>
    <t>Creación y fortalecimiento de grupos organizados para la garantía de la convivencia pacifica</t>
  </si>
  <si>
    <t>Unidad de Educación e Inclusión Financiera</t>
  </si>
  <si>
    <t>Dar seguimiento y monitoreo a participantes beneficiados en el PNVFF, con énfasis en NNA Huérfanos por Feminicidio y madres solteras</t>
  </si>
  <si>
    <t xml:space="preserve"> Dirección de Coordinación Regional, Dirección de Género, Atención a NNA Huérfanos por Feminicidio</t>
  </si>
  <si>
    <t>Familias acompañadas</t>
  </si>
  <si>
    <t>Acta constitutiva del comité, Medios Audiovisuales</t>
  </si>
  <si>
    <t>Informe, Listado de participantes, Medios Audiovisuales</t>
  </si>
  <si>
    <t>Listado de base de datos de los casos, ficha de seguimiento, informes de reuniones, listados de participantes y fotografias</t>
  </si>
  <si>
    <t xml:space="preserve">Impartir taller para orientar a los colaboradores sobre la importancia de la respuesta oportuna a los requisitos del índice DIGEIG.  </t>
  </si>
  <si>
    <t>Listado digital de participantes, Medios Audiovisuales</t>
  </si>
  <si>
    <t>Porcentaje de cumplimiento</t>
  </si>
  <si>
    <t>Responder a las solicitudes de información institucional requerida por los interesados (físicas, por correo OAI o a través del Sistema SAIP, Sistema 311)</t>
  </si>
  <si>
    <t>Porcentaje de solicitudes respondidas</t>
  </si>
  <si>
    <t>Sensibilizar a participantes del programa Supérate en charlas de educación financiera</t>
  </si>
  <si>
    <t xml:space="preserve"> Dirección de Vinculación Interinstitucional / Dirección de Coordinación Regional</t>
  </si>
  <si>
    <t>Listado de asistencia e informes.</t>
  </si>
  <si>
    <t xml:space="preserve">Sensibilizar participantes sobre la cultura del ahorro en coordinación con la Nacional </t>
  </si>
  <si>
    <t>Sensibilizar participantes sobre acceso a microcréditos con PROMiPyME</t>
  </si>
  <si>
    <t xml:space="preserve"> Unidad de Fomento Cooperativo</t>
  </si>
  <si>
    <t>Cooperativas visitadas</t>
  </si>
  <si>
    <t>Unidad de Fomento Cooperativo</t>
  </si>
  <si>
    <t>Grupos de comité gestor conformados y remitidos al IDECOOP</t>
  </si>
  <si>
    <t xml:space="preserve">Impartir capacitación Filosófica y Doctrinaria a cooperativas en formación </t>
  </si>
  <si>
    <t>Dar seguimiento a  cooperativas de participantes</t>
  </si>
  <si>
    <t>Documento guía realizada/ listado de participantes en mesa técnica/ fotos</t>
  </si>
  <si>
    <t>Guía operativa realizada</t>
  </si>
  <si>
    <t>1.1.2.4 Producto: Participantes se le verifica y cumplen su corresponsabilidad de capacidad técnica-profesional</t>
  </si>
  <si>
    <t>Integrar a participantes de Supérate con autismo, discapacidad y otras condiciones  en capacitaciones de  habilidades  terapeúticas y vocacionales (Aulas inclusivas)  y otras acciones formativas.</t>
  </si>
  <si>
    <t xml:space="preserve">Unidad de Inclusión </t>
  </si>
  <si>
    <t>Dirección de Coordinación Regional/Dirección de Operaciones</t>
  </si>
  <si>
    <t>Base de datos de  nuevos participante / Copia de Certificación de Discapacidad de los participantes</t>
  </si>
  <si>
    <t xml:space="preserve">Vincular en el programa de transferencias monetarias condicionas y subsidios de Supérate a hogares con personas con autismo, discapacidad u otras condiciones. </t>
  </si>
  <si>
    <t>Dirección de Operaciones/SIUBEN</t>
  </si>
  <si>
    <t>Listado digital de participación, copia de certificación de discapacidad de los participantes, Fotos</t>
  </si>
  <si>
    <t>Jornada de evaluacion internacional con neurologos. Jornada de telepractica con patologia del lenguaje</t>
  </si>
  <si>
    <t>Listado digital de participación, copia de certificación de discapacidad de los participantes, fotos</t>
  </si>
  <si>
    <t>Jornadas realizadas</t>
  </si>
  <si>
    <t xml:space="preserve"> Realizar  talleres con presentadores/as internacionales a maestros/as y psicólogos/as para las nuevas aulas inclusivas.</t>
  </si>
  <si>
    <t>Listado digital de participación/Medios Audiovisuales</t>
  </si>
  <si>
    <t>Celebrar graduación dirigida a adolescentes y jóvenes egresados de cursos de habilidades terapeúticas y vocacionales en aulas inclusivas.</t>
  </si>
  <si>
    <t>Listado digital de participación, Fotos</t>
  </si>
  <si>
    <t>Graduaciones celebradas</t>
  </si>
  <si>
    <t>Levantamientos realizados</t>
  </si>
  <si>
    <t xml:space="preserve">Realizar actividad de verano :  "Inducción basada en la comunidad, donde los jóvenes aprenden siendo parte de la sociedad", dirigida a niños, niñas, adolescentes y jóvenes de aulas inclusivas. </t>
  </si>
  <si>
    <t>Actividades realizadas</t>
  </si>
  <si>
    <t xml:space="preserve">Realizar celebraciones para conmemorar el día mundial de la discapacidad y el día del autismo dirigida a participantes del programa con estas condiciones. </t>
  </si>
  <si>
    <t>Exposiciones realizadas</t>
  </si>
  <si>
    <t xml:space="preserve">Diseñar y habilitar nuevas aulas inclusivas  para personas con discapacidad u otras condiciones. </t>
  </si>
  <si>
    <t>Informe/Medios Audiovisuales</t>
  </si>
  <si>
    <t>Aulas inclusivas habilitadas</t>
  </si>
  <si>
    <t>Listado digital de participacióna/Medios Audiovisuales</t>
  </si>
  <si>
    <t>Colaboradores/as sensibilizados/as</t>
  </si>
  <si>
    <t>Listado digital de participación, fotografías e informe.</t>
  </si>
  <si>
    <t>Comercio Solidario</t>
  </si>
  <si>
    <t xml:space="preserve">Base de datos de artesanos </t>
  </si>
  <si>
    <t xml:space="preserve">Artesanos en líneas de producción </t>
  </si>
  <si>
    <t>Integrar artesanos a las líneas de producción de Comercio Solidario</t>
  </si>
  <si>
    <t>Listado digital nuevos artesanos</t>
  </si>
  <si>
    <t>Realizar reforzamientos a través de capacitaciones de producción en diversas líneas artesanales: tejidos, barro, cuerno, jacinto de lila (fibras naturales), jícara de coco, resina, orfebrería, bambú, madera, higüero, textil, reciclaje.</t>
  </si>
  <si>
    <t>Dirección de Capacitación</t>
  </si>
  <si>
    <t>Informe, Listados de participación, Fotos</t>
  </si>
  <si>
    <t>Capacitaciones realizadas</t>
  </si>
  <si>
    <t>Participar en Ferias o Eventos Internacionales.</t>
  </si>
  <si>
    <t>Dirección General / Dirección de Vinculación Interinstitucional</t>
  </si>
  <si>
    <t>Participaciones a ferias o eventos internacionales</t>
  </si>
  <si>
    <t>Participar en Ferias o Eventos Nacionales.</t>
  </si>
  <si>
    <t>Participaciones a ferias o eventos nacionales</t>
  </si>
  <si>
    <t>Generar demanda de clientes Manos Dominicanas</t>
  </si>
  <si>
    <t>Facturas firmadas y selladas, registros contables, movimiento bancarios</t>
  </si>
  <si>
    <t>Ventas en RD$</t>
  </si>
  <si>
    <t>Generar demanda de clientes Línea Textil Cayena.</t>
  </si>
  <si>
    <t>Generar demanda de clientes Red de Comercio Solidario (Repostería y Panadería)</t>
  </si>
  <si>
    <t>Dirección de Vinculación Interinstitucional / Comunicación</t>
  </si>
  <si>
    <t>Generar demanda para artesanías elaboradas por participantes del Programa de Inclusión.</t>
  </si>
  <si>
    <t>Dirección de Vinculación Interinstitucional /Comunicación</t>
  </si>
  <si>
    <t>Establecer nuevos puntos de venta Manos Dominicanas.</t>
  </si>
  <si>
    <t>Informes, fotos</t>
  </si>
  <si>
    <t>Puntos de ventas nuevos</t>
  </si>
  <si>
    <t xml:space="preserve">Acompañar a miembros de familias participantes en la implementación de innovaciones de nuevos emprendimientos </t>
  </si>
  <si>
    <t>Informes, fotos, notas de prensa</t>
  </si>
  <si>
    <t xml:space="preserve">Nuevas innovaciones </t>
  </si>
  <si>
    <t>Diseñar e introducir a la línea nuevo producto textil para la comercializacion</t>
  </si>
  <si>
    <t xml:space="preserve">Diseños realizados </t>
  </si>
  <si>
    <t>Vincular a empresas privadas e instituciones públicas a red de clientes</t>
  </si>
  <si>
    <t>Empresas vinculadas</t>
  </si>
  <si>
    <t>Capacitar participantes de Comercio Solidario en producción</t>
  </si>
  <si>
    <t>Proporcionar orientación psicológica  a través de la Línea de Atención (llamadas de asistencia y seguimiento psicológico).</t>
  </si>
  <si>
    <t>Reporte estadístico Línea de Atención</t>
  </si>
  <si>
    <t>Servicios de asistencia psicológica brindados</t>
  </si>
  <si>
    <t>Infraestructuras fisicas remozadas</t>
  </si>
  <si>
    <t xml:space="preserve">Dirección Administrativa </t>
  </si>
  <si>
    <t>Dirección de Infraestructura</t>
  </si>
  <si>
    <t>Informe, Medios Audiovisuales</t>
  </si>
  <si>
    <t>Fecha de Emisión: Julio del 2021</t>
  </si>
  <si>
    <t>Realizar seguimiento y monitoreo de la mesa local en Azua y Santo Domingo Este</t>
  </si>
  <si>
    <t>Dirección de Cuidados</t>
  </si>
  <si>
    <t>Direcciones Regionales/ Protocolo / Comunicaciones</t>
  </si>
  <si>
    <t xml:space="preserve">Invitación/fotos/listados de asistencia/Informe </t>
  </si>
  <si>
    <t>Reuniones de seguimiento</t>
  </si>
  <si>
    <t>Talleres sobre politica de cuidado para integrante de la mesa local cuidado en Azua y Santo Domingo Este</t>
  </si>
  <si>
    <t>Direcciones Regionales</t>
  </si>
  <si>
    <t xml:space="preserve">Invitación, listado de asistencia / informe / fotos </t>
  </si>
  <si>
    <t xml:space="preserve">Reuniones periódicas de M&amp;E del Plan Local de Cuidados por parte de la Mesa Local y el equipo tecnico inersectorial de cuidado ETIC </t>
  </si>
  <si>
    <t xml:space="preserve">Diagramación, impresión y Publicación del plan local de cuidado  Santo Domingo Este </t>
  </si>
  <si>
    <t xml:space="preserve">Planes impresos </t>
  </si>
  <si>
    <t xml:space="preserve">Lanzamiento de los  planes locales de cuidado de Santo Domingo Este y Azua </t>
  </si>
  <si>
    <t xml:space="preserve">Jornada de seguimiento y evaluacion a la implementación de los planes de cuidado en Azua y Santo Domingo Este </t>
  </si>
  <si>
    <t>Identificar a hogares con demanda de cuidados en los territorios priorizados</t>
  </si>
  <si>
    <t>SIUBEN, MEPyD, Coordinación Territorial de Supérate</t>
  </si>
  <si>
    <t>Base de datos elaboradas por el SIUBEN  ICV III y IV</t>
  </si>
  <si>
    <t>Hogares identificados</t>
  </si>
  <si>
    <t>Brindar servicios de cuidados domiciliario a  hogares con  demanda de cuidados en los territorios priorizados</t>
  </si>
  <si>
    <t>SIUBEN</t>
  </si>
  <si>
    <t>Reporte de implementación y Monittoreo</t>
  </si>
  <si>
    <t>Gestionar el desarrollo del sistema de referencia y contra referencia de los servicios de cuidados</t>
  </si>
  <si>
    <t>SIUBEN/ MEPYD/ Entidades de la Mesa a nivel central y local</t>
  </si>
  <si>
    <t xml:space="preserve">Dar seguimiento  y monitoreo  a la mesa intersectorial del Piloto de Cuidados en territorios priorizados. </t>
  </si>
  <si>
    <t xml:space="preserve"> Seguimientos realizados</t>
  </si>
  <si>
    <t>SIUBEN, MEPYD, INAIPI y CONAPE</t>
  </si>
  <si>
    <t xml:space="preserve">Documento final del Plan de trabajo </t>
  </si>
  <si>
    <t>Plan elaborado y aprobado</t>
  </si>
  <si>
    <t>Realizar encuentros con actores claves de la sociedad civil para aunar esfuerzos de cara al cumplimiento de piloto</t>
  </si>
  <si>
    <t>Minutas, Fotos, Listado de asistencia</t>
  </si>
  <si>
    <t>Establecer acuerdos con grupos de sociedad civil para sensibilizar a la comunidad sobre cuidados.</t>
  </si>
  <si>
    <t>Dirección de Vinculación, Interinstitucional,  Dirección Jurídica,  Sociedad Civil, Mesa Intersectorial</t>
  </si>
  <si>
    <t>Convenio o plan de trabajo, Medios Audiovisuales</t>
  </si>
  <si>
    <t>3.1.2.2 Producto: Evaluación de impactos y resultados económicos y sociales de la Política de Cuidados.</t>
  </si>
  <si>
    <t xml:space="preserve">Brindar apoyo técnico al SIUBEN para la realización de la evaluación de impacto en la política de cuidados implementada por Supérate. </t>
  </si>
  <si>
    <t>SIUBEN/ Dirección Territorial y de Tecnología de Supérate</t>
  </si>
  <si>
    <t>Minutas, Correos, Informe</t>
  </si>
  <si>
    <t>Base de datos con población a evaluar</t>
  </si>
  <si>
    <t>3.1.2.3 Producto: Estrategia de comunicación, divulgación y sensibilización sobre cuidados.</t>
  </si>
  <si>
    <t xml:space="preserve">Producir Spots de Radio y TV para Campaña Estratégica sobre Cuidados. </t>
  </si>
  <si>
    <t>Dirección de Igualdad de Género y Desarrollo / Dirección de Cuidados</t>
  </si>
  <si>
    <t>Spots de radio y tv</t>
  </si>
  <si>
    <t>Producir Notas de Prensa y Reportajes para educar a la población en temas de Cuidados</t>
  </si>
  <si>
    <t xml:space="preserve">Notas de prensa y reportajes </t>
  </si>
  <si>
    <t xml:space="preserve">Difundir comunicaciones internas  para educar al personal de Supérate sobre Cuidados  </t>
  </si>
  <si>
    <t>Correos electronicos</t>
  </si>
  <si>
    <t>Comunicaciones remitidas</t>
  </si>
  <si>
    <t xml:space="preserve">Formar participantes de los dos municipios priorizados en servicios de cuidados </t>
  </si>
  <si>
    <t xml:space="preserve">Infotep/ Dirección de Capacitación </t>
  </si>
  <si>
    <t>Certificados</t>
  </si>
  <si>
    <t>Participantes certificados/as</t>
  </si>
  <si>
    <t>-</t>
  </si>
  <si>
    <t>Ministerio de Trabajo/Mmujer</t>
  </si>
  <si>
    <t>Borrador de propuesta de normativa</t>
  </si>
  <si>
    <t>Diseñar protocolo que instruya acerca de la operatividad de cada una de las instituciones involucradas en el Piloto de Cuidados</t>
  </si>
  <si>
    <t>MMujer/MEPyD</t>
  </si>
  <si>
    <t>Documento compilado</t>
  </si>
  <si>
    <t>Diseñar manuales de certificación en cuidados en asistencia personal para personas con discapacidad (Consultoría)</t>
  </si>
  <si>
    <t>Dirección de Capacitaciones, INFOTEP</t>
  </si>
  <si>
    <t>Manual</t>
  </si>
  <si>
    <t>Manuales diseñados</t>
  </si>
  <si>
    <t>3.1.3.5 Producto: Red de cuidadores/as certificados</t>
  </si>
  <si>
    <t>Cuidadores/as registrados/as</t>
  </si>
  <si>
    <t xml:space="preserve">Formar red de cuidadores/as en apoyo de consultoría. </t>
  </si>
  <si>
    <t xml:space="preserve">Dirección de Cuidados </t>
  </si>
  <si>
    <t>BID, IDECOOP; Ministerio de Trabajo; socios no gubernamentales / MEPyD</t>
  </si>
  <si>
    <t>Documento con propuesta de modelo de organización y gestión para la Red de Cuidadoras/es aprobado</t>
  </si>
  <si>
    <t>Red de cuidadores/as conformada</t>
  </si>
  <si>
    <t>Realizar registro de los/as cuidadores/as en la base de datos de multiservicios de Supérate</t>
  </si>
  <si>
    <t xml:space="preserve">Base de datos del multiservicios </t>
  </si>
  <si>
    <t>Habilitar nuevos Centros de Capacitación Gastronómicos Supérate (CCGS)</t>
  </si>
  <si>
    <t xml:space="preserve"> Dirección de Infraestructura</t>
  </si>
  <si>
    <t>Dirección Vinculación / Dirección Cooperacion internacional. Direccion de Juridica, Direccion de Finanzas</t>
  </si>
  <si>
    <t xml:space="preserve">Informes,fotos </t>
  </si>
  <si>
    <t>Nuevos CCGS habilitados</t>
  </si>
  <si>
    <t>Planos,Informe, fotos</t>
  </si>
  <si>
    <t xml:space="preserve">Nuevos CCPS construidos </t>
  </si>
  <si>
    <t>Acompañar y dar seguimiento a miembros  de hogares Supérate en el proceso de gestión de documentos para procesos de declaración tardía.</t>
  </si>
  <si>
    <t xml:space="preserve">Dirección de Coordinación Regional </t>
  </si>
  <si>
    <t>Expedientes depositados</t>
  </si>
  <si>
    <t>Realizar campaña de sensibilización por el Día internacional del Derecho de Identidad.</t>
  </si>
  <si>
    <t>Medios Audiovisuales, Correos, Fotos</t>
  </si>
  <si>
    <t>Campañas realizadas</t>
  </si>
  <si>
    <t>Dirección de Operaciones, Dirección de Planificación</t>
  </si>
  <si>
    <t>Diseñar manual de usuario sobre el nuevo sistema  que reemplaza al SIPS</t>
  </si>
  <si>
    <t>Manual aprobado</t>
  </si>
  <si>
    <t>Manual diseñado</t>
  </si>
  <si>
    <t>Diseñar módulo en el sistema  para la digitalización de listados de acciones formativas</t>
  </si>
  <si>
    <t>Dirección de Planificación</t>
  </si>
  <si>
    <t>Diseñar nuevo sistema de información para el programa Supérate y migrar bases de datos del antiguo sistema</t>
  </si>
  <si>
    <t>Dirección de Planificación, Sistema de Gestión Integrado</t>
  </si>
  <si>
    <t>Dar respuesta oportuna a solicitudes de Soporte Técnico a través del sistema digital de requerimientos</t>
  </si>
  <si>
    <t>Dirección Administrativa (División de Compras y Contrataciones) , Dirección Finanzas</t>
  </si>
  <si>
    <t>Solicitudes oportunamente respondidas</t>
  </si>
  <si>
    <t>Renovación realizada</t>
  </si>
  <si>
    <t>Realizar mantenimientos correctivos y preventivos al Data Center</t>
  </si>
  <si>
    <t>Dirección Administrativa Supérate y GPS, Dirección de Operaciones</t>
  </si>
  <si>
    <t>Actualizar/ reestructurar Data Center Gazcue para eficientizar la correcta operación de dichas oficinas</t>
  </si>
  <si>
    <t xml:space="preserve">Informe   </t>
  </si>
  <si>
    <t>Data Center actualizado</t>
  </si>
  <si>
    <t xml:space="preserve">Actualizar / migrar el servicio de correo a la versión 2019  en sustitución a la actual versión 2010 </t>
  </si>
  <si>
    <t>Sistema de correo actualizado</t>
  </si>
  <si>
    <t xml:space="preserve">Implementar prueba de seguridad "Pentesting" en aras de identificar y corregir vulnerabilidades en el sistema. </t>
  </si>
  <si>
    <t>Prueba de seguridad realizada</t>
  </si>
  <si>
    <t>Obtener certificación en Normativa Nortic-A6</t>
  </si>
  <si>
    <t>Dirección Finanzas (Activos fijos)</t>
  </si>
  <si>
    <t xml:space="preserve">Certificado </t>
  </si>
  <si>
    <t>Certificación obtenida</t>
  </si>
  <si>
    <t>Obtener certificación en Normativa Nortic-A7</t>
  </si>
  <si>
    <t>Realizar mantenimiento correctivo y preventivo a oficinas principales, regionales, provinciales y CSC</t>
  </si>
  <si>
    <t>Realizar renovación del certificado digital SSL Wildcard del dominio superate.gob.do para los portales y sistemas institucionales por 3 años.</t>
  </si>
  <si>
    <t>Dirección Finanzas (Activos fijos), Direccion de Planificación, SGI, Dirección de Recursos Humanos, Dirección de Comunicaciones</t>
  </si>
  <si>
    <t xml:space="preserve">Ejecutar la planificación de nómina  Supérate Mujer en los meses correspondiente. </t>
  </si>
  <si>
    <t xml:space="preserve">Orientar y dar acompañamiento a las hogares del programa a través de las visitas domiciliarias </t>
  </si>
  <si>
    <t>Fichas de visitas, Registro, Medios Audiovisuales, Informe</t>
  </si>
  <si>
    <t xml:space="preserve">Dirección Financiera,                   Dirección General, Dirección de Planificación </t>
  </si>
  <si>
    <t xml:space="preserve"> Dirección de Planificación, Dirección Financiera, Dirección General</t>
  </si>
  <si>
    <t>Establecer convenios y/o acuerdos interinstitucionales para fortalecer las estrategias del programa frente a la pobreza.</t>
  </si>
  <si>
    <t>Dirección de Articulación</t>
  </si>
  <si>
    <t>Dirección General, Dirección Jurídica y Dirección de Protocolo</t>
  </si>
  <si>
    <t>Borradores, convenios/acuerdos y fotos</t>
  </si>
  <si>
    <t>Alianzas realizadas</t>
  </si>
  <si>
    <t xml:space="preserve">  Realizar diagnóstico de necesidades para desarrollo de nuevos acuerdos y/o convenios a favor del programa </t>
  </si>
  <si>
    <t>Con las áreas ejecutoras correspondientes</t>
  </si>
  <si>
    <t>Informe, reporte</t>
  </si>
  <si>
    <t>Dirección General, Dirección de Planificación y Desarrollo</t>
  </si>
  <si>
    <t xml:space="preserve">Plan de trabajo </t>
  </si>
  <si>
    <t>Sistema de Gestion Integrado (SGI) /  Dirección de Planificación y Desarrollo</t>
  </si>
  <si>
    <t>Informe de seguimiento de las metas del convenio</t>
  </si>
  <si>
    <t>Dirección General y Dirección de Cooperación Internacional</t>
  </si>
  <si>
    <t>Minutas, informe, fotos, listado de participantes</t>
  </si>
  <si>
    <t>Vinculaciones realizadas</t>
  </si>
  <si>
    <t>Participar en foros y actividades internacionales</t>
  </si>
  <si>
    <t>Dirigido a las áreas de la institución correspondientes</t>
  </si>
  <si>
    <t>Foros y actividades organizadas</t>
  </si>
  <si>
    <t>Otorgar becas a participantes del Centro Capacitación Gastronómico Supérate en las áreas de Bartender y Camarería con la finalidad de que se inserten al sector laboral a través de pansatías DIAGEO/Fundación Casabe</t>
  </si>
  <si>
    <t xml:space="preserve">Centro de Superación Gastronómica Supérate </t>
  </si>
  <si>
    <t>DIAGEO/ Programa Supérate</t>
  </si>
  <si>
    <t>Listados de Asistencia, Fotos e Informes / Encuestas a las empresas.</t>
  </si>
  <si>
    <t>Capacitar participantes en gastronomía, servicio de sala, manipulación de alimentos y nutrición</t>
  </si>
  <si>
    <t>Centros habilitados</t>
  </si>
  <si>
    <t>Habilitar CSGS en  Barahona y  Santiago (Escuela El Yaque)</t>
  </si>
  <si>
    <t>BIJRD</t>
  </si>
  <si>
    <t>Impartir talleres educativos, culturales, tecnológicos y artísticos (Virtual  y presencial)</t>
  </si>
  <si>
    <t xml:space="preserve">Participantes en talleres </t>
  </si>
  <si>
    <t>Participar en ferias del libro nacionales e internacionales.</t>
  </si>
  <si>
    <t xml:space="preserve">Participaciones en ferias </t>
  </si>
  <si>
    <t>Realizar actividades culturales a hogares de niños con Sindrome de Down, niños y jóvenes con autismo, no videntes, discapacitados, sordo mudos, orfanatos, asilos, hogares de acogidas, hospistales infantiles (Un Día lleno de amor)</t>
  </si>
  <si>
    <t>Realizar conversatorio por la semana de la juventud (virtuales y/o presenciales).</t>
  </si>
  <si>
    <t xml:space="preserve">Conversatorios realizados </t>
  </si>
  <si>
    <t>Realizar  actividades del mes de la patria, concurso y obra de teatro (virtuales y/o presenciales).</t>
  </si>
  <si>
    <t>Celebraciones realizadas</t>
  </si>
  <si>
    <t>(Semana del Teatro) Celebrar Festival de Teatro Infantil y Juvenil con presentaciones teatrales, charlas, talleres y conversatorios (Virtuales y/o presenciales)</t>
  </si>
  <si>
    <t xml:space="preserve">Participantes en actividades </t>
  </si>
  <si>
    <t xml:space="preserve">Integrar participantes en la celebraciones de efemérides del mes de abril (Día del libro, Mes de la prevención del abuso infantil, Día de la Tierra, Día de las matemáticas. (virtuales y/o presenciales). </t>
  </si>
  <si>
    <t>Celebrar Aniversario de la BIJRD y mes de las madres.</t>
  </si>
  <si>
    <t>Realizar encuentros con escritores virtual y/o presencial.</t>
  </si>
  <si>
    <t xml:space="preserve">Realizar Campamento de Verano BIJRD virtual/presencial. </t>
  </si>
  <si>
    <t>Participantes en campamento de verano</t>
  </si>
  <si>
    <t>Celebrar encuentro sobre la Diversidad Cultural, el Día Internacional de la no Violencia contra la Mujer y  el Mes de la Familia.</t>
  </si>
  <si>
    <t>Realizar actividades de fin de año (concierto musico-teatral)</t>
  </si>
  <si>
    <t>Dirección de Operaciones/ Dirección de Coordinación Regional</t>
  </si>
  <si>
    <t xml:space="preserve">Realizar Torneo Interescolar "Soy la Constitución" </t>
  </si>
  <si>
    <t xml:space="preserve">Lista digital de participantes, Informe, Medios Audios Visuales </t>
  </si>
  <si>
    <t xml:space="preserve"> Informe, Medios Audios Visuales</t>
  </si>
  <si>
    <t>Diseñar oferta académica y/o ruta para los centros de capacitación alineadas a las necesidades del mercado laboral</t>
  </si>
  <si>
    <t xml:space="preserve">Dirección de Capacitación y Desarrollo </t>
  </si>
  <si>
    <t>Listado de cursos por municipios, investigaciones de mercado</t>
  </si>
  <si>
    <t>Oferta académica diseñada</t>
  </si>
  <si>
    <t xml:space="preserve">   Capacitar participantes en cursos técnico-vocacional alineadas a las necesidades del mercado laboral</t>
  </si>
  <si>
    <t>Dirección de Capacitación y Desarrollo</t>
  </si>
  <si>
    <t>Capacitar a mujeres priorizadas del proyecto Conectar a los No Conectados (Canasta Digital) en temas relacionados a la inclusión tecnológica, económica y otros.</t>
  </si>
  <si>
    <t xml:space="preserve">Dirección de Capacitación </t>
  </si>
  <si>
    <t>Dirección de Género</t>
  </si>
  <si>
    <t>Listado de participantes</t>
  </si>
  <si>
    <t>Mujeres capacitadas</t>
  </si>
  <si>
    <t>Mesas de trabajo</t>
  </si>
  <si>
    <t>Diseñar e implementar un programa de pasantías</t>
  </si>
  <si>
    <t>Direccion Regionales</t>
  </si>
  <si>
    <t>Facilitadores habilitados</t>
  </si>
  <si>
    <t>Dirección de Capacitación y Desarrollo Familiar</t>
  </si>
  <si>
    <t>Mantener artesanos en las líneas de producción de Comercio Solidario</t>
  </si>
  <si>
    <r>
      <t xml:space="preserve">Sostener mesas de trabajo con las  direcciones regionales </t>
    </r>
    <r>
      <rPr>
        <b/>
        <sz val="12"/>
        <rFont val="Calibri"/>
        <family val="2"/>
        <scheme val="minor"/>
      </rPr>
      <t xml:space="preserve"> para coordinar las acciones de cara al cumplimiento de la meta</t>
    </r>
  </si>
  <si>
    <t>Realizar mesas de trabajo con las  direcciones y/o departamentos que imparten acciones formativas</t>
  </si>
  <si>
    <t>Dirección de Coordinación Regional, Dirección de Planificación</t>
  </si>
  <si>
    <t>Dirección de Superación Económica, Dirección de Superación Social, Sub Dirección de Superación Comunitaria, Familia en Paz</t>
  </si>
  <si>
    <t>Listado de asistencia, Informe, Medios Audiovisuales</t>
  </si>
  <si>
    <t>Listados de asistencias, Medios Audiovisuales</t>
  </si>
  <si>
    <t>Expedientes de curso, Informe</t>
  </si>
  <si>
    <t>Listados de asistencias, Medios Audiovisuales, Informe</t>
  </si>
  <si>
    <t>Habilitar facilitadores en la formación profesional y colectivo vulnerable del INFOTEP</t>
  </si>
  <si>
    <t>Listado digital de asistencia, Fotos e Informes</t>
  </si>
  <si>
    <t>Implementar los requisitos del Índice SISMAP Gestión Pública</t>
  </si>
  <si>
    <t xml:space="preserve">Sistema de Gestión Integrada / Dirección de Planificación </t>
  </si>
  <si>
    <t>Reporte Trimestral / Sistema de Metas Presidenciales</t>
  </si>
  <si>
    <t xml:space="preserve">Porcentaje de cumplimiento </t>
  </si>
  <si>
    <t xml:space="preserve">  Dirección de Planificación (SGI) </t>
  </si>
  <si>
    <t xml:space="preserve"> Auditorías</t>
  </si>
  <si>
    <t>Sensibilizar al  personal de nuevo ingreso en el SGI</t>
  </si>
  <si>
    <t>Listado de asistencia nuevo ingreso</t>
  </si>
  <si>
    <t>Inducciones realizadas</t>
  </si>
  <si>
    <t>Impartir capacitaciones en habilidades relacionadas a su función a los colaboradores Supérate</t>
  </si>
  <si>
    <t>Listado de participantes de capacitaciones</t>
  </si>
  <si>
    <t xml:space="preserve">Realizar levantamiento detección de necesidades de capacitación al personal. </t>
  </si>
  <si>
    <t xml:space="preserve">Informe de levantamiento </t>
  </si>
  <si>
    <t>Levantamiento realizado</t>
  </si>
  <si>
    <t xml:space="preserve">Actualizar plan de capacitación institucional </t>
  </si>
  <si>
    <t>Plan de capacitación aprobado y firmado</t>
  </si>
  <si>
    <t>Ejecutar actividades de integración para el fortalecimiento del ambiente laboral a nivel regional.</t>
  </si>
  <si>
    <t>Medios Audiovisuales, Informe trimestral</t>
  </si>
  <si>
    <t>Empleados que participan en actividades</t>
  </si>
  <si>
    <t xml:space="preserve">Aplicar encuesta  del clima organizacional en la institución </t>
  </si>
  <si>
    <t>Informe de Clima Organizacional Supérate</t>
  </si>
  <si>
    <t>Encuesta aplicada</t>
  </si>
  <si>
    <t>Ceremonias de reconocimiento</t>
  </si>
  <si>
    <t xml:space="preserve">Impartir talleres sobre resolución de conflictos, prevención del acoso sexual, manual de conducta y el sistema de consecuencias. </t>
  </si>
  <si>
    <t>Colaboradores participantes</t>
  </si>
  <si>
    <t>Informe de resultados</t>
  </si>
  <si>
    <t>Evaluación aplicada</t>
  </si>
  <si>
    <t xml:space="preserve">Realizar auditorías de calidad a procesos de verificación de corresponsabilidades en salud. </t>
  </si>
  <si>
    <t>Dirección de Planificación (Unidad de Análisis Estadísticos)</t>
  </si>
  <si>
    <t xml:space="preserve">Informes de auditoría </t>
  </si>
  <si>
    <t xml:space="preserve">Realizar auditorías de calidad a procesos de verificación de corresponsabilidades en educación. </t>
  </si>
  <si>
    <t>Realizar reporte semanales de seguimiento a las actividades de todas las áreas del Programa</t>
  </si>
  <si>
    <t>Dirección de Planificación / Unidad de Seguimiento</t>
  </si>
  <si>
    <t>Dirección de Planificación (Unidad de Seguimiento)</t>
  </si>
  <si>
    <t xml:space="preserve">Reporte de seguimiento  </t>
  </si>
  <si>
    <t>Reporte realizado</t>
  </si>
  <si>
    <t xml:space="preserve">Realizar informes de seguimiento mensual de los programas y proyectos </t>
  </si>
  <si>
    <t>Dirección de Planificación  (Unidad de Seguimiento)</t>
  </si>
  <si>
    <t>Informes realizados</t>
  </si>
  <si>
    <t xml:space="preserve">Realizar Boletines Estadísticos mensuales   </t>
  </si>
  <si>
    <t xml:space="preserve">Boletín estadístico </t>
  </si>
  <si>
    <t xml:space="preserve">Boletines estadísticos realizados </t>
  </si>
  <si>
    <t xml:space="preserve">Realizar encuestas de satisfacción a participantes vinculados en CSCS. </t>
  </si>
  <si>
    <t>Informes de resultados / encuestas levantadas</t>
  </si>
  <si>
    <t xml:space="preserve">Realizar Encuestas de Satisfacción al Ciudadadano, a los usuarios de los Puntos Solidario. </t>
  </si>
  <si>
    <t>Realizar Encuestas de Satisfacción a Aliados del programa Supérate</t>
  </si>
  <si>
    <t xml:space="preserve">Realizar informe del Buzón de Quejas, Sugerencias y Felicitaciones. </t>
  </si>
  <si>
    <t xml:space="preserve">Informe final </t>
  </si>
  <si>
    <t>Informe realizado</t>
  </si>
  <si>
    <t xml:space="preserve">Realizar auditorías de Visitas Domiciliarias y Escuelas de Familia. </t>
  </si>
  <si>
    <t>Informes de auditoría</t>
  </si>
  <si>
    <t>Realizar auditoría a medios de verificación del POA 2023  para validar los resultados reportados.</t>
  </si>
  <si>
    <t xml:space="preserve">Dirección de Planificación (Unidad de Seguimiento y Monitoreo) </t>
  </si>
  <si>
    <t>Aplicar "Encuesta de Evaluación y Motivación" a los enlaces voluntarios y supervisores de enlaces del programa Supérate</t>
  </si>
  <si>
    <t>Realizar estudio por muestreo para monitorear el desarrollo y el impacto del Programa Supérate en las comunidades de intervención. (Monitoreo de seguimiento y de resultados)</t>
  </si>
  <si>
    <t>Informes de resultados</t>
  </si>
  <si>
    <t>Monitoreos realizados</t>
  </si>
  <si>
    <t>Capacitar comité tecnico de Responsabilidad Social con INTECO</t>
  </si>
  <si>
    <t>Direccion de Planificacion</t>
  </si>
  <si>
    <t xml:space="preserve">Departamento de Responsabilidad Social </t>
  </si>
  <si>
    <t>Listados de participantes, Medios Audiovisuales</t>
  </si>
  <si>
    <t xml:space="preserve">Personal capacitado </t>
  </si>
  <si>
    <t>Orientar al personal voluntario, supervisores de enlace y de campo  Supérate, en temas de Responsabilidad Social</t>
  </si>
  <si>
    <t>Personal orientado</t>
  </si>
  <si>
    <t xml:space="preserve"> Dirección de Coordinación Regional, Dirección de Comunicaciones</t>
  </si>
  <si>
    <t>Medios Audiovisuales, Informe, listado de entregas</t>
  </si>
  <si>
    <t>Entregas realizadas</t>
  </si>
  <si>
    <t>Jornadas de limpiezas de Costas</t>
  </si>
  <si>
    <t>Dirección de Coordinación Regional, Dirección de Comunicaciones</t>
  </si>
  <si>
    <t>Medios Audiovisuales, Informe</t>
  </si>
  <si>
    <t>Realizar jornada de reforestación de árboles</t>
  </si>
  <si>
    <t>Dirección de Jóvenes, Dirección de Coordinación Regional, Dirección de Comunicaciones</t>
  </si>
  <si>
    <t>Realizar jornada  de recolección de alimentos  para la donación a ONG</t>
  </si>
  <si>
    <t>Implementar campaña interna de sensibilizaciónes en temas de Responsabilidad Social</t>
  </si>
  <si>
    <t>Dirección de Comunicaciones</t>
  </si>
  <si>
    <t>Campaña realizada</t>
  </si>
  <si>
    <t>Recertificación en norma INTE G-35 de Responsabilidad Social.</t>
  </si>
  <si>
    <t xml:space="preserve">Sistema de Gestión Integrado, Dirección de Recursos Humanos </t>
  </si>
  <si>
    <t xml:space="preserve">Informe de auditoría, Certificación </t>
  </si>
  <si>
    <t xml:space="preserve">Realizar actividades de interacción cognitiva y desarrollo al Adulto y Adulto Mayor (lúdica, arte, ejercicios de memorias, envejecimiento, entre otros). </t>
  </si>
  <si>
    <t>Unidad de Educación y Salud Preventiva</t>
  </si>
  <si>
    <t xml:space="preserve">  Direcciónde Coordinación Regional, Dirección de Capacitación, Dirección de Jóvenes Supérate</t>
  </si>
  <si>
    <t xml:space="preserve">Volumen </t>
  </si>
  <si>
    <t>Listado de asistencia firmado y sellado,  Medios Audiovisuales</t>
  </si>
  <si>
    <t>Impartir charlas sobre manejo del estrés, nido vacío y duelo para adultos mayores</t>
  </si>
  <si>
    <t>Impartir charlas sobre enfermedades crónicas no transmisibles (ECNT); sobre enfermedades de transmisión sexual (ETS); y la repercusión de estas en la salud bucal.</t>
  </si>
  <si>
    <t>Realizar taller de  acompañamiento integral a mujeres embarazadas : "Más allá de tu embarazo" /  Entrega de canastillas para bebé ''Mi Primer Regalo''</t>
  </si>
  <si>
    <t>Dirección de Capacitación, Dirección de Jóvenes Supérate, Dirección de Coordinación Regional</t>
  </si>
  <si>
    <t>Impartir charlas sobre Enfermedades Tropicales (ET); Enfermedades del Tracto Respiratorio (ER) e Inmunización</t>
  </si>
  <si>
    <t xml:space="preserve">  Direcciónde Coordinación Regional</t>
  </si>
  <si>
    <t>Realizar Operativos/ Jornadas Médicas - Odontológicas -Nutrición y Formulación de cápsulas educativas  en radio CTC sobre salud preventiva y salud bucal</t>
  </si>
  <si>
    <t>Participantes atendidos</t>
  </si>
  <si>
    <t xml:space="preserve">Impartir charlas sobre el uso y abuso de sustancias lícitas e ilícitas. </t>
  </si>
  <si>
    <t>Realizar Guía Operativa sobre el mecanismo de la Unidad de Educación y Prevención en Salud</t>
  </si>
  <si>
    <t xml:space="preserve">Guía operativo realizada </t>
  </si>
  <si>
    <t>Proporcionar  kits de alimentación a  participantes con tuberculosis con factores de baja adherencia  al tratamiento</t>
  </si>
  <si>
    <t>Listado de conduce de recibo, informes de entrega a las DPS</t>
  </si>
  <si>
    <t>Pacientes TB beneficiados</t>
  </si>
  <si>
    <t>Impartir charlas sobre Hábitos Saludables; Higiene e Inocuidad Alimentaria; Como limitar la Pérdida y Desperdicio de Alimentos</t>
  </si>
  <si>
    <t xml:space="preserve">Dirección de Capacitación, Dirección de Jóvenes Supérate, Dirección de Coordinación Regional </t>
  </si>
  <si>
    <t>Dar acompañamiento y evaluar al Adulto Mayor en temas de salud y alimentación; Entrega de suplementos junto a SENASA (Piloto Villa Fca, DN)</t>
  </si>
  <si>
    <t>Participantes acompañados y evaluados</t>
  </si>
  <si>
    <t>2.1.4.3 Producto: Participantes con tuberculosis con factores de baja adherencia para acceden a soportes nutricionales a través de kits de alimentación</t>
  </si>
  <si>
    <t>Planes locales actualizados/verificados</t>
  </si>
  <si>
    <t>Reuniones de seguimiento y lanzamientos realizados</t>
  </si>
  <si>
    <t>Realización de un estudio sobre la situación de la violencia contra las mujeres en todas las etapas de su vida en los hogares que impacta Supérate</t>
  </si>
  <si>
    <t xml:space="preserve"> Red Fraternidad de Mujeres </t>
  </si>
  <si>
    <t>Dirección de Igualdad de Género y Desarrollo y Dirección de Planificación</t>
  </si>
  <si>
    <t xml:space="preserve">TDR/Informe final </t>
  </si>
  <si>
    <t>Estudio realizado</t>
  </si>
  <si>
    <t xml:space="preserve">Acompañamiento y apoyo a mujeres afectadas por la violencia de género e intrafamiliar </t>
  </si>
  <si>
    <t xml:space="preserve">Actualización e impresión de la Guía Metodológica para acompañar a Grupos de Mujeres. </t>
  </si>
  <si>
    <t>Dirección de Comunicación, Ministerio de la Mujer, Procuradería General de la República</t>
  </si>
  <si>
    <t>Documento final de Guía Metodológica GAM</t>
  </si>
  <si>
    <t>Guía Actualizada</t>
  </si>
  <si>
    <t xml:space="preserve">Formación de  Agentes Multiplicadoras en  la metodología para acompañar Grupos de Apoyo de Mujeres (GAM) en las Regionales Supérate </t>
  </si>
  <si>
    <t xml:space="preserve"> Dirección de Coordinación Regional / Dirección de Operaciones</t>
  </si>
  <si>
    <t>Foto, Listados, Certificados</t>
  </si>
  <si>
    <t>Agentes formadas</t>
  </si>
  <si>
    <t>Dirección de Operaciones, Instituciones Públicas y Privadas</t>
  </si>
  <si>
    <t>Listado de asistencia, Medios Audiovisuales, informes</t>
  </si>
  <si>
    <t>Las Direcciones Regionales y Operaciones</t>
  </si>
  <si>
    <t xml:space="preserve">Conformación Grupos de Apoyo de Mujeres (GAM) </t>
  </si>
  <si>
    <t>Dirección de Igualdad de Género y Dirección de Recursos Humanos</t>
  </si>
  <si>
    <t>Creación nuevas alianzas nacionales e internacionales con actores públicos y privados para generar compromisos que reduzcan los niveles de desigualdad de las mujeres y la prevención de la violencia de género.</t>
  </si>
  <si>
    <t>Convenio/planes de trabajo</t>
  </si>
  <si>
    <t>Alianzas creadas</t>
  </si>
  <si>
    <t>Dirección de Vinculación Interinstitucional/Dirección de Coordinación Regional</t>
  </si>
  <si>
    <t>Informe, TDR</t>
  </si>
  <si>
    <t>Incubadoras en funcionamiento</t>
  </si>
  <si>
    <t xml:space="preserve">Realización de campañas sobre derechos de las mujeres y  prevención y de  la violencia hacia las mujeres en todas sus etapas de vida </t>
  </si>
  <si>
    <t>Medios audiovisuales</t>
  </si>
  <si>
    <t>Integración en la Mesa de Masculinidad</t>
  </si>
  <si>
    <t>Red Fraternidad</t>
  </si>
  <si>
    <t>MEPYD y otras entidades</t>
  </si>
  <si>
    <t>Informes, listas, fotos</t>
  </si>
  <si>
    <t>Integración en la Mesa de Salud, Género y Discapacidad</t>
  </si>
  <si>
    <t xml:space="preserve">Encuentros </t>
  </si>
  <si>
    <t>Encargada de la División de Jóvenes</t>
  </si>
  <si>
    <t>Direcciones internas de Superate y aliados externos</t>
  </si>
  <si>
    <t>Listados de participación, fotografías e informe.</t>
  </si>
  <si>
    <t>Jóvenes capacitados</t>
  </si>
  <si>
    <t>Dirección de Jóvenes Superáte</t>
  </si>
  <si>
    <t>Realizar "Punto Joven Supérate" abarcando los temas del Plan Nacional de Juventudes (educación financiera, charlas sobre derechos humanos, plan de vida, salud emocional, alimentación saludable, protección ambiental, educacion vial, prevención del consumo de drogas, entre otras).</t>
  </si>
  <si>
    <t>Listados de participación, Medios Audiovisuales, Informe</t>
  </si>
  <si>
    <t>Formar a  jóvenes dominicanos en proyecto "Agentes de Cambio", en el exterior.</t>
  </si>
  <si>
    <t>Realizar Máster Class Juventud Supérate abarcando los temas del Plan Nacional de Juventudes.</t>
  </si>
  <si>
    <t>Dirección de Capacitación / Unidad de Educación y Prevención en Salud</t>
  </si>
  <si>
    <t xml:space="preserve">Realizar recorridos culturales ''Un viaje por mi patria'' por los lugares históricos e instituciones del país. </t>
  </si>
  <si>
    <t>Listado de asistencia firmado y sellado,  Medios Audiovisuales, Informe</t>
  </si>
  <si>
    <t xml:space="preserve">  Dirección de Coordinación Regional, Dirección de Capacitación, Dirección de Jóvenes Supérate</t>
  </si>
  <si>
    <t>Participar en mesa técnica interinstitucional para abordar estrategia de Seguridad Ciudadana (Mi país seguro)</t>
  </si>
  <si>
    <t>Dirección de Proyectos Especiales</t>
  </si>
  <si>
    <t>Minutas y Listado de asistencias</t>
  </si>
  <si>
    <t>Reuniones</t>
  </si>
  <si>
    <t>Participar en las actividades de intervención  de seguridad ciudadana ¨Mi país Seguro¨ con la finalidad de vincular los diferentes servicios que brinda Supérate.</t>
  </si>
  <si>
    <t>Plan Nacional de Viviendas Familia Feliz, Bebé Piénsalo Bien, Agricultura Familiar,  Proyecto Identifícate, ATC, Dirección de Capacitación, Familia en Paz</t>
  </si>
  <si>
    <t>Informe y Fotos</t>
  </si>
  <si>
    <t>Realizar levantamiento de información psicosociofamiliar en aras de identificar población de interés para vincularlos con los servicios del programa.</t>
  </si>
  <si>
    <t>Reporte de levantamiento, Fotos, Fichas técnicas</t>
  </si>
  <si>
    <t>Listados de Participantes, Fotos</t>
  </si>
  <si>
    <t>Acta, Listado de Participantes y fotos.</t>
  </si>
  <si>
    <t>Comité de Apoyo al Programa Supérate</t>
  </si>
  <si>
    <t>Acciones implementadas</t>
  </si>
  <si>
    <t>Capacitación a los Miembros de los Comités de Apoyo al Programa (CAPS) y la Red Comunitaria para el fortalecimiento de sus comunidades</t>
  </si>
  <si>
    <t xml:space="preserve">Talleres </t>
  </si>
  <si>
    <t>Elaborar informes de Veeduría Social.</t>
  </si>
  <si>
    <t>Dirección de Coordinación Regional / Dirección de Operaciones y otras.</t>
  </si>
  <si>
    <t>Informes elaborados</t>
  </si>
  <si>
    <t>Superate, Siuben, Adess, Infotep, MINERD, Medio Ambiente, Ministerio de la Mujer, PMA, Ministerio de Agrucultura, SENASA, SNS.</t>
  </si>
  <si>
    <t>Informes de actividades de vinculación interinstitucional</t>
  </si>
  <si>
    <t xml:space="preserve">Enlaces certificados </t>
  </si>
  <si>
    <r>
      <t xml:space="preserve">Realizar talleres de capacitación </t>
    </r>
    <r>
      <rPr>
        <b/>
        <sz val="12"/>
        <color theme="1"/>
        <rFont val="Calibri"/>
        <family val="2"/>
        <scheme val="minor"/>
      </rPr>
      <t>al personal operativo</t>
    </r>
    <r>
      <rPr>
        <sz val="12"/>
        <color theme="1"/>
        <rFont val="Calibri"/>
        <family val="2"/>
        <scheme val="minor"/>
      </rPr>
      <t xml:space="preserve"> sobre resolución pacífica de conflictos, cultura de paz, convicencia sana, control de las emociones y comunicación afectiva y efectiva.</t>
    </r>
  </si>
  <si>
    <r>
      <t xml:space="preserve">Realizar talleres de capacitación y sensibilizacion a  </t>
    </r>
    <r>
      <rPr>
        <b/>
        <sz val="12"/>
        <color theme="1"/>
        <rFont val="Calibri"/>
        <family val="2"/>
        <scheme val="minor"/>
      </rPr>
      <t xml:space="preserve">líderes comunitarios  </t>
    </r>
    <r>
      <rPr>
        <sz val="12"/>
        <color theme="1"/>
        <rFont val="Calibri"/>
        <family val="2"/>
        <scheme val="minor"/>
      </rPr>
      <t>sobre resolución pacífica de conflictos, cultura de paz, convicencia sana, control de las emociones y comunicación afectiva y efectiva.</t>
    </r>
  </si>
  <si>
    <r>
      <t>Realizar talleres de capacitación</t>
    </r>
    <r>
      <rPr>
        <b/>
        <sz val="12"/>
        <color theme="1"/>
        <rFont val="Calibri"/>
        <family val="2"/>
        <scheme val="minor"/>
      </rPr>
      <t xml:space="preserve"> dirigido a choferes de Asociaciones organizadas a través del  (INTRANT)</t>
    </r>
    <r>
      <rPr>
        <sz val="12"/>
        <color theme="1"/>
        <rFont val="Calibri"/>
        <family val="2"/>
        <scheme val="minor"/>
      </rPr>
      <t xml:space="preserve"> sobre resolución pacífica de conflictos, cultura de paz, convicencia sana, control de las emociones y comunicación afectiva y efectiva.</t>
    </r>
  </si>
  <si>
    <r>
      <t>Realizar charlas educativas</t>
    </r>
    <r>
      <rPr>
        <b/>
        <sz val="12"/>
        <color rgb="FF000000"/>
        <rFont val="Calibri"/>
        <family val="2"/>
        <scheme val="minor"/>
      </rPr>
      <t xml:space="preserve"> sobre resolución pacífica de conflictos y cultura de paz</t>
    </r>
    <r>
      <rPr>
        <sz val="12"/>
        <color rgb="FF000000"/>
        <rFont val="Calibri"/>
        <family val="2"/>
        <scheme val="minor"/>
      </rPr>
      <t xml:space="preserve"> dirigidas a familias Supérate a través del personal operativo de las regionales y la OBC.</t>
    </r>
  </si>
  <si>
    <r>
      <t xml:space="preserve">Captar e integrar estudiantes de escuelas y </t>
    </r>
    <r>
      <rPr>
        <sz val="12"/>
        <color rgb="FFFF0000"/>
        <rFont val="Calibri"/>
        <family val="2"/>
        <scheme val="minor"/>
      </rPr>
      <t>colegios</t>
    </r>
    <r>
      <rPr>
        <sz val="12"/>
        <color theme="1"/>
        <rFont val="Calibri"/>
        <family val="2"/>
        <scheme val="minor"/>
      </rPr>
      <t xml:space="preserve"> en actividades virtuales y presenciales de BIJRD.</t>
    </r>
  </si>
  <si>
    <r>
      <t>Realizar taller sobre autoestima, superación personal, motivación y actitud positiva a personas con discapacidad</t>
    </r>
    <r>
      <rPr>
        <sz val="12"/>
        <rFont val="Calibri"/>
        <family val="2"/>
        <scheme val="minor"/>
      </rPr>
      <t xml:space="preserve"> y público en general. </t>
    </r>
  </si>
  <si>
    <r>
      <t xml:space="preserve">Sensibilizar al </t>
    </r>
    <r>
      <rPr>
        <b/>
        <sz val="12"/>
        <color theme="1"/>
        <rFont val="Calibri"/>
        <family val="2"/>
        <scheme val="minor"/>
      </rPr>
      <t>personal  administrativo, psicólogos y  maestro  de Supérate</t>
    </r>
    <r>
      <rPr>
        <sz val="12"/>
        <color theme="1"/>
        <rFont val="Calibri"/>
        <family val="2"/>
        <scheme val="minor"/>
      </rPr>
      <t xml:space="preserve"> sobre  lengua de seña , autismo,  discapacidad y otras diversidades.</t>
    </r>
  </si>
  <si>
    <r>
      <t xml:space="preserve">Realizar talleres sobre la inclusión social dirigido  al </t>
    </r>
    <r>
      <rPr>
        <b/>
        <sz val="12"/>
        <color theme="1"/>
        <rFont val="Calibri"/>
        <family val="2"/>
        <scheme val="minor"/>
      </rPr>
      <t>personal  operativo de Supérate que fungen como multiplicadores</t>
    </r>
  </si>
  <si>
    <r>
      <t xml:space="preserve">Talleres de formación </t>
    </r>
    <r>
      <rPr>
        <b/>
        <sz val="12"/>
        <color theme="1"/>
        <rFont val="Calibri"/>
        <family val="2"/>
        <scheme val="minor"/>
      </rPr>
      <t>para las agentes multiplicadoras</t>
    </r>
    <r>
      <rPr>
        <sz val="12"/>
        <color theme="1"/>
        <rFont val="Calibri"/>
        <family val="2"/>
        <scheme val="minor"/>
      </rPr>
      <t xml:space="preserve"> en el uso de la metodología de Grupos de Apoyo de Mujeres (GAM), derechos humanos, sensibilización en género, políticas públicas, entre otras.</t>
    </r>
  </si>
  <si>
    <t xml:space="preserve">3.1.1.2 Producto: Implementación de planes locales en municipios priorizados </t>
  </si>
  <si>
    <t>3.1.1.3 Producto: Cobertura de servicios de cuidados domiciliarios</t>
  </si>
  <si>
    <t>3.1.1.5 Producto: Fortaleciminto  de la  mesas instersectoriales de cuidados</t>
  </si>
  <si>
    <r>
      <t xml:space="preserve">Elaborar plan de trabajo conforme al convenio marco </t>
    </r>
    <r>
      <rPr>
        <b/>
        <sz val="12"/>
        <rFont val="Calibri"/>
        <family val="2"/>
      </rPr>
      <t>de la mesa intersectorial de cuidados</t>
    </r>
    <r>
      <rPr>
        <sz val="12"/>
        <rFont val="Calibri"/>
        <family val="2"/>
      </rPr>
      <t xml:space="preserve"> para integrar los planes locales de cuidado con el objetivo de ampliar la cobertura de hogares pobres y vulnerables.    </t>
    </r>
  </si>
  <si>
    <r>
      <rPr>
        <b/>
        <sz val="12"/>
        <rFont val="Calibri"/>
        <family val="2"/>
      </rPr>
      <t>Elaborar propuesta de</t>
    </r>
    <r>
      <rPr>
        <sz val="12"/>
        <rFont val="Calibri"/>
        <family val="2"/>
      </rPr>
      <t xml:space="preserve"> normas regulatorias de servicios de cuidados</t>
    </r>
  </si>
  <si>
    <r>
      <t xml:space="preserve">Implementar </t>
    </r>
    <r>
      <rPr>
        <b/>
        <i/>
        <sz val="12"/>
        <color theme="1"/>
        <rFont val="Calibri"/>
        <family val="2"/>
      </rPr>
      <t xml:space="preserve">acciones </t>
    </r>
    <r>
      <rPr>
        <sz val="12"/>
        <color theme="1"/>
        <rFont val="Calibri"/>
        <family val="2"/>
      </rPr>
      <t>que contribuyan al logro de los objetivos y metas de Supérate en el marco de los mecanismos de coordinación interinstitucional. (Comités Técnicos Regionales Intersectoriales -CTRIS- ).</t>
    </r>
  </si>
  <si>
    <t>Publicaciones realizadas</t>
  </si>
  <si>
    <t>Estrategia de género</t>
  </si>
  <si>
    <t>Elaborar y publicar mensajes institucionales sobre Igualdad de Género, Inclusión, No Discriminación y Derechos Humanos</t>
  </si>
  <si>
    <t>Dirección de Género y Superación Social</t>
  </si>
  <si>
    <t>Medios audiovisuales/Notas de Prensa</t>
  </si>
  <si>
    <t>Mensajes elaborados</t>
  </si>
  <si>
    <t xml:space="preserve"> Actualización de la política de género de Supérate, alineada y vinculada a la Planificación Estratégica Institucional (PEI) y la Norma INTEC G-38.</t>
  </si>
  <si>
    <t>Impartir talleres al Staff y personal de Regionales  en Políticas Públicas de Género y Derechos Humanos</t>
  </si>
  <si>
    <t xml:space="preserve">Dirección General y Dirección de Recursos Humanos </t>
  </si>
  <si>
    <t>Listado de asistencia/Medios Audiovisuales</t>
  </si>
  <si>
    <t>Realizar talleres de formación sobre INTEC G-38, Políticas Públicas de Género, Políticas de Cuidado, Compras Sensibles a Género, Presupuestación Sensible a Género, Violencia, Derechos Humanos, Crecimiento Personal, Liderazgo Femenino, Acoso Sexual, Masculinidades, entre otros temas, a colaboradores/as de Supérate y público externo</t>
  </si>
  <si>
    <t>Convocatoria/Lista de asistencia de talleres/Informes de procesos trimestrales/Medios audiovisuales</t>
  </si>
  <si>
    <t>Servidores/as públicos/as / colaboradores/as sensibilizados/as</t>
  </si>
  <si>
    <t>Red de Fraternidad/Dirección de Recursos Humanos</t>
  </si>
  <si>
    <t>Protocolo</t>
  </si>
  <si>
    <t>Protocolo realizado/actualizado</t>
  </si>
  <si>
    <t xml:space="preserve">Actualizar la Política para la Comunicación Incluyente y No Sexista.      </t>
  </si>
  <si>
    <t>Dirección de Planificación / Dirección General</t>
  </si>
  <si>
    <t>Política actualizada</t>
  </si>
  <si>
    <t>2.1.3.2 Producto: Capacitaciones inclusivas ofrecidas</t>
  </si>
  <si>
    <t>Informe, listado de nuevos participantes</t>
  </si>
  <si>
    <t xml:space="preserve">Aperturar nuevas Casas Sombras al proyecto Agricultura Familiar </t>
  </si>
  <si>
    <t>Casas sombras habilitadas</t>
  </si>
  <si>
    <t xml:space="preserve">Integrar y acompañar nuevos participantes en la profesionalización agrícola familiar a través de unidades productivas sostenibles como alternativa para el cambio climático y la generación de ingresos familiares </t>
  </si>
  <si>
    <t>Vincular adolescentes de clubes de chicas a pasantías proporcionadas por el sector privadas</t>
  </si>
  <si>
    <t xml:space="preserve">Unidad de Niñez y Adolescencia (Dirección de Igualdad de Género y Desarrollo) </t>
  </si>
  <si>
    <t xml:space="preserve">UNICEF y KOICA </t>
  </si>
  <si>
    <t>Consentimiento participación padre y madre, Carta compromiso pasante y empresa</t>
  </si>
  <si>
    <t xml:space="preserve">Listado de egresados, Fotos </t>
  </si>
  <si>
    <t>Crear clubes de chicas  para apoyar la reducción de Matrimonio Infantil, Uniones Tempranas y el embarazo  adolescentes.</t>
  </si>
  <si>
    <t>Carta compromiso</t>
  </si>
  <si>
    <t>Clubes creados</t>
  </si>
  <si>
    <t>Integrar adolescentes en clubes de chicas para apoyar la reducción de Matrimonio Infantil, Uniones Tempranas y el embarazo  en adolescente.</t>
  </si>
  <si>
    <t>Adolescentes en clubes de chicas</t>
  </si>
  <si>
    <t>Realizar Master Class la prevención de las uniones tempranas y  de la violencia de género.</t>
  </si>
  <si>
    <t xml:space="preserve">UNICEF y KOICA, Dirección de Coordinación Regional </t>
  </si>
  <si>
    <t xml:space="preserve">Listado digital de participantes, Medios Audiovisuales </t>
  </si>
  <si>
    <t>Capacitar al personal técnico y mentores  en la metodología del programa educativo de los clubes de chicas</t>
  </si>
  <si>
    <t>UNICEF y KOICA</t>
  </si>
  <si>
    <t>Personal técnico capacitado</t>
  </si>
  <si>
    <t>Sensibilizar jefes y jefas de hogar de los niños, niñas y adolescentes en las repercusiones del matrimonio infantil, uniones tempranas  y el embarazo en adolescentes</t>
  </si>
  <si>
    <t xml:space="preserve">Listados de participantes, informes y fotos </t>
  </si>
  <si>
    <t>Jefes/jefas de hogar sensibilizados</t>
  </si>
  <si>
    <t>Sensibilizar a través de talleres a  lideres comunitarios y representante de las instituciones sobre la prevención del matrimonio infantil, uniones tempranas  y el embarazo en adolescente.</t>
  </si>
  <si>
    <t xml:space="preserve">Líderes comunitarios y otros representantes sensibilizados </t>
  </si>
  <si>
    <t>Establecer acuerdos con organizaciones locales para la implementación de los Clubes de Chicas.</t>
  </si>
  <si>
    <t>UNICEF y KOICA, Dirección de Articulación</t>
  </si>
  <si>
    <t xml:space="preserve">Acuerdos firmados </t>
  </si>
  <si>
    <t xml:space="preserve"> Diseñar una estrategia de comunicación para el cambio de comportamiento dirigida a la prevención de las uniones tempranas, la protección de los derechos de niñas, niños y adolescentes y al rechazo de la violencia de género.</t>
  </si>
  <si>
    <t>UNICEF y KOICA, Dirección de Comunicaciones</t>
  </si>
  <si>
    <t>Estrategia de comunicación diseñada</t>
  </si>
  <si>
    <t xml:space="preserve">Implementar campañas de comunicación para e el cambio de actitudes y prácticas sobre matrimonio infantil y uniones tempranas en el entorno familiar y comunitario.  </t>
  </si>
  <si>
    <t>Campaña de comunicación diseñada e implementada</t>
  </si>
  <si>
    <t xml:space="preserve">Vincular a los participantes a servicios de empleo Trabaja Ya, Bolsa de Empleo u otras plataformas de oportunidades de empleo. </t>
  </si>
  <si>
    <t>Listado digital de participantes vinculados y usuarios creados, Informe</t>
  </si>
  <si>
    <t xml:space="preserve">Levantamientos realizados </t>
  </si>
  <si>
    <t xml:space="preserve">Establecer acuerdos y/o convenios con empresas privadas  para garantizar la inserción laboral de los participantes del programa </t>
  </si>
  <si>
    <t xml:space="preserve">Dirección de Vinculación Interinstitucional </t>
  </si>
  <si>
    <t>Convenio, Medios Audiovisuales</t>
  </si>
  <si>
    <t>Acuerdos/convenios firmados</t>
  </si>
  <si>
    <t xml:space="preserve">Participar en actividades de fidelización con empresarios para garantizar la inserción laboral de los participantes del programa </t>
  </si>
  <si>
    <t>Participaciones</t>
  </si>
  <si>
    <t xml:space="preserve">Realizar talleres de intervención de técnicas de búsquedas de empleo </t>
  </si>
  <si>
    <t>Listado digital de participantes, Medios Audivisuales</t>
  </si>
  <si>
    <t>Asistir a ferias y jornadas de empleo en coordinación con el MT</t>
  </si>
  <si>
    <t>Medios Audivisuales</t>
  </si>
  <si>
    <t>Ferias de empleos</t>
  </si>
  <si>
    <t>Realizar ferias de empleos Supérate</t>
  </si>
  <si>
    <t xml:space="preserve">Referir participantes Supérate a pasantías y  empleos </t>
  </si>
  <si>
    <t>Listado de participantes referidos, correos</t>
  </si>
  <si>
    <t>Participantes referidos</t>
  </si>
  <si>
    <t xml:space="preserve">Listado de participantes referidos, formulario de pasantías/ carta de trabajo </t>
  </si>
  <si>
    <t xml:space="preserve">Referir a programas de emprendimiento a egresados de acciones formativas técnicos vocacionales y a emprendedores empíricos. </t>
  </si>
  <si>
    <t>Capacitar adolescentes de clubes de chicas en formación técnica profesional</t>
  </si>
  <si>
    <t>Identificar demanda laboral  en  Santiago, La Vega, Gran Santo Domingo y San Pedro de Macorís, SFM, Monseñol Nouel, San Cristóbal, Pedernales.</t>
  </si>
  <si>
    <t>Centro de Superación Gastronómica Supérate / Unidad de Educación y Salud Preventiva / Dirección de Capacitación y Desarrollo Familiar</t>
  </si>
  <si>
    <t>Realizar capacitaciones dirigidas a participantes en repostería y panadería</t>
  </si>
  <si>
    <t>Insertar  participantes Supérate a pasantías.</t>
  </si>
  <si>
    <t>Conformar comité gestor  de participantes Supérate</t>
  </si>
  <si>
    <t>Realizar guía operativa sobre el mecanismo de acceso a los participantes del programa a productos financieros y servicios financieros</t>
  </si>
  <si>
    <t xml:space="preserve">Adecuar centros con infraestructura inclusivas </t>
  </si>
  <si>
    <t xml:space="preserve">Dirección de Infraestrucutura </t>
  </si>
  <si>
    <t>Juventud Supérate</t>
  </si>
  <si>
    <t>Listado de asistencia, Medios Audiovisuales, informes, calendario de actividades/talleres impartidos</t>
  </si>
  <si>
    <t xml:space="preserve">Carta de ruta, listado de asistencia, </t>
  </si>
  <si>
    <t>Gestión e implementación de Incubadoras Jurídicas constituidas y  funcionando en los ayuntamientos de República Dominicana (Consultoría)</t>
  </si>
  <si>
    <t>Evaluar, según los criterios de priorización definidos, las solicitudes al Plan Nacional Vivienda Familia Feliz (PNVFF)</t>
  </si>
  <si>
    <t>Hogares evaluados</t>
  </si>
  <si>
    <t xml:space="preserve">  Direcciónde Coordinación Regional / Dirección de Jóvenes Supérate</t>
  </si>
  <si>
    <t>Realizar evaluación de participantes para recategorización o graduación del programa Supérate.</t>
  </si>
  <si>
    <t>Dirección de Operaciones / Dirección de Tecnología</t>
  </si>
  <si>
    <t xml:space="preserve">Conformación y/o actualización de grupos de veeduría social. </t>
  </si>
  <si>
    <t>Acta de constitución, Medios Audiovisuales</t>
  </si>
  <si>
    <t>Grupos conformados</t>
  </si>
  <si>
    <t>Informe, Fichas de Veeduría</t>
  </si>
  <si>
    <t xml:space="preserve">Captar e integrar mujeres participantes de Supérate en el proyecto SUPEREmprendedoras. </t>
  </si>
  <si>
    <t xml:space="preserve">Impartir talleres de integración a Mujeres SUPEREmprendedoras. </t>
  </si>
  <si>
    <t>Impartir talleres de reforzamiento para microempresas del proyecto Mujeres Superemprendedoras</t>
  </si>
  <si>
    <t>Realizar visitas de seguimiento a las participantes del proyecto SUPEREmprendedoras.</t>
  </si>
  <si>
    <t xml:space="preserve">Realizar premiación Mujer Supérate. </t>
  </si>
  <si>
    <t xml:space="preserve">Emprendimientos de Negocios </t>
  </si>
  <si>
    <t>Dirección de Planificación / Dirección de Capacitación / Dirección de Vinculación Interinstitucional / Dirección de Coordinación Regional</t>
  </si>
  <si>
    <t xml:space="preserve">Informe, base de datos de  la poblaciòn SuperEmprendedora </t>
  </si>
  <si>
    <t>Listados de Asistencia, Fotos e Informes</t>
  </si>
  <si>
    <t>Fichas de seguimientos, Medios Audiovisuales</t>
  </si>
  <si>
    <t>Premiaciones realizadas</t>
  </si>
  <si>
    <t>Brindar reforzamiento en educación financiera, emprendimiento y desarrollo personal a mujeres participantes través de la plataforma (VISA-ENKO)</t>
  </si>
  <si>
    <t>Carta de compromiso de los jóvenes, Informe de monitoreo, Listados de participación, Fotos</t>
  </si>
  <si>
    <t>Participar en actividades culturales, deportivas o artisticas para beneficio de los jóvenes.</t>
  </si>
  <si>
    <t xml:space="preserve">Padres, madres o tutores participantes </t>
  </si>
  <si>
    <t xml:space="preserve">Capacitar adolescentes  12 a 17 años sobre prevención  de embarazo, habilidades para la vida, temas de salud e ITS  a través del proyecto Bebé Piénsalo Bien y otras metodologías..  </t>
  </si>
  <si>
    <t>Orientar padres, madres o tutores de adolescentes en la estrategia para abordar temas de educación sexual con sus hijos e hijas en el marco del proyecto Bebé piénsalo y otras metodologías.</t>
  </si>
  <si>
    <t>Capacitar a mujeres participantes del programa en cursos técnico-vocacional alineadas a las necesidades del mercado laboral</t>
  </si>
  <si>
    <t xml:space="preserve">Vincular a mujeres participantes a servicios de empleo Trabaja Ya, Bolsa de Empleo u otras plataformas de oportunidades de empleo. </t>
  </si>
  <si>
    <t>Renovar el Antivirus  550 cal (Mcafee) MFE Complete EP Protect Bus 1Yr GL/
Renovacion de Licenciamiento McAfee.</t>
  </si>
  <si>
    <t>Dirección de Superación Económica</t>
  </si>
  <si>
    <t>Departamento implementado</t>
  </si>
  <si>
    <t>Entrega plantas  a colaboradores.</t>
  </si>
  <si>
    <t>Realizar Auditorías Internas de procesos  encaminadas al cumplimiento del SGI, (ISO 9001, Igualdad de género, Responsabilidad social y buenas prácticas de medio ambiente).</t>
  </si>
  <si>
    <t>Informe de Auditoría Interna, Calendario de auditoría</t>
  </si>
  <si>
    <t>Aplicar, procesar y analizar  evaluación de Desempeño a los colaboradores</t>
  </si>
  <si>
    <t xml:space="preserve">Participaciones </t>
  </si>
  <si>
    <t>Realizar campaña  de sensibilización al personal interno sobre el protocolo de prevención y sanción ante el acoso sexual, la violencia basada en género y la discriminación en el lugar de trabajo.</t>
  </si>
  <si>
    <t>Actualizar protocolo de prevención y sanción ante el acoso sexual, la violencia basada en género y la discriminación en el lugar de trabajo.</t>
  </si>
  <si>
    <t>Crear protocolo que dirija el diseño de las metas, propósitos y responsables de los convenios y/o acuerdos interinstitucionales del programa</t>
  </si>
  <si>
    <t xml:space="preserve">Realizar Conversatorios Motivacionales entre Jóvenes </t>
  </si>
  <si>
    <t>Conformar  Comites de Apoyo al Programa Supérate (CAPS)</t>
  </si>
  <si>
    <t>Gestión de Organizaciones Comunitarias (GORCOM)</t>
  </si>
  <si>
    <t>Colaborar en las Auditorías Externas de procesos  encaminadas al cumplimiento del SGI, (ISO 9001, Igualdad de género, Responsabilidad social y buenas prácticas de medio ambiente)</t>
  </si>
  <si>
    <t>3.2.7.1 Producto: Implementado el Departamento de Responsabilidad Social</t>
  </si>
  <si>
    <t>Resultado 4.1.3: Fortalecida las decisiones sustentadas en las evidencias aportadas por las técnicas de minería de datos e investigaciones científicas.</t>
  </si>
  <si>
    <t>Reconocer  a colaboradores y colaboradoras de alto desempeño y que modelen los valores institucionales.</t>
  </si>
  <si>
    <t xml:space="preserve">4.2.2.1 Producto: Actualización de plan de vinculación interinstitucional que tome en cuenta las nuevas necesidades identificadas </t>
  </si>
  <si>
    <r>
      <t xml:space="preserve">Realizar ciclos de acciones formativas dirigido a </t>
    </r>
    <r>
      <rPr>
        <b/>
        <sz val="12"/>
        <color theme="1"/>
        <rFont val="Calibri"/>
        <family val="2"/>
        <scheme val="minor"/>
      </rPr>
      <t xml:space="preserve">niños y niña </t>
    </r>
    <r>
      <rPr>
        <sz val="12"/>
        <color theme="1"/>
        <rFont val="Calibri"/>
        <family val="2"/>
        <scheme val="minor"/>
      </rPr>
      <t>de  Crecer en Valores a nivel nacional (Flauta, Guitarra, Piano, Manualidades y reciclaje, Cultura, Club de Lectura, Pintura, y Basketball)</t>
    </r>
  </si>
  <si>
    <r>
      <t xml:space="preserve">Realizar ciclos de acciones formativas dirigido a  </t>
    </r>
    <r>
      <rPr>
        <b/>
        <sz val="12"/>
        <color theme="1"/>
        <rFont val="Calibri"/>
        <family val="2"/>
        <scheme val="minor"/>
      </rPr>
      <t>adolescentes</t>
    </r>
    <r>
      <rPr>
        <sz val="12"/>
        <color theme="1"/>
        <rFont val="Calibri"/>
        <family val="2"/>
        <scheme val="minor"/>
      </rPr>
      <t xml:space="preserve">  a nivel nacional (Flauta, Guitarra, Piano, Manualidades y reciclaje, Cultura, Club de Lectura, Pintura, y Basketball)</t>
    </r>
  </si>
  <si>
    <r>
      <t xml:space="preserve">Realizar ciclos de acciones formativas dirigido a  </t>
    </r>
    <r>
      <rPr>
        <b/>
        <sz val="12"/>
        <color theme="1"/>
        <rFont val="Calibri"/>
        <family val="2"/>
        <scheme val="minor"/>
      </rPr>
      <t>adultos y adultos mayores</t>
    </r>
    <r>
      <rPr>
        <sz val="12"/>
        <color theme="1"/>
        <rFont val="Calibri"/>
        <family val="2"/>
        <scheme val="minor"/>
      </rPr>
      <t xml:space="preserve"> en acciones formativas de manera virtual o semipresencial de Crecer en Valores a nivel nacional (Flauta, Guitarra, Piano, Manualidades y reciclaje, Cultura, Club de Lectura, Pintura, y Basketball)</t>
    </r>
  </si>
  <si>
    <t>Realizar informes de resultados trimestrales.</t>
  </si>
  <si>
    <t>Elaborar y publicar Boletín Informativo de la Dirección de Articulación</t>
  </si>
  <si>
    <t>Boletín</t>
  </si>
  <si>
    <t>Boletín elaborado</t>
  </si>
  <si>
    <t>Articular el programa con instituciones u organismos internacionales</t>
  </si>
  <si>
    <t>Crear plan de Articulación Interinstucional</t>
  </si>
  <si>
    <t>Construir y supervisar nuevos Centros de Capacitación y Producción Supérate (CSCS)</t>
  </si>
  <si>
    <t>Mujeres en grupos  GAM</t>
  </si>
  <si>
    <t>Diagnóstico realizado</t>
  </si>
  <si>
    <t xml:space="preserve">Realizar diagnóstico de la incorporación del enfoque de género a los programas, proyectos y/o direcciones de Supérate haciendo uso de las herramientas IT-DGSS-01 y FO-DGSS-01  </t>
  </si>
  <si>
    <t>Impartir charlas de retroalimentación y sensibilización con las familias acogedoras.</t>
  </si>
  <si>
    <t>Realizar taller de sensibilizacion de estrategia de intervención de NNA y familia víctima de violencia intrafamiliar, al personal de las regionales de Supérate.</t>
  </si>
  <si>
    <t>Informe, Ficha de seguimientos</t>
  </si>
  <si>
    <t xml:space="preserve">Hogares apoyados y acompañados </t>
  </si>
  <si>
    <t>Realizar charlas, talleres, conversatorios y conferencias dirigidas al personal de las instituciones aliadas del programa, sobre temas de género, masculinidad, violencia de género, discapacidad, derechos humanos y empoderamiento hacia la mujer.</t>
  </si>
  <si>
    <t>Versión: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</si>
</sst>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_);\(0\)"/>
    <numFmt numFmtId="166" formatCode="_(* #,##0_);_(* \(#,##0\);_(* &quot;-&quot;??_);_(@_)"/>
    <numFmt numFmtId="167" formatCode="&quot;$&quot;#,##0.00"/>
    <numFmt numFmtId="168" formatCode="0.000%"/>
  </numFmts>
  <fonts count="4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b/>
      <sz val="12"/>
      <color theme="1"/>
      <name val="Calibri"/>
      <family val="2"/>
    </font>
    <font>
      <sz val="11"/>
      <color theme="1"/>
      <name val="Calibri"/>
      <family val="2"/>
    </font>
    <font>
      <b/>
      <sz val="12"/>
      <color theme="0"/>
      <name val="Calibri"/>
      <family val="2"/>
    </font>
    <font>
      <b/>
      <sz val="12"/>
      <color theme="1"/>
      <name val="Tahoma"/>
      <family val="2"/>
    </font>
    <font>
      <sz val="11"/>
      <color theme="1"/>
      <name val="Arial"/>
      <family val="2"/>
    </font>
    <font>
      <sz val="12"/>
      <color rgb="FFFF0000"/>
      <name val="Calibri"/>
      <family val="2"/>
    </font>
    <font>
      <sz val="11"/>
      <color theme="1"/>
      <name val="Calibri"/>
      <family val="2"/>
    </font>
    <font>
      <sz val="12"/>
      <color rgb="FF000000"/>
      <name val="Calibri"/>
      <family val="2"/>
    </font>
    <font>
      <b/>
      <sz val="12"/>
      <color theme="1"/>
      <name val="Calibri"/>
      <family val="2"/>
      <scheme val="minor"/>
    </font>
    <font>
      <sz val="12"/>
      <name val="Calibri"/>
      <family val="2"/>
      <scheme val="minor"/>
    </font>
    <font>
      <sz val="12"/>
      <color theme="1"/>
      <name val="Calibri"/>
      <family val="2"/>
      <scheme val="minor"/>
    </font>
    <font>
      <b/>
      <sz val="12"/>
      <color theme="0"/>
      <name val="Calibri"/>
      <family val="2"/>
      <scheme val="minor"/>
    </font>
    <font>
      <sz val="12"/>
      <color rgb="FF0070C0"/>
      <name val="Calibri"/>
      <family val="2"/>
      <scheme val="minor"/>
    </font>
    <font>
      <sz val="12"/>
      <color rgb="FF000000"/>
      <name val="Calibri"/>
      <family val="2"/>
      <scheme val="minor"/>
    </font>
    <font>
      <sz val="12"/>
      <color rgb="FFFF0000"/>
      <name val="Calibri"/>
      <family val="2"/>
      <scheme val="minor"/>
    </font>
    <font>
      <b/>
      <sz val="12"/>
      <color rgb="FF000000"/>
      <name val="Calibri"/>
      <family val="2"/>
      <scheme val="minor"/>
    </font>
    <font>
      <u/>
      <sz val="11"/>
      <color theme="10"/>
      <name val="Arial"/>
      <family val="2"/>
    </font>
    <font>
      <sz val="16"/>
      <color theme="1"/>
      <name val="Arial"/>
      <family val="2"/>
    </font>
    <font>
      <sz val="16"/>
      <color theme="1"/>
      <name val="Calibri"/>
      <family val="2"/>
      <scheme val="minor"/>
    </font>
    <font>
      <sz val="12"/>
      <color theme="1"/>
      <name val="Arial"/>
      <family val="2"/>
    </font>
    <font>
      <sz val="11"/>
      <color theme="1"/>
      <name val="Arial"/>
      <family val="2"/>
    </font>
    <font>
      <b/>
      <sz val="12"/>
      <color theme="1"/>
      <name val="Calibri"/>
      <family val="2"/>
      <scheme val="major"/>
    </font>
    <font>
      <sz val="12"/>
      <color theme="1"/>
      <name val="Calibri"/>
      <family val="2"/>
      <scheme val="major"/>
    </font>
    <font>
      <sz val="12"/>
      <name val="Calibri"/>
      <family val="2"/>
      <scheme val="major"/>
    </font>
    <font>
      <b/>
      <sz val="12"/>
      <color theme="0"/>
      <name val="Calibri"/>
      <family val="2"/>
      <scheme val="major"/>
    </font>
    <font>
      <sz val="12"/>
      <name val="Calibri"/>
      <family val="2"/>
    </font>
    <font>
      <sz val="11"/>
      <color indexed="8"/>
      <name val="Calibri"/>
      <family val="2"/>
    </font>
    <font>
      <b/>
      <sz val="12"/>
      <color rgb="FF000000"/>
      <name val="Calibri"/>
      <family val="2"/>
    </font>
    <font>
      <b/>
      <sz val="12"/>
      <color theme="3"/>
      <name val="Calibri"/>
      <family val="2"/>
    </font>
    <font>
      <b/>
      <sz val="12"/>
      <color rgb="FFFF0000"/>
      <name val="Calibri"/>
      <family val="2"/>
    </font>
    <font>
      <b/>
      <sz val="12"/>
      <name val="Calibri"/>
      <family val="2"/>
    </font>
    <font>
      <b/>
      <sz val="12"/>
      <name val="Calibri"/>
      <family val="2"/>
      <scheme val="minor"/>
    </font>
    <font>
      <b/>
      <i/>
      <sz val="12"/>
      <color theme="1"/>
      <name val="Calibri"/>
      <family val="2"/>
    </font>
    <font>
      <sz val="11"/>
      <name val="Tahoma"/>
      <family val="2"/>
    </font>
    <font>
      <b/>
      <sz val="11"/>
      <name val="Tahoma"/>
      <family val="2"/>
    </font>
  </fonts>
  <fills count="33">
    <fill>
      <patternFill patternType="none"/>
    </fill>
    <fill>
      <patternFill patternType="gray125"/>
    </fill>
    <fill>
      <patternFill patternType="solid">
        <fgColor rgb="FFFFFFFF"/>
        <bgColor rgb="FFFFFFFF"/>
      </patternFill>
    </fill>
    <fill>
      <patternFill patternType="solid">
        <fgColor rgb="FF333F4F"/>
        <bgColor rgb="FF333F4F"/>
      </patternFill>
    </fill>
    <fill>
      <patternFill patternType="solid">
        <fgColor rgb="FFD6DCE4"/>
        <bgColor rgb="FFD6DCE4"/>
      </patternFill>
    </fill>
    <fill>
      <patternFill patternType="solid">
        <fgColor rgb="FFDEEAF6"/>
        <bgColor rgb="FFDEEAF6"/>
      </patternFill>
    </fill>
    <fill>
      <patternFill patternType="solid">
        <fgColor rgb="FFFFE599"/>
        <bgColor rgb="FFFFE599"/>
      </patternFill>
    </fill>
    <fill>
      <patternFill patternType="solid">
        <fgColor rgb="FFADB9CA"/>
        <bgColor rgb="FFADB9CA"/>
      </patternFill>
    </fill>
    <fill>
      <patternFill patternType="solid">
        <fgColor theme="0"/>
        <bgColor theme="0"/>
      </patternFill>
    </fill>
    <fill>
      <patternFill patternType="solid">
        <fgColor theme="5" tint="0.79998168889431442"/>
        <bgColor indexed="64"/>
      </patternFill>
    </fill>
    <fill>
      <patternFill patternType="solid">
        <fgColor theme="0"/>
        <bgColor indexed="64"/>
      </patternFill>
    </fill>
    <fill>
      <patternFill patternType="solid">
        <fgColor theme="0"/>
        <bgColor rgb="FFFFFFFF"/>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34998626667073579"/>
        <bgColor rgb="FFD9E2F3"/>
      </patternFill>
    </fill>
    <fill>
      <patternFill patternType="solid">
        <fgColor rgb="FFFBE4D5"/>
        <bgColor rgb="FFFBE4D5"/>
      </patternFill>
    </fill>
    <fill>
      <patternFill patternType="solid">
        <fgColor theme="0" tint="-0.34998626667073579"/>
        <bgColor rgb="FFFBE4D5"/>
      </patternFill>
    </fill>
    <fill>
      <patternFill patternType="solid">
        <fgColor rgb="FFD9E2F3"/>
        <bgColor rgb="FFD9E2F3"/>
      </patternFill>
    </fill>
    <fill>
      <patternFill patternType="solid">
        <fgColor theme="0" tint="-0.34998626667073579"/>
        <bgColor rgb="FFFFFFFF"/>
      </patternFill>
    </fill>
    <fill>
      <patternFill patternType="solid">
        <fgColor theme="5" tint="0.39997558519241921"/>
        <bgColor indexed="64"/>
      </patternFill>
    </fill>
    <fill>
      <patternFill patternType="solid">
        <fgColor theme="8" tint="0.79998168889431442"/>
        <bgColor rgb="FFDEEAF6"/>
      </patternFill>
    </fill>
    <fill>
      <patternFill patternType="solid">
        <fgColor theme="8" tint="0.79998168889431442"/>
        <bgColor rgb="FFD9E2F3"/>
      </patternFill>
    </fill>
    <fill>
      <patternFill patternType="solid">
        <fgColor theme="8" tint="0.59999389629810485"/>
        <bgColor indexed="64"/>
      </patternFill>
    </fill>
    <fill>
      <patternFill patternType="solid">
        <fgColor rgb="FF0C343D"/>
        <bgColor indexed="64"/>
      </patternFill>
    </fill>
    <fill>
      <patternFill patternType="solid">
        <fgColor theme="6" tint="0.59999389629810485"/>
        <bgColor indexed="64"/>
      </patternFill>
    </fill>
    <fill>
      <patternFill patternType="solid">
        <fgColor rgb="FFDF9FFF"/>
        <bgColor indexed="64"/>
      </patternFill>
    </fill>
    <fill>
      <patternFill patternType="solid">
        <fgColor theme="5" tint="0.59999389629810485"/>
        <bgColor indexed="64"/>
      </patternFill>
    </fill>
    <fill>
      <patternFill patternType="solid">
        <fgColor theme="5" tint="0.59999389629810485"/>
        <bgColor rgb="FFDEEAF6"/>
      </patternFill>
    </fill>
    <fill>
      <patternFill patternType="solid">
        <fgColor theme="9" tint="0.79998168889431442"/>
        <bgColor indexed="64"/>
      </patternFill>
    </fill>
    <fill>
      <patternFill patternType="solid">
        <fgColor theme="5" tint="0.79998168889431442"/>
        <bgColor rgb="FFFFFFFF"/>
      </patternFill>
    </fill>
    <fill>
      <patternFill patternType="solid">
        <fgColor rgb="FFFFFF00"/>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9">
    <xf numFmtId="0" fontId="0" fillId="0" borderId="0"/>
    <xf numFmtId="9" fontId="9" fillId="0" borderId="0" applyFont="0" applyFill="0" applyBorder="0" applyAlignment="0" applyProtection="0"/>
    <xf numFmtId="0" fontId="21" fillId="0" borderId="0" applyNumberFormat="0" applyFill="0" applyBorder="0" applyAlignment="0" applyProtection="0"/>
    <xf numFmtId="164" fontId="25" fillId="0" borderId="0" applyFont="0" applyFill="0" applyBorder="0" applyAlignment="0" applyProtection="0"/>
    <xf numFmtId="164" fontId="31"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828">
    <xf numFmtId="0" fontId="0" fillId="0" borderId="0" xfId="0" applyFont="1" applyAlignment="1"/>
    <xf numFmtId="0" fontId="6" fillId="0" borderId="0" xfId="0" applyFont="1" applyAlignment="1">
      <alignment horizontal="center"/>
    </xf>
    <xf numFmtId="0" fontId="11" fillId="0" borderId="0" xfId="0" applyFont="1"/>
    <xf numFmtId="0" fontId="15" fillId="0" borderId="0" xfId="0" applyFont="1" applyAlignment="1">
      <alignment horizontal="left" vertical="top"/>
    </xf>
    <xf numFmtId="0" fontId="15" fillId="0" borderId="0" xfId="0" applyFont="1" applyAlignment="1">
      <alignment vertical="top"/>
    </xf>
    <xf numFmtId="0" fontId="15" fillId="0" borderId="0" xfId="0" applyFont="1" applyAlignment="1"/>
    <xf numFmtId="0" fontId="15" fillId="0" borderId="0" xfId="0" applyFont="1" applyAlignment="1"/>
    <xf numFmtId="0" fontId="13" fillId="0" borderId="12"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165" fontId="13" fillId="4" borderId="12" xfId="0" applyNumberFormat="1" applyFont="1" applyFill="1" applyBorder="1" applyAlignment="1">
      <alignment horizontal="center" vertical="center" wrapText="1"/>
    </xf>
    <xf numFmtId="0" fontId="15" fillId="0" borderId="0" xfId="0" applyFont="1" applyFill="1" applyAlignment="1"/>
    <xf numFmtId="165" fontId="13" fillId="0" borderId="12" xfId="0" applyNumberFormat="1" applyFont="1" applyBorder="1" applyAlignment="1">
      <alignment horizontal="left" vertical="center" wrapText="1"/>
    </xf>
    <xf numFmtId="0" fontId="15" fillId="0" borderId="0" xfId="0" applyFont="1" applyAlignment="1">
      <alignment horizontal="center" vertical="top"/>
    </xf>
    <xf numFmtId="0" fontId="3" fillId="0" borderId="0" xfId="0" applyFont="1" applyAlignment="1"/>
    <xf numFmtId="0" fontId="15" fillId="0" borderId="0" xfId="0" applyFont="1"/>
    <xf numFmtId="0" fontId="15" fillId="0" borderId="0" xfId="0" applyFont="1" applyAlignment="1">
      <alignment horizontal="center"/>
    </xf>
    <xf numFmtId="166" fontId="15" fillId="0" borderId="0" xfId="0" applyNumberFormat="1" applyFont="1"/>
    <xf numFmtId="0" fontId="13" fillId="0" borderId="0" xfId="0" applyFont="1" applyAlignment="1">
      <alignment horizontal="left" vertical="top"/>
    </xf>
    <xf numFmtId="0" fontId="15" fillId="0" borderId="0" xfId="0" applyFont="1" applyFill="1"/>
    <xf numFmtId="0" fontId="22" fillId="0" borderId="0" xfId="0" applyFont="1" applyAlignment="1"/>
    <xf numFmtId="0" fontId="23" fillId="0" borderId="0" xfId="0" applyFont="1" applyAlignment="1"/>
    <xf numFmtId="0" fontId="24" fillId="0" borderId="0" xfId="0" applyFont="1" applyAlignment="1"/>
    <xf numFmtId="0" fontId="13" fillId="0" borderId="0" xfId="0" applyFont="1" applyAlignment="1"/>
    <xf numFmtId="165" fontId="13" fillId="0" borderId="16" xfId="0" applyNumberFormat="1" applyFont="1" applyBorder="1" applyAlignment="1">
      <alignment horizontal="left" vertical="center" wrapText="1"/>
    </xf>
    <xf numFmtId="0" fontId="15" fillId="0" borderId="0" xfId="0" applyFont="1" applyAlignment="1"/>
    <xf numFmtId="0" fontId="15" fillId="0" borderId="0" xfId="0" applyFont="1" applyAlignment="1"/>
    <xf numFmtId="165" fontId="13" fillId="10" borderId="12" xfId="0" applyNumberFormat="1" applyFont="1" applyFill="1" applyBorder="1" applyAlignment="1">
      <alignment horizontal="center" vertical="center" wrapText="1"/>
    </xf>
    <xf numFmtId="165" fontId="13" fillId="0" borderId="13" xfId="0" applyNumberFormat="1" applyFont="1" applyBorder="1" applyAlignment="1" applyProtection="1">
      <alignment horizontal="left" vertical="center" wrapText="1"/>
    </xf>
    <xf numFmtId="165" fontId="13" fillId="0" borderId="12" xfId="0" applyNumberFormat="1" applyFont="1" applyBorder="1" applyAlignment="1" applyProtection="1">
      <alignment horizontal="center" vertical="center" wrapText="1"/>
    </xf>
    <xf numFmtId="166" fontId="13" fillId="5" borderId="12" xfId="0" applyNumberFormat="1" applyFont="1" applyFill="1" applyBorder="1" applyAlignment="1" applyProtection="1">
      <alignment horizontal="center" vertical="center" wrapText="1"/>
    </xf>
    <xf numFmtId="166" fontId="13" fillId="5" borderId="12" xfId="0" applyNumberFormat="1" applyFont="1" applyFill="1" applyBorder="1" applyAlignment="1" applyProtection="1">
      <alignment horizontal="center" vertical="center" wrapText="1"/>
      <protection locked="0"/>
    </xf>
    <xf numFmtId="0" fontId="15" fillId="0" borderId="12" xfId="0" applyFont="1" applyFill="1" applyBorder="1" applyAlignment="1" applyProtection="1">
      <alignment horizontal="center" vertical="center" wrapText="1"/>
      <protection locked="0"/>
    </xf>
    <xf numFmtId="0" fontId="15" fillId="0" borderId="12" xfId="0" applyFont="1" applyBorder="1" applyAlignment="1" applyProtection="1">
      <alignment horizontal="left" vertical="center" wrapText="1"/>
      <protection locked="0"/>
    </xf>
    <xf numFmtId="166" fontId="15" fillId="0" borderId="12" xfId="0" applyNumberFormat="1" applyFont="1" applyBorder="1" applyAlignment="1" applyProtection="1">
      <alignment horizontal="center" vertical="center" wrapText="1"/>
      <protection locked="0"/>
    </xf>
    <xf numFmtId="166" fontId="13" fillId="5" borderId="12" xfId="0" applyNumberFormat="1" applyFont="1" applyFill="1" applyBorder="1" applyAlignment="1" applyProtection="1">
      <alignment horizontal="right" vertical="center" wrapText="1"/>
      <protection locked="0"/>
    </xf>
    <xf numFmtId="0" fontId="15" fillId="0" borderId="12"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165" fontId="13" fillId="0" borderId="13" xfId="0" applyNumberFormat="1" applyFont="1" applyBorder="1" applyAlignment="1" applyProtection="1">
      <alignment horizontal="left" vertical="center" wrapText="1"/>
      <protection locked="0"/>
    </xf>
    <xf numFmtId="166" fontId="15" fillId="0" borderId="1" xfId="0" applyNumberFormat="1" applyFont="1" applyBorder="1" applyAlignment="1" applyProtection="1">
      <alignment horizontal="center" vertical="center" wrapText="1"/>
      <protection locked="0"/>
    </xf>
    <xf numFmtId="165" fontId="13" fillId="0" borderId="16" xfId="0" applyNumberFormat="1" applyFont="1" applyBorder="1" applyAlignment="1" applyProtection="1">
      <alignment horizontal="left" vertical="center" wrapText="1"/>
      <protection locked="0"/>
    </xf>
    <xf numFmtId="166" fontId="13" fillId="5" borderId="20" xfId="0" applyNumberFormat="1" applyFont="1" applyFill="1" applyBorder="1" applyAlignment="1" applyProtection="1">
      <alignment horizontal="center" vertical="center" wrapText="1"/>
      <protection locked="0"/>
    </xf>
    <xf numFmtId="166" fontId="13" fillId="5" borderId="17" xfId="0" applyNumberFormat="1" applyFont="1" applyFill="1" applyBorder="1" applyAlignment="1" applyProtection="1">
      <alignment horizontal="center" vertical="center" wrapText="1"/>
      <protection locked="0"/>
    </xf>
    <xf numFmtId="166" fontId="15" fillId="0" borderId="20" xfId="0" applyNumberFormat="1" applyFont="1" applyBorder="1" applyAlignment="1" applyProtection="1">
      <alignment horizontal="center" vertical="center" wrapText="1"/>
      <protection locked="0"/>
    </xf>
    <xf numFmtId="166" fontId="15" fillId="0" borderId="11" xfId="0" applyNumberFormat="1" applyFont="1" applyBorder="1" applyAlignment="1" applyProtection="1">
      <alignment horizontal="center" vertical="center" wrapText="1"/>
      <protection locked="0"/>
    </xf>
    <xf numFmtId="0" fontId="13" fillId="7" borderId="16" xfId="0" applyFont="1" applyFill="1" applyBorder="1" applyAlignment="1" applyProtection="1">
      <alignment horizontal="center" vertical="center"/>
      <protection locked="0"/>
    </xf>
    <xf numFmtId="0" fontId="15" fillId="0" borderId="0" xfId="0" applyFont="1" applyAlignment="1" applyProtection="1"/>
    <xf numFmtId="165" fontId="13" fillId="0" borderId="16" xfId="0" applyNumberFormat="1" applyFont="1" applyBorder="1" applyAlignment="1" applyProtection="1">
      <alignment horizontal="left" vertical="center" wrapText="1"/>
    </xf>
    <xf numFmtId="166" fontId="13" fillId="0" borderId="20" xfId="0" applyNumberFormat="1" applyFont="1" applyBorder="1" applyAlignment="1" applyProtection="1">
      <alignment horizontal="center" vertical="center" wrapText="1"/>
    </xf>
    <xf numFmtId="166" fontId="13" fillId="5" borderId="17" xfId="0" applyNumberFormat="1" applyFont="1" applyFill="1" applyBorder="1" applyAlignment="1" applyProtection="1">
      <alignment horizontal="center" vertical="center" wrapText="1"/>
    </xf>
    <xf numFmtId="0" fontId="15" fillId="0" borderId="0" xfId="0" applyFont="1" applyAlignment="1" applyProtection="1">
      <protection locked="0"/>
    </xf>
    <xf numFmtId="166" fontId="13" fillId="5" borderId="20" xfId="0" applyNumberFormat="1" applyFont="1" applyFill="1" applyBorder="1" applyAlignment="1" applyProtection="1">
      <alignment horizontal="center" vertical="center" wrapText="1"/>
    </xf>
    <xf numFmtId="166" fontId="13" fillId="5" borderId="11" xfId="0" applyNumberFormat="1" applyFont="1" applyFill="1" applyBorder="1" applyAlignment="1" applyProtection="1">
      <alignment horizontal="center" vertical="center" wrapText="1"/>
    </xf>
    <xf numFmtId="166" fontId="13" fillId="5" borderId="1" xfId="0" applyNumberFormat="1" applyFont="1" applyFill="1" applyBorder="1" applyAlignment="1" applyProtection="1">
      <alignment horizontal="center" vertical="center" wrapText="1"/>
    </xf>
    <xf numFmtId="0" fontId="15" fillId="0" borderId="13" xfId="0" applyFont="1" applyBorder="1" applyAlignment="1" applyProtection="1">
      <alignment horizontal="center" vertical="center" wrapText="1"/>
      <protection locked="0"/>
    </xf>
    <xf numFmtId="0" fontId="15" fillId="0" borderId="0" xfId="0" applyFont="1" applyAlignment="1" applyProtection="1">
      <alignment horizontal="center" vertical="top"/>
      <protection locked="0"/>
    </xf>
    <xf numFmtId="0" fontId="15" fillId="0" borderId="20" xfId="0" applyFont="1" applyBorder="1" applyAlignment="1" applyProtection="1">
      <alignment horizontal="left" vertical="top"/>
      <protection locked="0"/>
    </xf>
    <xf numFmtId="165" fontId="13" fillId="0" borderId="15" xfId="0" applyNumberFormat="1" applyFont="1" applyBorder="1" applyAlignment="1" applyProtection="1">
      <alignment horizontal="center" vertical="center" wrapText="1"/>
    </xf>
    <xf numFmtId="165" fontId="13" fillId="0" borderId="1" xfId="0" applyNumberFormat="1" applyFont="1" applyBorder="1" applyAlignment="1" applyProtection="1">
      <alignment horizontal="center" vertical="center" wrapText="1"/>
    </xf>
    <xf numFmtId="165" fontId="13" fillId="0" borderId="20" xfId="0" applyNumberFormat="1" applyFont="1" applyBorder="1" applyAlignment="1" applyProtection="1">
      <alignment horizontal="left" vertical="center" wrapText="1"/>
      <protection locked="0"/>
    </xf>
    <xf numFmtId="0" fontId="14" fillId="0" borderId="20" xfId="0" applyFont="1" applyBorder="1" applyProtection="1">
      <protection locked="0"/>
    </xf>
    <xf numFmtId="165" fontId="13" fillId="0" borderId="20" xfId="0" applyNumberFormat="1" applyFont="1" applyBorder="1" applyAlignment="1" applyProtection="1">
      <alignment horizontal="center" vertical="center" wrapText="1"/>
      <protection locked="0"/>
    </xf>
    <xf numFmtId="165" fontId="13" fillId="9" borderId="12" xfId="0" applyNumberFormat="1" applyFont="1" applyFill="1" applyBorder="1" applyAlignment="1" applyProtection="1">
      <alignment horizontal="left" vertical="center" wrapText="1"/>
      <protection locked="0"/>
    </xf>
    <xf numFmtId="165" fontId="13" fillId="0" borderId="12" xfId="0" applyNumberFormat="1" applyFont="1" applyFill="1" applyBorder="1" applyAlignment="1" applyProtection="1">
      <alignment horizontal="left" vertical="center" wrapText="1"/>
      <protection locked="0"/>
    </xf>
    <xf numFmtId="166" fontId="15" fillId="0" borderId="20" xfId="0" applyNumberFormat="1" applyFont="1" applyBorder="1" applyAlignment="1" applyProtection="1">
      <alignment horizontal="center" wrapText="1"/>
      <protection locked="0"/>
    </xf>
    <xf numFmtId="166" fontId="18" fillId="0" borderId="20" xfId="0" applyNumberFormat="1" applyFont="1" applyBorder="1" applyAlignment="1" applyProtection="1">
      <alignment horizontal="center" vertical="center" wrapText="1"/>
      <protection locked="0"/>
    </xf>
    <xf numFmtId="0" fontId="14" fillId="0" borderId="12" xfId="0" applyNumberFormat="1" applyFont="1" applyBorder="1" applyAlignment="1" applyProtection="1">
      <alignment horizontal="center" vertical="center" wrapText="1"/>
      <protection locked="0"/>
    </xf>
    <xf numFmtId="166" fontId="14" fillId="0" borderId="12" xfId="0" applyNumberFormat="1" applyFont="1" applyBorder="1" applyAlignment="1" applyProtection="1">
      <alignment horizontal="center" vertical="center" wrapText="1"/>
      <protection locked="0"/>
    </xf>
    <xf numFmtId="165" fontId="15" fillId="0" borderId="15" xfId="0" applyNumberFormat="1"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5" fillId="0" borderId="12" xfId="0" applyFont="1" applyBorder="1" applyAlignment="1" applyProtection="1">
      <alignment vertical="center"/>
      <protection locked="0"/>
    </xf>
    <xf numFmtId="166" fontId="15" fillId="0" borderId="16" xfId="0" applyNumberFormat="1" applyFont="1" applyBorder="1" applyAlignment="1" applyProtection="1">
      <alignment horizontal="center" vertical="center" wrapText="1"/>
      <protection locked="0"/>
    </xf>
    <xf numFmtId="0" fontId="13" fillId="7" borderId="13" xfId="0" applyFont="1" applyFill="1" applyBorder="1" applyAlignment="1" applyProtection="1">
      <alignment horizontal="center" vertical="center"/>
      <protection locked="0"/>
    </xf>
    <xf numFmtId="166" fontId="13" fillId="5" borderId="16" xfId="0" applyNumberFormat="1" applyFont="1"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protection locked="0"/>
    </xf>
    <xf numFmtId="0" fontId="15" fillId="2" borderId="0" xfId="0" applyFont="1" applyFill="1" applyAlignment="1" applyProtection="1">
      <alignment horizontal="center" vertical="top"/>
      <protection locked="0"/>
    </xf>
    <xf numFmtId="0" fontId="15" fillId="2" borderId="0" xfId="0" applyFont="1" applyFill="1" applyAlignment="1" applyProtection="1">
      <alignment horizontal="left" vertical="top"/>
      <protection locked="0"/>
    </xf>
    <xf numFmtId="0" fontId="15" fillId="0" borderId="0" xfId="0" applyFont="1" applyAlignment="1" applyProtection="1">
      <alignment horizontal="left" vertical="top"/>
      <protection locked="0"/>
    </xf>
    <xf numFmtId="0" fontId="15" fillId="0" borderId="0" xfId="0" applyFont="1" applyAlignment="1" applyProtection="1">
      <alignment vertical="top"/>
      <protection locked="0"/>
    </xf>
    <xf numFmtId="165" fontId="13" fillId="0" borderId="12" xfId="0" applyNumberFormat="1" applyFont="1" applyBorder="1" applyAlignment="1" applyProtection="1">
      <alignment horizontal="left" vertical="center" wrapText="1"/>
    </xf>
    <xf numFmtId="165" fontId="13" fillId="0" borderId="1" xfId="0" applyNumberFormat="1" applyFont="1" applyBorder="1" applyAlignment="1" applyProtection="1">
      <alignment horizontal="left" vertical="center" wrapText="1"/>
    </xf>
    <xf numFmtId="165" fontId="13" fillId="0" borderId="20" xfId="0" applyNumberFormat="1" applyFont="1" applyBorder="1" applyAlignment="1" applyProtection="1">
      <alignment horizontal="center" vertical="center" wrapText="1"/>
    </xf>
    <xf numFmtId="165" fontId="13" fillId="0" borderId="11" xfId="0" applyNumberFormat="1" applyFont="1" applyBorder="1" applyAlignment="1" applyProtection="1">
      <alignment horizontal="center" vertical="center" wrapText="1"/>
    </xf>
    <xf numFmtId="0" fontId="15" fillId="0" borderId="16"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165" fontId="13" fillId="0" borderId="4" xfId="0" applyNumberFormat="1" applyFont="1" applyBorder="1" applyAlignment="1" applyProtection="1">
      <alignment horizontal="center" vertical="center" wrapText="1"/>
    </xf>
    <xf numFmtId="165" fontId="13" fillId="0" borderId="19" xfId="0" applyNumberFormat="1" applyFont="1" applyBorder="1" applyAlignment="1" applyProtection="1">
      <alignment horizontal="center" vertical="center" wrapText="1"/>
    </xf>
    <xf numFmtId="165" fontId="13" fillId="0" borderId="18" xfId="0" applyNumberFormat="1" applyFont="1" applyBorder="1" applyAlignment="1" applyProtection="1">
      <alignment horizontal="center" vertical="center" wrapText="1"/>
    </xf>
    <xf numFmtId="166" fontId="13" fillId="5" borderId="20" xfId="0" applyNumberFormat="1" applyFont="1" applyFill="1" applyBorder="1" applyAlignment="1" applyProtection="1">
      <alignment horizontal="center" wrapText="1"/>
    </xf>
    <xf numFmtId="0" fontId="13" fillId="7" borderId="13" xfId="0" applyFont="1" applyFill="1" applyBorder="1" applyAlignment="1" applyProtection="1">
      <alignment horizontal="center" vertical="center"/>
    </xf>
    <xf numFmtId="0" fontId="13" fillId="7" borderId="16" xfId="0" applyFont="1" applyFill="1" applyBorder="1" applyAlignment="1" applyProtection="1">
      <alignment horizontal="center" vertical="center"/>
    </xf>
    <xf numFmtId="166" fontId="13" fillId="5" borderId="16" xfId="0" applyNumberFormat="1" applyFont="1" applyFill="1" applyBorder="1" applyAlignment="1" applyProtection="1">
      <alignment horizontal="center" vertical="center" wrapText="1"/>
    </xf>
    <xf numFmtId="0" fontId="15" fillId="0" borderId="20" xfId="0" applyFont="1" applyBorder="1" applyAlignment="1" applyProtection="1">
      <alignment horizontal="center" vertical="center" wrapText="1"/>
      <protection locked="0"/>
    </xf>
    <xf numFmtId="0" fontId="15" fillId="0" borderId="0" xfId="0" applyFont="1" applyAlignment="1" applyProtection="1">
      <alignment horizontal="center"/>
      <protection locked="0"/>
    </xf>
    <xf numFmtId="165" fontId="15" fillId="0" borderId="20" xfId="0" applyNumberFormat="1"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xf>
    <xf numFmtId="0" fontId="4" fillId="0" borderId="12" xfId="0" applyFont="1" applyBorder="1" applyAlignment="1" applyProtection="1">
      <alignment horizontal="center" vertical="center" wrapText="1"/>
      <protection locked="0"/>
    </xf>
    <xf numFmtId="0" fontId="15" fillId="0" borderId="0" xfId="0" applyFont="1" applyProtection="1"/>
    <xf numFmtId="166" fontId="8" fillId="5" borderId="20" xfId="0" applyNumberFormat="1" applyFont="1" applyFill="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166" fontId="4" fillId="0" borderId="20" xfId="0" applyNumberFormat="1"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5" fillId="7" borderId="20" xfId="0" applyFont="1" applyFill="1" applyBorder="1" applyAlignment="1" applyProtection="1">
      <alignment horizontal="center" vertical="center"/>
      <protection locked="0"/>
    </xf>
    <xf numFmtId="0" fontId="4" fillId="0" borderId="20"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166" fontId="5" fillId="0" borderId="20" xfId="0" applyNumberFormat="1" applyFont="1" applyBorder="1" applyAlignment="1" applyProtection="1">
      <alignment horizontal="center" vertical="center" wrapText="1"/>
    </xf>
    <xf numFmtId="0" fontId="15" fillId="0" borderId="0" xfId="0" applyFont="1" applyFill="1" applyAlignment="1">
      <alignment horizontal="center"/>
    </xf>
    <xf numFmtId="0" fontId="0" fillId="0" borderId="0" xfId="0" applyFont="1" applyAlignment="1"/>
    <xf numFmtId="0" fontId="27" fillId="0" borderId="0" xfId="0" applyFont="1" applyAlignment="1">
      <alignment horizontal="left" vertical="top"/>
    </xf>
    <xf numFmtId="0" fontId="27" fillId="0" borderId="0" xfId="0" applyFont="1" applyAlignment="1">
      <alignment vertical="top"/>
    </xf>
    <xf numFmtId="0" fontId="27" fillId="0" borderId="0" xfId="0" applyFont="1" applyAlignment="1"/>
    <xf numFmtId="0" fontId="27" fillId="0" borderId="0" xfId="0" applyFont="1" applyAlignment="1" applyProtection="1"/>
    <xf numFmtId="0" fontId="27" fillId="0" borderId="0" xfId="0" applyFont="1" applyFill="1" applyAlignment="1" applyProtection="1"/>
    <xf numFmtId="0" fontId="27" fillId="0" borderId="0" xfId="0" applyFont="1" applyAlignment="1" applyProtection="1">
      <protection locked="0"/>
    </xf>
    <xf numFmtId="0" fontId="27" fillId="0" borderId="0" xfId="0" applyFont="1" applyAlignment="1">
      <alignment horizontal="center" vertical="top"/>
    </xf>
    <xf numFmtId="0" fontId="27" fillId="0" borderId="20" xfId="0" applyFont="1" applyBorder="1" applyAlignment="1" applyProtection="1">
      <alignment horizontal="center" vertical="center" wrapText="1"/>
      <protection locked="0"/>
    </xf>
    <xf numFmtId="165" fontId="26" fillId="0" borderId="20" xfId="0" applyNumberFormat="1" applyFont="1" applyBorder="1" applyAlignment="1" applyProtection="1">
      <alignment horizontal="left" vertical="center" wrapText="1"/>
      <protection locked="0"/>
    </xf>
    <xf numFmtId="166" fontId="26" fillId="0" borderId="20" xfId="0" applyNumberFormat="1" applyFont="1" applyFill="1" applyBorder="1" applyAlignment="1" applyProtection="1">
      <alignment horizontal="center" vertical="center" wrapText="1"/>
    </xf>
    <xf numFmtId="0" fontId="26" fillId="7" borderId="8" xfId="0" applyFont="1" applyFill="1" applyBorder="1" applyAlignment="1" applyProtection="1">
      <alignment horizontal="center" vertical="center"/>
      <protection locked="0"/>
    </xf>
    <xf numFmtId="0" fontId="26" fillId="7" borderId="9" xfId="0" applyFont="1" applyFill="1" applyBorder="1" applyAlignment="1" applyProtection="1">
      <alignment horizontal="center" vertical="center"/>
      <protection locked="0"/>
    </xf>
    <xf numFmtId="0" fontId="15" fillId="0" borderId="0" xfId="0" applyFont="1" applyAlignment="1"/>
    <xf numFmtId="166" fontId="13" fillId="5" borderId="4" xfId="0" applyNumberFormat="1" applyFont="1" applyFill="1" applyBorder="1" applyAlignment="1" applyProtection="1">
      <alignment horizontal="center" vertical="center" wrapText="1"/>
    </xf>
    <xf numFmtId="166" fontId="13" fillId="5" borderId="28" xfId="0" applyNumberFormat="1" applyFont="1" applyFill="1" applyBorder="1" applyAlignment="1" applyProtection="1">
      <alignment horizontal="center" vertical="center" wrapText="1"/>
    </xf>
    <xf numFmtId="165" fontId="13" fillId="0" borderId="12" xfId="0" applyNumberFormat="1" applyFont="1" applyFill="1" applyBorder="1" applyAlignment="1" applyProtection="1">
      <alignment horizontal="left" vertical="center" wrapText="1"/>
    </xf>
    <xf numFmtId="0" fontId="13" fillId="0" borderId="13" xfId="0" applyFont="1" applyFill="1" applyBorder="1" applyAlignment="1" applyProtection="1">
      <alignment horizontal="center" vertical="center"/>
    </xf>
    <xf numFmtId="165" fontId="13" fillId="0" borderId="12" xfId="0" applyNumberFormat="1" applyFont="1" applyFill="1" applyBorder="1" applyAlignment="1" applyProtection="1">
      <alignment horizontal="center" vertical="center" wrapText="1"/>
    </xf>
    <xf numFmtId="166" fontId="15" fillId="0" borderId="11" xfId="0" applyNumberFormat="1" applyFont="1" applyFill="1" applyBorder="1" applyAlignment="1" applyProtection="1">
      <alignment horizontal="center" vertical="center" wrapText="1"/>
      <protection locked="0"/>
    </xf>
    <xf numFmtId="0" fontId="4" fillId="0" borderId="20" xfId="0" applyFont="1" applyFill="1" applyBorder="1" applyAlignment="1">
      <alignment horizontal="center" vertical="center" wrapText="1"/>
    </xf>
    <xf numFmtId="166" fontId="15" fillId="0" borderId="12" xfId="0" applyNumberFormat="1" applyFont="1" applyFill="1" applyBorder="1" applyAlignment="1" applyProtection="1">
      <alignment horizontal="center" vertical="center" wrapText="1"/>
      <protection locked="0"/>
    </xf>
    <xf numFmtId="166" fontId="19" fillId="0" borderId="12" xfId="0" applyNumberFormat="1" applyFont="1" applyFill="1" applyBorder="1" applyAlignment="1" applyProtection="1">
      <alignment horizontal="center" vertical="center" wrapText="1"/>
      <protection locked="0"/>
    </xf>
    <xf numFmtId="0" fontId="4" fillId="0" borderId="20" xfId="0" applyFont="1" applyBorder="1" applyAlignment="1">
      <alignment horizontal="center" vertical="center" wrapText="1"/>
    </xf>
    <xf numFmtId="166" fontId="4" fillId="0" borderId="20" xfId="0" applyNumberFormat="1" applyFont="1" applyBorder="1" applyAlignment="1">
      <alignment horizontal="center" vertical="center" wrapText="1"/>
    </xf>
    <xf numFmtId="0" fontId="30" fillId="0" borderId="20" xfId="0" applyFont="1" applyBorder="1" applyAlignment="1">
      <alignment horizontal="center" vertical="center" wrapText="1"/>
    </xf>
    <xf numFmtId="0" fontId="4" fillId="0" borderId="0" xfId="0" applyFont="1" applyAlignment="1">
      <alignment horizontal="left" vertical="top"/>
    </xf>
    <xf numFmtId="166" fontId="4" fillId="0" borderId="1" xfId="0" applyNumberFormat="1" applyFont="1" applyBorder="1" applyAlignment="1">
      <alignment horizontal="center" vertical="center" wrapText="1"/>
    </xf>
    <xf numFmtId="0" fontId="4" fillId="0" borderId="12" xfId="0" applyFont="1" applyBorder="1" applyAlignment="1">
      <alignment horizontal="center" vertical="center" wrapText="1"/>
    </xf>
    <xf numFmtId="166" fontId="4" fillId="0" borderId="12" xfId="0" applyNumberFormat="1" applyFont="1" applyBorder="1" applyAlignment="1">
      <alignment horizontal="center" vertical="center" wrapText="1"/>
    </xf>
    <xf numFmtId="0" fontId="15" fillId="0" borderId="20" xfId="0" applyFont="1" applyBorder="1" applyAlignment="1" applyProtection="1">
      <alignment horizontal="center" vertical="center"/>
      <protection locked="0"/>
    </xf>
    <xf numFmtId="0" fontId="15" fillId="0" borderId="20" xfId="0" applyFont="1" applyFill="1" applyBorder="1" applyAlignment="1">
      <alignment horizontal="center" vertical="center" wrapText="1"/>
    </xf>
    <xf numFmtId="0" fontId="15" fillId="0" borderId="20" xfId="0" applyFont="1" applyFill="1" applyBorder="1" applyAlignment="1">
      <alignment horizontal="center" vertical="center"/>
    </xf>
    <xf numFmtId="0" fontId="15" fillId="14" borderId="20" xfId="0" applyFont="1" applyFill="1" applyBorder="1" applyAlignment="1">
      <alignment vertical="top"/>
    </xf>
    <xf numFmtId="0" fontId="12" fillId="0" borderId="20" xfId="0" applyFont="1" applyFill="1" applyBorder="1" applyAlignment="1" applyProtection="1">
      <alignment horizontal="center" vertical="center" wrapText="1"/>
      <protection locked="0"/>
    </xf>
    <xf numFmtId="166" fontId="4" fillId="0" borderId="12"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6" fontId="4" fillId="0" borderId="20" xfId="0" applyNumberFormat="1"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5" fillId="12" borderId="0" xfId="0" applyFont="1" applyFill="1" applyAlignment="1" applyProtection="1">
      <alignment horizontal="left" vertical="top"/>
      <protection locked="0"/>
    </xf>
    <xf numFmtId="0" fontId="15" fillId="12" borderId="0" xfId="0" applyFont="1" applyFill="1" applyAlignment="1" applyProtection="1">
      <alignment vertical="top"/>
      <protection locked="0"/>
    </xf>
    <xf numFmtId="165" fontId="14" fillId="0" borderId="20" xfId="4" applyNumberFormat="1" applyFont="1" applyFill="1" applyBorder="1" applyAlignment="1" applyProtection="1">
      <alignment horizontal="center" vertical="center" wrapText="1"/>
      <protection locked="0"/>
    </xf>
    <xf numFmtId="165" fontId="26" fillId="0" borderId="20" xfId="0" applyNumberFormat="1" applyFont="1" applyBorder="1" applyAlignment="1" applyProtection="1">
      <alignment horizontal="center" vertical="center" wrapText="1"/>
    </xf>
    <xf numFmtId="0" fontId="4" fillId="0" borderId="20" xfId="0" applyFont="1" applyFill="1" applyBorder="1" applyAlignment="1" applyProtection="1">
      <alignment horizontal="center" vertical="center" wrapText="1"/>
      <protection locked="0"/>
    </xf>
    <xf numFmtId="0" fontId="12" fillId="10" borderId="20" xfId="0" applyFont="1" applyFill="1" applyBorder="1" applyAlignment="1" applyProtection="1">
      <alignment horizontal="center" vertical="center" wrapText="1"/>
      <protection locked="0"/>
    </xf>
    <xf numFmtId="166" fontId="4" fillId="10" borderId="20" xfId="0" applyNumberFormat="1" applyFont="1" applyFill="1" applyBorder="1" applyAlignment="1" applyProtection="1">
      <alignment horizontal="center" vertical="center" wrapText="1"/>
      <protection locked="0"/>
    </xf>
    <xf numFmtId="166" fontId="4" fillId="0" borderId="23" xfId="0" applyNumberFormat="1" applyFont="1" applyBorder="1" applyAlignment="1" applyProtection="1">
      <alignment horizontal="center" vertical="center" wrapText="1"/>
      <protection locked="0"/>
    </xf>
    <xf numFmtId="166" fontId="4" fillId="0" borderId="33" xfId="0" applyNumberFormat="1" applyFont="1" applyBorder="1" applyAlignment="1" applyProtection="1">
      <alignment horizontal="center" vertical="center" wrapText="1"/>
      <protection locked="0"/>
    </xf>
    <xf numFmtId="166" fontId="4" fillId="0" borderId="20" xfId="0" applyNumberFormat="1" applyFont="1" applyFill="1" applyBorder="1" applyAlignment="1" applyProtection="1">
      <alignment horizontal="center" vertical="center" wrapText="1"/>
      <protection locked="0"/>
    </xf>
    <xf numFmtId="0" fontId="12" fillId="0" borderId="12" xfId="0" applyFont="1" applyBorder="1" applyAlignment="1">
      <alignment horizontal="center" vertical="center" wrapText="1"/>
    </xf>
    <xf numFmtId="0" fontId="4" fillId="0" borderId="22" xfId="0" applyFont="1" applyBorder="1" applyAlignment="1">
      <alignment horizontal="center" vertical="center" wrapText="1"/>
    </xf>
    <xf numFmtId="166" fontId="30" fillId="0" borderId="20" xfId="0" applyNumberFormat="1" applyFont="1" applyBorder="1" applyAlignment="1" applyProtection="1">
      <alignment horizontal="center" vertical="center" wrapText="1"/>
      <protection locked="0"/>
    </xf>
    <xf numFmtId="166" fontId="15" fillId="10" borderId="12" xfId="0" applyNumberFormat="1" applyFont="1" applyFill="1" applyBorder="1" applyAlignment="1" applyProtection="1">
      <alignment horizontal="center" vertical="center" wrapText="1"/>
      <protection locked="0"/>
    </xf>
    <xf numFmtId="166" fontId="15" fillId="10" borderId="20" xfId="0" applyNumberFormat="1" applyFont="1" applyFill="1" applyBorder="1" applyAlignment="1" applyProtection="1">
      <alignment horizontal="center" vertical="center" wrapText="1"/>
      <protection locked="0"/>
    </xf>
    <xf numFmtId="165" fontId="15" fillId="10" borderId="20" xfId="0" applyNumberFormat="1" applyFont="1" applyFill="1" applyBorder="1" applyAlignment="1" applyProtection="1">
      <alignment horizontal="center" vertical="center" wrapText="1"/>
      <protection locked="0"/>
    </xf>
    <xf numFmtId="166" fontId="15" fillId="0" borderId="20"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165" fontId="26" fillId="0" borderId="20" xfId="0" applyNumberFormat="1" applyFont="1" applyFill="1" applyBorder="1" applyAlignment="1" applyProtection="1">
      <alignment horizontal="center" vertical="center" wrapText="1"/>
    </xf>
    <xf numFmtId="166" fontId="26" fillId="0" borderId="20" xfId="0" applyNumberFormat="1" applyFont="1" applyBorder="1" applyAlignment="1" applyProtection="1">
      <alignment horizontal="center" vertical="center" wrapText="1"/>
    </xf>
    <xf numFmtId="0" fontId="12" fillId="0" borderId="20" xfId="0" applyFont="1" applyBorder="1" applyAlignment="1">
      <alignment horizontal="center" vertical="center" wrapText="1"/>
    </xf>
    <xf numFmtId="0" fontId="30" fillId="0" borderId="20" xfId="0" applyFont="1" applyBorder="1"/>
    <xf numFmtId="0" fontId="12" fillId="0" borderId="20" xfId="0" applyFont="1" applyFill="1" applyBorder="1" applyAlignment="1">
      <alignment horizontal="center" vertical="center" wrapText="1"/>
    </xf>
    <xf numFmtId="0" fontId="30" fillId="0" borderId="20" xfId="0" applyFont="1" applyFill="1" applyBorder="1"/>
    <xf numFmtId="0" fontId="4" fillId="0" borderId="20" xfId="0" applyFont="1" applyBorder="1" applyAlignment="1">
      <alignment horizontal="left" vertical="center" wrapText="1"/>
    </xf>
    <xf numFmtId="166" fontId="4" fillId="10" borderId="20" xfId="0" applyNumberFormat="1" applyFont="1" applyFill="1" applyBorder="1" applyAlignment="1">
      <alignment horizontal="center" vertical="center" wrapText="1"/>
    </xf>
    <xf numFmtId="0" fontId="15" fillId="0" borderId="0" xfId="0" applyFont="1" applyAlignment="1"/>
    <xf numFmtId="165" fontId="13" fillId="0" borderId="13" xfId="0" applyNumberFormat="1" applyFont="1" applyBorder="1" applyAlignment="1" applyProtection="1">
      <alignment horizontal="left" vertical="center" wrapText="1"/>
    </xf>
    <xf numFmtId="0" fontId="15" fillId="0" borderId="0" xfId="0" applyFont="1" applyAlignment="1"/>
    <xf numFmtId="165" fontId="13" fillId="0" borderId="20" xfId="0" applyNumberFormat="1" applyFont="1" applyBorder="1" applyAlignment="1" applyProtection="1">
      <alignment horizontal="left" vertical="center" wrapText="1"/>
    </xf>
    <xf numFmtId="0" fontId="14" fillId="0" borderId="20" xfId="0" applyFont="1" applyBorder="1" applyProtection="1"/>
    <xf numFmtId="166" fontId="4" fillId="0" borderId="11" xfId="0" applyNumberFormat="1" applyFont="1" applyFill="1" applyBorder="1" applyAlignment="1">
      <alignment horizontal="center" vertical="center" wrapText="1"/>
    </xf>
    <xf numFmtId="166" fontId="30" fillId="0" borderId="12" xfId="0" applyNumberFormat="1" applyFont="1" applyFill="1" applyBorder="1" applyAlignment="1">
      <alignment horizontal="center" vertical="center" wrapText="1"/>
    </xf>
    <xf numFmtId="0" fontId="12" fillId="0" borderId="12" xfId="0" applyFont="1" applyFill="1" applyBorder="1" applyAlignment="1">
      <alignment horizontal="center"/>
    </xf>
    <xf numFmtId="0" fontId="12" fillId="0" borderId="1" xfId="0" applyFont="1" applyFill="1" applyBorder="1" applyAlignment="1">
      <alignment horizontal="center"/>
    </xf>
    <xf numFmtId="0" fontId="12" fillId="0" borderId="20" xfId="0" applyFont="1" applyFill="1" applyBorder="1" applyAlignment="1">
      <alignment horizontal="center"/>
    </xf>
    <xf numFmtId="166" fontId="4" fillId="21" borderId="20" xfId="0" applyNumberFormat="1" applyFont="1" applyFill="1" applyBorder="1" applyAlignment="1">
      <alignment horizontal="center" vertical="center" wrapText="1"/>
    </xf>
    <xf numFmtId="166" fontId="5" fillId="22" borderId="12" xfId="0" applyNumberFormat="1" applyFont="1" applyFill="1" applyBorder="1" applyAlignment="1">
      <alignment horizontal="center" vertical="center" wrapText="1"/>
    </xf>
    <xf numFmtId="9" fontId="5" fillId="22" borderId="12" xfId="0" applyNumberFormat="1" applyFont="1" applyFill="1" applyBorder="1" applyAlignment="1">
      <alignment horizontal="center" vertical="center" wrapText="1"/>
    </xf>
    <xf numFmtId="166" fontId="32" fillId="22" borderId="20" xfId="0" applyNumberFormat="1" applyFont="1" applyFill="1" applyBorder="1" applyAlignment="1">
      <alignment horizontal="center"/>
    </xf>
    <xf numFmtId="166" fontId="5" fillId="22" borderId="20" xfId="0" applyNumberFormat="1" applyFont="1" applyFill="1" applyBorder="1" applyAlignment="1">
      <alignment horizontal="center" vertical="center" wrapText="1"/>
    </xf>
    <xf numFmtId="166" fontId="5" fillId="22" borderId="11" xfId="0" applyNumberFormat="1" applyFont="1" applyFill="1" applyBorder="1" applyAlignment="1">
      <alignment horizontal="center" vertical="center" wrapText="1"/>
    </xf>
    <xf numFmtId="166" fontId="32" fillId="23" borderId="12" xfId="0" applyNumberFormat="1" applyFont="1" applyFill="1" applyBorder="1" applyAlignment="1">
      <alignment horizontal="center"/>
    </xf>
    <xf numFmtId="166" fontId="5" fillId="23" borderId="12" xfId="0" applyNumberFormat="1" applyFont="1" applyFill="1" applyBorder="1" applyAlignment="1">
      <alignment horizontal="center"/>
    </xf>
    <xf numFmtId="166" fontId="34" fillId="23" borderId="12" xfId="0" applyNumberFormat="1" applyFont="1" applyFill="1" applyBorder="1" applyAlignment="1">
      <alignment horizontal="center" vertical="center" wrapText="1"/>
    </xf>
    <xf numFmtId="166" fontId="5" fillId="23" borderId="12" xfId="0" applyNumberFormat="1" applyFont="1" applyFill="1" applyBorder="1" applyAlignment="1">
      <alignment horizontal="center" vertical="center" wrapText="1"/>
    </xf>
    <xf numFmtId="166" fontId="5" fillId="23" borderId="12" xfId="0" applyNumberFormat="1" applyFont="1" applyFill="1" applyBorder="1" applyAlignment="1">
      <alignment horizontal="center" wrapText="1"/>
    </xf>
    <xf numFmtId="166" fontId="32" fillId="23" borderId="12" xfId="0" applyNumberFormat="1" applyFont="1" applyFill="1" applyBorder="1" applyAlignment="1">
      <alignment horizontal="center" vertical="center"/>
    </xf>
    <xf numFmtId="166" fontId="5" fillId="23" borderId="12" xfId="0" applyNumberFormat="1" applyFont="1" applyFill="1" applyBorder="1" applyAlignment="1">
      <alignment horizontal="center" vertical="center"/>
    </xf>
    <xf numFmtId="166" fontId="35" fillId="23" borderId="12" xfId="0" applyNumberFormat="1" applyFont="1" applyFill="1" applyBorder="1" applyAlignment="1">
      <alignment horizontal="center" vertical="center" wrapText="1"/>
    </xf>
    <xf numFmtId="166" fontId="32" fillId="23" borderId="17" xfId="0" applyNumberFormat="1" applyFont="1" applyFill="1" applyBorder="1" applyAlignment="1">
      <alignment horizontal="center"/>
    </xf>
    <xf numFmtId="166" fontId="35" fillId="23" borderId="12" xfId="0" applyNumberFormat="1" applyFont="1" applyFill="1" applyBorder="1" applyAlignment="1">
      <alignment horizontal="center" vertical="center"/>
    </xf>
    <xf numFmtId="166" fontId="35" fillId="22" borderId="20" xfId="0" applyNumberFormat="1" applyFont="1" applyFill="1" applyBorder="1" applyAlignment="1" applyProtection="1">
      <alignment horizontal="center" vertical="center" wrapText="1"/>
      <protection locked="0"/>
    </xf>
    <xf numFmtId="166" fontId="5" fillId="22" borderId="20" xfId="0" applyNumberFormat="1" applyFont="1" applyFill="1" applyBorder="1" applyAlignment="1" applyProtection="1">
      <alignment horizontal="center" vertical="center" wrapText="1"/>
      <protection locked="0"/>
    </xf>
    <xf numFmtId="166" fontId="33" fillId="22" borderId="20" xfId="0" applyNumberFormat="1" applyFont="1" applyFill="1" applyBorder="1" applyAlignment="1" applyProtection="1">
      <alignment horizontal="center" vertical="center" wrapText="1"/>
      <protection locked="0"/>
    </xf>
    <xf numFmtId="166" fontId="34" fillId="22" borderId="20" xfId="0" applyNumberFormat="1" applyFont="1" applyFill="1" applyBorder="1" applyAlignment="1" applyProtection="1">
      <alignment horizontal="center" vertical="center" wrapText="1"/>
      <protection locked="0"/>
    </xf>
    <xf numFmtId="166" fontId="5" fillId="22" borderId="17" xfId="0" applyNumberFormat="1" applyFont="1" applyFill="1" applyBorder="1" applyAlignment="1">
      <alignment horizontal="center" vertical="center" wrapText="1"/>
    </xf>
    <xf numFmtId="166" fontId="5" fillId="22" borderId="12" xfId="0" applyNumberFormat="1" applyFont="1" applyFill="1" applyBorder="1" applyAlignment="1">
      <alignment horizontal="right" vertical="center" wrapText="1"/>
    </xf>
    <xf numFmtId="166" fontId="13" fillId="14" borderId="20" xfId="0" applyNumberFormat="1" applyFont="1" applyFill="1" applyBorder="1" applyAlignment="1" applyProtection="1">
      <alignment horizontal="center" vertical="center" wrapText="1"/>
      <protection locked="0"/>
    </xf>
    <xf numFmtId="9" fontId="5" fillId="22" borderId="20" xfId="1" applyFont="1" applyFill="1" applyBorder="1" applyAlignment="1" applyProtection="1">
      <alignment horizontal="center" vertical="center" wrapText="1"/>
      <protection locked="0"/>
    </xf>
    <xf numFmtId="166" fontId="35" fillId="22" borderId="20" xfId="0" applyNumberFormat="1" applyFont="1" applyFill="1" applyBorder="1" applyAlignment="1">
      <alignment horizontal="center" vertical="center" wrapText="1"/>
    </xf>
    <xf numFmtId="166" fontId="35" fillId="22" borderId="19" xfId="0" applyNumberFormat="1" applyFont="1" applyFill="1" applyBorder="1" applyAlignment="1">
      <alignment horizontal="center" vertical="center" wrapText="1"/>
    </xf>
    <xf numFmtId="166" fontId="35" fillId="22" borderId="11" xfId="0" applyNumberFormat="1" applyFont="1" applyFill="1" applyBorder="1" applyAlignment="1">
      <alignment horizontal="center" vertical="center" wrapText="1"/>
    </xf>
    <xf numFmtId="166" fontId="35" fillId="22" borderId="11" xfId="0" applyNumberFormat="1" applyFont="1" applyFill="1" applyBorder="1" applyAlignment="1">
      <alignment horizontal="right" vertical="center" wrapText="1"/>
    </xf>
    <xf numFmtId="165" fontId="13" fillId="0" borderId="1" xfId="0" applyNumberFormat="1" applyFont="1" applyBorder="1" applyAlignment="1">
      <alignment horizontal="center" vertical="center" wrapText="1"/>
    </xf>
    <xf numFmtId="166" fontId="13" fillId="5" borderId="1" xfId="0" applyNumberFormat="1" applyFont="1" applyFill="1" applyBorder="1" applyAlignment="1">
      <alignment horizontal="center" vertical="center" wrapText="1"/>
    </xf>
    <xf numFmtId="166" fontId="13" fillId="5" borderId="20" xfId="0" applyNumberFormat="1" applyFont="1" applyFill="1" applyBorder="1" applyAlignment="1">
      <alignment horizontal="center" vertical="center" wrapText="1"/>
    </xf>
    <xf numFmtId="0" fontId="15" fillId="10" borderId="20" xfId="0" applyFont="1" applyFill="1" applyBorder="1" applyAlignment="1" applyProtection="1">
      <alignment horizontal="center" vertical="center" wrapText="1"/>
      <protection locked="0"/>
    </xf>
    <xf numFmtId="0" fontId="14" fillId="10" borderId="20" xfId="0" applyFont="1" applyFill="1" applyBorder="1" applyAlignment="1">
      <alignment horizontal="center" vertical="center" wrapText="1"/>
    </xf>
    <xf numFmtId="0" fontId="15" fillId="10" borderId="12" xfId="0" applyFont="1" applyFill="1" applyBorder="1" applyAlignment="1" applyProtection="1">
      <alignment horizontal="center" vertical="center" wrapText="1"/>
      <protection locked="0"/>
    </xf>
    <xf numFmtId="166" fontId="13" fillId="22" borderId="12" xfId="0" applyNumberFormat="1" applyFont="1" applyFill="1" applyBorder="1" applyAlignment="1" applyProtection="1">
      <alignment horizontal="center" vertical="center" wrapText="1"/>
      <protection locked="0"/>
    </xf>
    <xf numFmtId="166" fontId="13" fillId="22" borderId="20" xfId="0" applyNumberFormat="1" applyFont="1" applyFill="1" applyBorder="1" applyAlignment="1" applyProtection="1">
      <alignment horizontal="center" vertical="center" wrapText="1"/>
      <protection locked="0"/>
    </xf>
    <xf numFmtId="166" fontId="30" fillId="0" borderId="12" xfId="7" applyNumberFormat="1" applyFont="1" applyFill="1" applyBorder="1" applyAlignment="1">
      <alignment horizontal="center" vertical="center" wrapText="1"/>
    </xf>
    <xf numFmtId="0" fontId="30" fillId="0" borderId="12" xfId="7" applyFont="1" applyFill="1" applyBorder="1"/>
    <xf numFmtId="165" fontId="30" fillId="0" borderId="12" xfId="7" applyNumberFormat="1" applyFont="1" applyBorder="1" applyAlignment="1">
      <alignment horizontal="center" vertical="center" wrapText="1"/>
    </xf>
    <xf numFmtId="165" fontId="30" fillId="0" borderId="12" xfId="7" applyNumberFormat="1" applyFont="1" applyFill="1" applyBorder="1" applyAlignment="1">
      <alignment horizontal="center" vertical="center" wrapText="1"/>
    </xf>
    <xf numFmtId="165" fontId="30" fillId="10" borderId="1" xfId="7" applyNumberFormat="1" applyFont="1" applyFill="1" applyBorder="1" applyAlignment="1">
      <alignment horizontal="center" vertical="center" wrapText="1"/>
    </xf>
    <xf numFmtId="166" fontId="13" fillId="22" borderId="20" xfId="0" applyNumberFormat="1" applyFont="1" applyFill="1" applyBorder="1" applyAlignment="1" applyProtection="1">
      <alignment horizontal="center" vertical="center" wrapText="1"/>
    </xf>
    <xf numFmtId="166" fontId="13" fillId="22" borderId="11" xfId="0" applyNumberFormat="1" applyFont="1" applyFill="1" applyBorder="1" applyAlignment="1" applyProtection="1">
      <alignment horizontal="center" vertical="center" wrapText="1"/>
      <protection locked="0"/>
    </xf>
    <xf numFmtId="166" fontId="13" fillId="22" borderId="12" xfId="0" applyNumberFormat="1" applyFont="1" applyFill="1" applyBorder="1" applyAlignment="1" applyProtection="1">
      <alignment horizontal="center" vertical="center" wrapText="1"/>
    </xf>
    <xf numFmtId="166" fontId="13" fillId="22" borderId="0" xfId="0" applyNumberFormat="1" applyFont="1" applyFill="1" applyBorder="1" applyAlignment="1" applyProtection="1">
      <alignment horizontal="center" vertical="center" wrapText="1"/>
      <protection locked="0"/>
    </xf>
    <xf numFmtId="166" fontId="13" fillId="22" borderId="11" xfId="0" applyNumberFormat="1" applyFont="1" applyFill="1" applyBorder="1" applyAlignment="1" applyProtection="1">
      <alignment horizontal="center" vertical="center" wrapText="1"/>
    </xf>
    <xf numFmtId="166" fontId="13" fillId="22" borderId="1" xfId="0" applyNumberFormat="1" applyFont="1" applyFill="1" applyBorder="1" applyAlignment="1" applyProtection="1">
      <alignment horizontal="center" vertical="center" wrapText="1"/>
    </xf>
    <xf numFmtId="166" fontId="13" fillId="14" borderId="20" xfId="0" applyNumberFormat="1" applyFont="1" applyFill="1" applyBorder="1" applyAlignment="1" applyProtection="1">
      <alignment horizontal="center" vertical="center" wrapText="1"/>
    </xf>
    <xf numFmtId="166" fontId="26" fillId="22" borderId="20" xfId="0" applyNumberFormat="1" applyFont="1" applyFill="1" applyBorder="1" applyAlignment="1" applyProtection="1">
      <alignment horizontal="center" vertical="center" wrapText="1"/>
    </xf>
    <xf numFmtId="0" fontId="16" fillId="25" borderId="0" xfId="0" applyFont="1" applyFill="1" applyAlignment="1"/>
    <xf numFmtId="0" fontId="24" fillId="10" borderId="23" xfId="2" applyFont="1" applyFill="1" applyBorder="1" applyAlignment="1"/>
    <xf numFmtId="0" fontId="24" fillId="26" borderId="23" xfId="2" applyFont="1" applyFill="1" applyBorder="1" applyAlignment="1"/>
    <xf numFmtId="166" fontId="13" fillId="22" borderId="12" xfId="0" applyNumberFormat="1" applyFont="1" applyFill="1" applyBorder="1" applyAlignment="1">
      <alignment horizontal="center" vertical="center" wrapText="1"/>
    </xf>
    <xf numFmtId="166" fontId="13" fillId="22" borderId="20" xfId="0" applyNumberFormat="1" applyFont="1" applyFill="1" applyBorder="1" applyAlignment="1" applyProtection="1">
      <alignment horizontal="right" vertical="center" wrapText="1"/>
      <protection locked="0"/>
    </xf>
    <xf numFmtId="166" fontId="26" fillId="14" borderId="20" xfId="0" applyNumberFormat="1" applyFont="1" applyFill="1" applyBorder="1" applyAlignment="1" applyProtection="1">
      <alignment horizontal="center" vertical="center" wrapText="1"/>
    </xf>
    <xf numFmtId="166" fontId="13" fillId="14" borderId="11" xfId="0" applyNumberFormat="1" applyFont="1" applyFill="1" applyBorder="1" applyAlignment="1" applyProtection="1">
      <alignment horizontal="center" vertical="center" wrapText="1"/>
      <protection locked="0"/>
    </xf>
    <xf numFmtId="166" fontId="15" fillId="0" borderId="20" xfId="0" applyNumberFormat="1" applyFont="1" applyFill="1" applyBorder="1" applyAlignment="1">
      <alignment horizontal="center" vertical="center" wrapText="1"/>
    </xf>
    <xf numFmtId="166" fontId="36" fillId="14" borderId="20" xfId="0" applyNumberFormat="1" applyFont="1" applyFill="1" applyBorder="1" applyAlignment="1">
      <alignment horizontal="center" vertical="center" wrapText="1"/>
    </xf>
    <xf numFmtId="0" fontId="18" fillId="0" borderId="20" xfId="0" applyFont="1" applyBorder="1" applyAlignment="1">
      <alignment horizontal="center" vertical="center" wrapText="1"/>
    </xf>
    <xf numFmtId="0" fontId="15" fillId="0" borderId="20" xfId="0" applyFont="1" applyBorder="1" applyAlignment="1">
      <alignment horizontal="center" vertical="center" wrapText="1"/>
    </xf>
    <xf numFmtId="166" fontId="15" fillId="0" borderId="20" xfId="0" applyNumberFormat="1" applyFont="1" applyBorder="1" applyAlignment="1">
      <alignment horizontal="center" vertical="center" wrapText="1"/>
    </xf>
    <xf numFmtId="165" fontId="15" fillId="0" borderId="20" xfId="0" applyNumberFormat="1" applyFont="1" applyBorder="1" applyAlignment="1">
      <alignment horizontal="center" vertical="center" wrapText="1"/>
    </xf>
    <xf numFmtId="166" fontId="15" fillId="0" borderId="26" xfId="0" applyNumberFormat="1" applyFont="1" applyBorder="1" applyAlignment="1">
      <alignment horizontal="center" vertical="center" wrapText="1"/>
    </xf>
    <xf numFmtId="166" fontId="13" fillId="22" borderId="20" xfId="0" applyNumberFormat="1" applyFont="1" applyFill="1" applyBorder="1" applyAlignment="1">
      <alignment horizontal="center" vertical="center" wrapText="1"/>
    </xf>
    <xf numFmtId="166" fontId="13" fillId="14" borderId="20" xfId="0" applyNumberFormat="1" applyFont="1" applyFill="1" applyBorder="1" applyAlignment="1">
      <alignment horizontal="center" vertical="center" wrapText="1"/>
    </xf>
    <xf numFmtId="166" fontId="13" fillId="14" borderId="32" xfId="0" applyNumberFormat="1" applyFont="1" applyFill="1" applyBorder="1" applyAlignment="1">
      <alignment horizontal="center" vertical="center" wrapText="1"/>
    </xf>
    <xf numFmtId="166" fontId="13" fillId="14" borderId="5" xfId="5" applyNumberFormat="1" applyFont="1" applyFill="1" applyBorder="1" applyAlignment="1">
      <alignment horizontal="center" vertical="center" wrapText="1"/>
    </xf>
    <xf numFmtId="166" fontId="13" fillId="14" borderId="1" xfId="5" applyNumberFormat="1" applyFont="1" applyFill="1" applyBorder="1" applyAlignment="1">
      <alignment horizontal="center" vertical="center" wrapText="1"/>
    </xf>
    <xf numFmtId="166" fontId="13" fillId="14" borderId="20" xfId="3" applyNumberFormat="1" applyFont="1" applyFill="1" applyBorder="1" applyAlignment="1">
      <alignment horizontal="right" vertical="center" wrapText="1"/>
    </xf>
    <xf numFmtId="166" fontId="13" fillId="14" borderId="20" xfId="0" applyNumberFormat="1" applyFont="1" applyFill="1" applyBorder="1" applyAlignment="1">
      <alignment vertical="center" wrapText="1"/>
    </xf>
    <xf numFmtId="0" fontId="13" fillId="14" borderId="20" xfId="0" applyFont="1" applyFill="1" applyBorder="1" applyAlignment="1">
      <alignment horizontal="right" vertical="center" wrapText="1"/>
    </xf>
    <xf numFmtId="0" fontId="15" fillId="0" borderId="0" xfId="0" applyFont="1" applyFill="1" applyBorder="1" applyAlignment="1">
      <alignment horizontal="center" vertical="center" wrapText="1"/>
    </xf>
    <xf numFmtId="166" fontId="15" fillId="10" borderId="4" xfId="0" applyNumberFormat="1" applyFont="1" applyFill="1" applyBorder="1" applyAlignment="1" applyProtection="1">
      <alignment horizontal="center" vertical="center" wrapText="1"/>
      <protection locked="0"/>
    </xf>
    <xf numFmtId="166" fontId="13" fillId="14" borderId="12" xfId="0" applyNumberFormat="1" applyFont="1" applyFill="1" applyBorder="1" applyAlignment="1" applyProtection="1">
      <alignment horizontal="center" vertical="center" wrapText="1"/>
      <protection locked="0"/>
    </xf>
    <xf numFmtId="0" fontId="14" fillId="10" borderId="25" xfId="0" applyFont="1" applyFill="1" applyBorder="1" applyAlignment="1">
      <alignment horizontal="center" vertical="center" wrapText="1"/>
    </xf>
    <xf numFmtId="166" fontId="15" fillId="10" borderId="17" xfId="0" applyNumberFormat="1" applyFont="1" applyFill="1" applyBorder="1" applyAlignment="1" applyProtection="1">
      <alignment horizontal="center" vertical="center" wrapText="1"/>
      <protection locked="0"/>
    </xf>
    <xf numFmtId="166" fontId="13" fillId="14" borderId="1" xfId="0" applyNumberFormat="1" applyFont="1" applyFill="1" applyBorder="1" applyAlignment="1" applyProtection="1">
      <alignment horizontal="center" vertical="center" wrapText="1"/>
      <protection locked="0"/>
    </xf>
    <xf numFmtId="166" fontId="15" fillId="10" borderId="1" xfId="0" applyNumberFormat="1" applyFont="1" applyFill="1" applyBorder="1" applyAlignment="1" applyProtection="1">
      <alignment horizontal="center" vertical="center" wrapText="1"/>
      <protection locked="0"/>
    </xf>
    <xf numFmtId="166" fontId="13" fillId="14" borderId="2" xfId="0" applyNumberFormat="1" applyFont="1" applyFill="1" applyBorder="1" applyAlignment="1" applyProtection="1">
      <alignment horizontal="center" vertical="center" wrapText="1"/>
      <protection locked="0"/>
    </xf>
    <xf numFmtId="166" fontId="15" fillId="10" borderId="11" xfId="0" applyNumberFormat="1" applyFont="1" applyFill="1" applyBorder="1" applyAlignment="1" applyProtection="1">
      <alignment horizontal="center" vertical="center" wrapText="1"/>
      <protection locked="0"/>
    </xf>
    <xf numFmtId="166" fontId="13" fillId="14" borderId="27" xfId="0" applyNumberFormat="1" applyFont="1" applyFill="1" applyBorder="1" applyAlignment="1" applyProtection="1">
      <alignment horizontal="center" vertical="center" wrapText="1"/>
      <protection locked="0"/>
    </xf>
    <xf numFmtId="166" fontId="13" fillId="14" borderId="8" xfId="0" applyNumberFormat="1" applyFont="1" applyFill="1" applyBorder="1" applyAlignment="1" applyProtection="1">
      <alignment horizontal="center" vertical="center" wrapText="1"/>
      <protection locked="0"/>
    </xf>
    <xf numFmtId="166" fontId="13" fillId="14" borderId="16" xfId="0" applyNumberFormat="1" applyFont="1" applyFill="1" applyBorder="1" applyAlignment="1" applyProtection="1">
      <alignment horizontal="center" vertical="center" wrapText="1"/>
      <protection locked="0"/>
    </xf>
    <xf numFmtId="166" fontId="13" fillId="14" borderId="17" xfId="0" applyNumberFormat="1" applyFont="1" applyFill="1" applyBorder="1" applyAlignment="1" applyProtection="1">
      <alignment horizontal="center" vertical="center" wrapText="1"/>
      <protection locked="0"/>
    </xf>
    <xf numFmtId="0" fontId="13" fillId="14" borderId="20" xfId="0" applyFont="1" applyFill="1" applyBorder="1" applyAlignment="1" applyProtection="1">
      <alignment horizontal="right" vertical="center"/>
      <protection locked="0"/>
    </xf>
    <xf numFmtId="166" fontId="13" fillId="14" borderId="12"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12" xfId="0" applyFont="1" applyFill="1" applyBorder="1" applyAlignment="1">
      <alignment horizontal="center" vertical="center" wrapText="1"/>
    </xf>
    <xf numFmtId="166" fontId="15" fillId="0" borderId="19"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6" fontId="15" fillId="0" borderId="12" xfId="0" applyNumberFormat="1" applyFont="1" applyFill="1" applyBorder="1" applyAlignment="1">
      <alignment horizontal="center" vertical="center" wrapText="1"/>
    </xf>
    <xf numFmtId="166" fontId="13" fillId="14" borderId="16" xfId="0" applyNumberFormat="1" applyFont="1" applyFill="1" applyBorder="1" applyAlignment="1">
      <alignment horizontal="center" vertical="center" wrapText="1"/>
    </xf>
    <xf numFmtId="0" fontId="15" fillId="10" borderId="26" xfId="0" applyFont="1" applyFill="1" applyBorder="1" applyAlignment="1">
      <alignment horizontal="center" vertical="center" wrapText="1"/>
    </xf>
    <xf numFmtId="0" fontId="15" fillId="0" borderId="1" xfId="0" applyFont="1" applyFill="1" applyBorder="1" applyAlignment="1">
      <alignment horizontal="center" vertical="center"/>
    </xf>
    <xf numFmtId="166" fontId="15" fillId="0" borderId="1" xfId="0" applyNumberFormat="1" applyFont="1" applyFill="1" applyBorder="1" applyAlignment="1">
      <alignment horizontal="center" vertical="center" wrapText="1"/>
    </xf>
    <xf numFmtId="166" fontId="13" fillId="14" borderId="1" xfId="0" applyNumberFormat="1" applyFont="1" applyFill="1" applyBorder="1" applyAlignment="1">
      <alignment horizontal="center" vertical="center" wrapText="1"/>
    </xf>
    <xf numFmtId="0" fontId="14" fillId="0" borderId="20" xfId="0" applyFont="1" applyBorder="1"/>
    <xf numFmtId="0" fontId="14" fillId="14" borderId="20" xfId="0" applyFont="1" applyFill="1" applyBorder="1"/>
    <xf numFmtId="166" fontId="14" fillId="0" borderId="20" xfId="3" applyNumberFormat="1" applyFont="1" applyFill="1" applyBorder="1" applyAlignment="1" applyProtection="1">
      <alignment horizontal="center" vertical="center" wrapText="1"/>
      <protection locked="0"/>
    </xf>
    <xf numFmtId="166" fontId="14" fillId="0" borderId="25" xfId="3" applyNumberFormat="1" applyFont="1" applyFill="1" applyBorder="1" applyAlignment="1" applyProtection="1">
      <alignment horizontal="center" vertical="center" wrapText="1"/>
      <protection locked="0"/>
    </xf>
    <xf numFmtId="167" fontId="36" fillId="14" borderId="20" xfId="4" applyNumberFormat="1" applyFont="1" applyFill="1" applyBorder="1" applyAlignment="1" applyProtection="1">
      <alignment horizontal="left" vertical="center" wrapText="1" indent="1"/>
      <protection locked="0"/>
    </xf>
    <xf numFmtId="0" fontId="14" fillId="0" borderId="20" xfId="0" applyFont="1" applyBorder="1" applyAlignment="1">
      <alignment horizontal="center" vertical="center" wrapText="1"/>
    </xf>
    <xf numFmtId="166" fontId="13" fillId="22" borderId="19" xfId="0" applyNumberFormat="1" applyFont="1" applyFill="1" applyBorder="1" applyAlignment="1">
      <alignment horizontal="center" vertical="center" wrapText="1"/>
    </xf>
    <xf numFmtId="166" fontId="13" fillId="22" borderId="11" xfId="0" applyNumberFormat="1" applyFont="1" applyFill="1" applyBorder="1" applyAlignment="1">
      <alignment horizontal="center" vertical="center" wrapText="1"/>
    </xf>
    <xf numFmtId="0" fontId="15" fillId="0" borderId="11" xfId="0" applyFont="1" applyBorder="1" applyAlignment="1">
      <alignment horizontal="center" vertical="center" wrapText="1"/>
    </xf>
    <xf numFmtId="166"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6" fontId="13" fillId="22" borderId="4" xfId="0" applyNumberFormat="1" applyFont="1" applyFill="1" applyBorder="1" applyAlignment="1">
      <alignment horizontal="center" vertical="center" wrapText="1"/>
    </xf>
    <xf numFmtId="165" fontId="15" fillId="0" borderId="20" xfId="0" applyNumberFormat="1" applyFont="1" applyFill="1" applyBorder="1" applyAlignment="1">
      <alignment horizontal="center" vertical="center" wrapText="1"/>
    </xf>
    <xf numFmtId="0" fontId="15" fillId="0" borderId="12" xfId="0" applyFont="1" applyBorder="1" applyAlignment="1">
      <alignment horizontal="center" vertical="center" wrapText="1"/>
    </xf>
    <xf numFmtId="166" fontId="15" fillId="0" borderId="12" xfId="0" applyNumberFormat="1" applyFont="1" applyBorder="1" applyAlignment="1">
      <alignment horizontal="center" vertical="center" wrapText="1"/>
    </xf>
    <xf numFmtId="166" fontId="13" fillId="22" borderId="1" xfId="0" applyNumberFormat="1" applyFont="1" applyFill="1" applyBorder="1" applyAlignment="1">
      <alignment horizontal="center" vertical="center" wrapText="1"/>
    </xf>
    <xf numFmtId="166" fontId="15" fillId="0" borderId="11" xfId="0" applyNumberFormat="1" applyFont="1" applyBorder="1" applyAlignment="1">
      <alignment horizontal="center" vertical="center" wrapText="1"/>
    </xf>
    <xf numFmtId="0" fontId="15" fillId="10" borderId="12" xfId="0" applyNumberFormat="1" applyFont="1" applyFill="1" applyBorder="1" applyAlignment="1" applyProtection="1">
      <alignment horizontal="center" vertical="center" wrapText="1"/>
      <protection locked="0"/>
    </xf>
    <xf numFmtId="0" fontId="14" fillId="0" borderId="20" xfId="0" applyFont="1" applyFill="1" applyBorder="1"/>
    <xf numFmtId="0" fontId="14" fillId="0" borderId="20" xfId="0" applyFont="1" applyFill="1" applyBorder="1" applyAlignment="1">
      <alignment horizontal="center" vertical="center" wrapText="1"/>
    </xf>
    <xf numFmtId="0" fontId="14" fillId="0" borderId="27" xfId="0" applyFont="1" applyFill="1" applyBorder="1" applyAlignment="1">
      <alignment horizontal="center" vertical="center" wrapText="1"/>
    </xf>
    <xf numFmtId="165" fontId="15" fillId="10" borderId="20" xfId="0" applyNumberFormat="1" applyFont="1" applyFill="1" applyBorder="1" applyAlignment="1">
      <alignment horizontal="center" vertical="center" wrapText="1"/>
    </xf>
    <xf numFmtId="165" fontId="5" fillId="4" borderId="12" xfId="0" applyNumberFormat="1" applyFont="1" applyFill="1" applyBorder="1" applyAlignment="1">
      <alignment horizontal="center" vertical="center" wrapText="1"/>
    </xf>
    <xf numFmtId="165" fontId="5" fillId="0" borderId="5" xfId="0" applyNumberFormat="1" applyFont="1" applyBorder="1" applyAlignment="1" applyProtection="1">
      <alignment horizontal="center" vertical="center" wrapText="1"/>
    </xf>
    <xf numFmtId="166" fontId="5" fillId="22" borderId="5" xfId="0" applyNumberFormat="1" applyFont="1" applyFill="1" applyBorder="1" applyAlignment="1" applyProtection="1">
      <alignment horizontal="center" vertical="center" wrapText="1"/>
    </xf>
    <xf numFmtId="166" fontId="5" fillId="22" borderId="11" xfId="0" applyNumberFormat="1" applyFont="1" applyFill="1" applyBorder="1" applyAlignment="1" applyProtection="1">
      <alignment horizontal="center" vertical="center" wrapText="1"/>
    </xf>
    <xf numFmtId="166" fontId="5" fillId="22" borderId="20" xfId="0" applyNumberFormat="1" applyFont="1" applyFill="1" applyBorder="1" applyAlignment="1" applyProtection="1">
      <alignment horizontal="center" vertical="center" wrapText="1"/>
    </xf>
    <xf numFmtId="166" fontId="5" fillId="22" borderId="19" xfId="0" applyNumberFormat="1" applyFont="1" applyFill="1" applyBorder="1" applyAlignment="1" applyProtection="1">
      <alignment horizontal="center" vertical="center" wrapText="1"/>
    </xf>
    <xf numFmtId="166" fontId="5" fillId="22" borderId="25" xfId="0" applyNumberFormat="1" applyFont="1" applyFill="1" applyBorder="1" applyAlignment="1" applyProtection="1">
      <alignment horizontal="center" vertical="center" wrapText="1"/>
    </xf>
    <xf numFmtId="166" fontId="5" fillId="22" borderId="11" xfId="0" applyNumberFormat="1" applyFont="1" applyFill="1" applyBorder="1" applyAlignment="1" applyProtection="1">
      <alignment horizontal="center" vertical="center" wrapText="1"/>
      <protection locked="0"/>
    </xf>
    <xf numFmtId="166" fontId="5" fillId="22" borderId="12" xfId="0" applyNumberFormat="1" applyFont="1" applyFill="1" applyBorder="1" applyAlignment="1" applyProtection="1">
      <alignment horizontal="center" vertical="center" wrapText="1"/>
      <protection locked="0"/>
    </xf>
    <xf numFmtId="166" fontId="5" fillId="22" borderId="19" xfId="0" applyNumberFormat="1" applyFont="1" applyFill="1" applyBorder="1" applyAlignment="1" applyProtection="1">
      <alignment horizontal="center" vertical="center" wrapText="1"/>
      <protection locked="0"/>
    </xf>
    <xf numFmtId="165" fontId="5" fillId="0" borderId="12" xfId="0" applyNumberFormat="1" applyFont="1" applyBorder="1" applyAlignment="1" applyProtection="1">
      <alignment horizontal="center" vertical="center" wrapText="1"/>
    </xf>
    <xf numFmtId="166" fontId="5" fillId="22" borderId="12" xfId="0" applyNumberFormat="1" applyFont="1" applyFill="1" applyBorder="1" applyAlignment="1" applyProtection="1">
      <alignment horizontal="center" vertical="center" wrapText="1"/>
    </xf>
    <xf numFmtId="0" fontId="4" fillId="0" borderId="0" xfId="0" applyFont="1" applyAlignment="1">
      <alignment vertical="top"/>
    </xf>
    <xf numFmtId="0" fontId="4" fillId="0" borderId="0" xfId="0" applyFont="1"/>
    <xf numFmtId="0" fontId="4" fillId="0" borderId="0" xfId="0" applyFont="1" applyAlignment="1"/>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pplyProtection="1">
      <alignment horizontal="center"/>
    </xf>
    <xf numFmtId="0" fontId="4" fillId="0" borderId="0" xfId="0" applyFont="1" applyAlignment="1" applyProtection="1"/>
    <xf numFmtId="0" fontId="30" fillId="0" borderId="20" xfId="0" applyFont="1" applyBorder="1" applyProtection="1"/>
    <xf numFmtId="0" fontId="30" fillId="0" borderId="20" xfId="0"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5" xfId="0" applyFont="1" applyBorder="1" applyProtection="1"/>
    <xf numFmtId="0" fontId="4" fillId="0" borderId="25" xfId="0" applyFont="1" applyFill="1" applyBorder="1" applyAlignment="1" applyProtection="1">
      <alignment horizontal="center" vertical="center" wrapText="1"/>
      <protection locked="0"/>
    </xf>
    <xf numFmtId="0" fontId="30" fillId="0" borderId="25" xfId="0" applyFont="1" applyBorder="1" applyAlignment="1" applyProtection="1">
      <alignment horizontal="center" vertical="center"/>
    </xf>
    <xf numFmtId="0" fontId="4" fillId="0" borderId="19"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166" fontId="4" fillId="0" borderId="0" xfId="0" applyNumberFormat="1" applyFont="1"/>
    <xf numFmtId="0" fontId="4" fillId="0" borderId="0" xfId="0" applyFont="1" applyProtection="1"/>
    <xf numFmtId="165" fontId="4" fillId="0" borderId="0" xfId="0" applyNumberFormat="1" applyFont="1"/>
    <xf numFmtId="0" fontId="4" fillId="0" borderId="0" xfId="0" applyFont="1" applyAlignment="1">
      <alignment horizontal="center" vertical="top"/>
    </xf>
    <xf numFmtId="0" fontId="30" fillId="0" borderId="0" xfId="7" applyFont="1" applyAlignment="1">
      <alignment horizontal="left" vertical="top"/>
    </xf>
    <xf numFmtId="0" fontId="30" fillId="0" borderId="0" xfId="7" applyFont="1" applyAlignment="1">
      <alignment vertical="top"/>
    </xf>
    <xf numFmtId="0" fontId="30" fillId="0" borderId="0" xfId="7" applyFont="1"/>
    <xf numFmtId="0" fontId="30" fillId="0" borderId="0" xfId="7" applyFont="1" applyAlignment="1"/>
    <xf numFmtId="0" fontId="35" fillId="0" borderId="12" xfId="7" applyFont="1" applyBorder="1" applyAlignment="1">
      <alignment horizontal="left" vertical="center"/>
    </xf>
    <xf numFmtId="0" fontId="35" fillId="0" borderId="0" xfId="7" applyFont="1" applyAlignment="1">
      <alignment horizontal="left" vertical="center"/>
    </xf>
    <xf numFmtId="0" fontId="35" fillId="0" borderId="0" xfId="7" applyFont="1" applyAlignment="1">
      <alignment horizontal="left" vertical="center" wrapText="1"/>
    </xf>
    <xf numFmtId="0" fontId="35" fillId="0" borderId="0" xfId="7" applyFont="1" applyAlignment="1">
      <alignment horizontal="center" vertical="center" wrapText="1"/>
    </xf>
    <xf numFmtId="165" fontId="35" fillId="4" borderId="1" xfId="7" applyNumberFormat="1" applyFont="1" applyFill="1" applyBorder="1" applyAlignment="1">
      <alignment horizontal="center" vertical="center" wrapText="1"/>
    </xf>
    <xf numFmtId="0" fontId="30" fillId="0" borderId="0" xfId="7" applyFont="1" applyAlignment="1">
      <alignment horizontal="center"/>
    </xf>
    <xf numFmtId="165" fontId="35" fillId="0" borderId="12" xfId="7" applyNumberFormat="1" applyFont="1" applyBorder="1" applyAlignment="1">
      <alignment horizontal="left" vertical="center" wrapText="1"/>
    </xf>
    <xf numFmtId="165" fontId="35" fillId="0" borderId="12" xfId="7" applyNumberFormat="1" applyFont="1" applyBorder="1" applyAlignment="1">
      <alignment horizontal="center" vertical="center" wrapText="1"/>
    </xf>
    <xf numFmtId="166" fontId="35" fillId="22" borderId="12" xfId="7" applyNumberFormat="1" applyFont="1" applyFill="1" applyBorder="1" applyAlignment="1">
      <alignment horizontal="center" vertical="center" wrapText="1"/>
    </xf>
    <xf numFmtId="0" fontId="30" fillId="0" borderId="12" xfId="7" applyFont="1" applyFill="1" applyBorder="1" applyAlignment="1">
      <alignment horizontal="center"/>
    </xf>
    <xf numFmtId="0" fontId="30" fillId="0" borderId="12" xfId="7" applyFont="1" applyFill="1" applyBorder="1" applyAlignment="1">
      <alignment horizontal="center" vertical="center" wrapText="1"/>
    </xf>
    <xf numFmtId="168" fontId="35" fillId="22" borderId="12" xfId="8" applyNumberFormat="1" applyFont="1" applyFill="1" applyBorder="1" applyAlignment="1">
      <alignment horizontal="center" vertical="center" wrapText="1"/>
    </xf>
    <xf numFmtId="165" fontId="35" fillId="0" borderId="12" xfId="7" applyNumberFormat="1" applyFont="1" applyFill="1" applyBorder="1" applyAlignment="1">
      <alignment horizontal="center" vertical="center" wrapText="1"/>
    </xf>
    <xf numFmtId="165" fontId="35" fillId="0" borderId="16" xfId="7" applyNumberFormat="1" applyFont="1" applyBorder="1" applyAlignment="1">
      <alignment horizontal="left" vertical="center" wrapText="1"/>
    </xf>
    <xf numFmtId="165" fontId="30" fillId="0" borderId="20" xfId="7" applyNumberFormat="1" applyFont="1" applyFill="1" applyBorder="1" applyAlignment="1">
      <alignment horizontal="center" vertical="center" wrapText="1"/>
    </xf>
    <xf numFmtId="0" fontId="30" fillId="0" borderId="20" xfId="7" applyFont="1" applyFill="1" applyBorder="1"/>
    <xf numFmtId="166" fontId="30" fillId="0" borderId="20" xfId="7" applyNumberFormat="1" applyFont="1" applyFill="1" applyBorder="1" applyAlignment="1">
      <alignment horizontal="center" vertical="center" wrapText="1"/>
    </xf>
    <xf numFmtId="0" fontId="30" fillId="0" borderId="20" xfId="7" applyFont="1" applyFill="1" applyBorder="1" applyAlignment="1">
      <alignment horizontal="center" vertical="center" wrapText="1"/>
    </xf>
    <xf numFmtId="165" fontId="30" fillId="0" borderId="17" xfId="7" applyNumberFormat="1" applyFont="1" applyFill="1" applyBorder="1" applyAlignment="1">
      <alignment horizontal="center" vertical="center" wrapText="1"/>
    </xf>
    <xf numFmtId="166" fontId="30" fillId="22" borderId="12" xfId="7" applyNumberFormat="1" applyFont="1" applyFill="1" applyBorder="1" applyAlignment="1">
      <alignment horizontal="center" vertical="center" wrapText="1"/>
    </xf>
    <xf numFmtId="0" fontId="30" fillId="0" borderId="12" xfId="7" applyFont="1" applyFill="1" applyBorder="1" applyAlignment="1">
      <alignment horizontal="center" vertical="center"/>
    </xf>
    <xf numFmtId="0" fontId="30" fillId="0" borderId="0" xfId="7" applyFont="1" applyFill="1" applyAlignment="1">
      <alignment horizontal="center" vertical="center" wrapText="1"/>
    </xf>
    <xf numFmtId="0" fontId="30" fillId="0" borderId="0" xfId="7" applyFont="1" applyFill="1" applyAlignment="1">
      <alignment horizontal="center" vertical="center"/>
    </xf>
    <xf numFmtId="165" fontId="35" fillId="10" borderId="12" xfId="7" applyNumberFormat="1" applyFont="1" applyFill="1" applyBorder="1" applyAlignment="1">
      <alignment horizontal="center" vertical="center" wrapText="1"/>
    </xf>
    <xf numFmtId="165" fontId="35" fillId="10" borderId="12" xfId="7" applyNumberFormat="1" applyFont="1" applyFill="1" applyBorder="1" applyAlignment="1">
      <alignment horizontal="left" vertical="center" wrapText="1"/>
    </xf>
    <xf numFmtId="166" fontId="30" fillId="11" borderId="3" xfId="7" applyNumberFormat="1" applyFont="1" applyFill="1" applyBorder="1" applyAlignment="1">
      <alignment horizontal="center" vertical="center" wrapText="1"/>
    </xf>
    <xf numFmtId="166" fontId="30" fillId="10" borderId="1" xfId="7" applyNumberFormat="1" applyFont="1" applyFill="1" applyBorder="1" applyAlignment="1">
      <alignment horizontal="center" vertical="center" wrapText="1"/>
    </xf>
    <xf numFmtId="166" fontId="30" fillId="11" borderId="1" xfId="7" applyNumberFormat="1" applyFont="1" applyFill="1" applyBorder="1" applyAlignment="1">
      <alignment horizontal="center" vertical="center" wrapText="1"/>
    </xf>
    <xf numFmtId="0" fontId="30" fillId="15" borderId="0" xfId="7" applyFont="1" applyFill="1" applyAlignment="1">
      <alignment horizontal="center" vertical="center" wrapText="1"/>
    </xf>
    <xf numFmtId="0" fontId="30" fillId="15" borderId="11" xfId="7" applyFont="1" applyFill="1" applyBorder="1" applyAlignment="1">
      <alignment horizontal="left" vertical="top"/>
    </xf>
    <xf numFmtId="0" fontId="30" fillId="15" borderId="11" xfId="7" applyFont="1" applyFill="1" applyBorder="1" applyAlignment="1">
      <alignment horizontal="center" vertical="center" wrapText="1"/>
    </xf>
    <xf numFmtId="166" fontId="30" fillId="15" borderId="11" xfId="7" applyNumberFormat="1" applyFont="1" applyFill="1" applyBorder="1" applyAlignment="1">
      <alignment horizontal="center" vertical="center" wrapText="1"/>
    </xf>
    <xf numFmtId="0" fontId="30" fillId="15" borderId="11" xfId="7" applyFont="1" applyFill="1" applyBorder="1" applyAlignment="1">
      <alignment horizontal="center" vertical="center"/>
    </xf>
    <xf numFmtId="0" fontId="35" fillId="16" borderId="12" xfId="7" applyFont="1" applyFill="1" applyBorder="1" applyAlignment="1">
      <alignment horizontal="right" vertical="center"/>
    </xf>
    <xf numFmtId="0" fontId="30" fillId="15" borderId="12" xfId="7" applyFont="1" applyFill="1" applyBorder="1" applyAlignment="1">
      <alignment horizontal="center" vertical="center" wrapText="1"/>
    </xf>
    <xf numFmtId="166" fontId="30" fillId="15" borderId="12" xfId="7" applyNumberFormat="1" applyFont="1" applyFill="1" applyBorder="1" applyAlignment="1">
      <alignment horizontal="center" vertical="center" wrapText="1"/>
    </xf>
    <xf numFmtId="0" fontId="30" fillId="15" borderId="12" xfId="7" applyFont="1" applyFill="1" applyBorder="1" applyAlignment="1">
      <alignment horizontal="center" vertical="center"/>
    </xf>
    <xf numFmtId="165" fontId="30" fillId="15" borderId="12" xfId="7" applyNumberFormat="1" applyFont="1" applyFill="1" applyBorder="1" applyAlignment="1">
      <alignment horizontal="center" vertical="center" wrapText="1"/>
    </xf>
    <xf numFmtId="0" fontId="35" fillId="0" borderId="12" xfId="7" applyFont="1" applyBorder="1" applyAlignment="1">
      <alignment horizontal="center" vertical="center" wrapText="1"/>
    </xf>
    <xf numFmtId="0" fontId="30" fillId="17" borderId="12" xfId="7" applyFont="1" applyFill="1" applyBorder="1" applyAlignment="1">
      <alignment horizontal="center" vertical="center" wrapText="1"/>
    </xf>
    <xf numFmtId="0" fontId="30" fillId="18" borderId="12" xfId="7" applyFont="1" applyFill="1" applyBorder="1" applyAlignment="1">
      <alignment horizontal="center" vertical="center" wrapText="1"/>
    </xf>
    <xf numFmtId="165" fontId="35" fillId="15" borderId="12" xfId="7" applyNumberFormat="1" applyFont="1" applyFill="1" applyBorder="1" applyAlignment="1">
      <alignment horizontal="center" vertical="center" wrapText="1"/>
    </xf>
    <xf numFmtId="0" fontId="30" fillId="15" borderId="0" xfId="7" applyFont="1" applyFill="1"/>
    <xf numFmtId="0" fontId="30" fillId="15" borderId="0" xfId="7" applyFont="1" applyFill="1" applyAlignment="1"/>
    <xf numFmtId="0" fontId="30" fillId="15" borderId="12" xfId="7" applyFont="1" applyFill="1" applyBorder="1" applyAlignment="1">
      <alignment horizontal="center" vertical="top"/>
    </xf>
    <xf numFmtId="0" fontId="30" fillId="15" borderId="12" xfId="7" applyFont="1" applyFill="1" applyBorder="1" applyAlignment="1">
      <alignment horizontal="left" vertical="top"/>
    </xf>
    <xf numFmtId="0" fontId="30" fillId="0" borderId="12" xfId="7" applyFont="1" applyBorder="1" applyAlignment="1">
      <alignment horizontal="center" vertical="top"/>
    </xf>
    <xf numFmtId="0" fontId="30" fillId="13" borderId="12" xfId="7" applyFont="1" applyFill="1" applyBorder="1" applyAlignment="1">
      <alignment horizontal="center" vertical="center" wrapText="1"/>
    </xf>
    <xf numFmtId="0" fontId="30" fillId="13" borderId="12" xfId="7" applyFont="1" applyFill="1" applyBorder="1" applyAlignment="1">
      <alignment horizontal="left" vertical="top"/>
    </xf>
    <xf numFmtId="166" fontId="30" fillId="13" borderId="12" xfId="7" applyNumberFormat="1" applyFont="1" applyFill="1" applyBorder="1" applyAlignment="1">
      <alignment horizontal="center" vertical="center" wrapText="1"/>
    </xf>
    <xf numFmtId="0" fontId="30" fillId="13" borderId="12" xfId="7" applyFont="1" applyFill="1" applyBorder="1" applyAlignment="1">
      <alignment horizontal="center" vertical="center"/>
    </xf>
    <xf numFmtId="0" fontId="30" fillId="0" borderId="12" xfId="7" applyFont="1" applyBorder="1" applyAlignment="1">
      <alignment horizontal="center" vertical="center" wrapText="1"/>
    </xf>
    <xf numFmtId="0" fontId="30" fillId="0" borderId="12" xfId="7" applyFont="1" applyBorder="1" applyAlignment="1">
      <alignment horizontal="left" vertical="top"/>
    </xf>
    <xf numFmtId="166" fontId="30" fillId="0" borderId="12" xfId="7" applyNumberFormat="1" applyFont="1" applyBorder="1" applyAlignment="1">
      <alignment horizontal="center" vertical="center" wrapText="1"/>
    </xf>
    <xf numFmtId="0" fontId="30" fillId="0" borderId="12" xfId="7" applyFont="1" applyBorder="1" applyAlignment="1">
      <alignment horizontal="center" vertical="center"/>
    </xf>
    <xf numFmtId="166" fontId="35" fillId="23" borderId="12" xfId="7" applyNumberFormat="1" applyFont="1" applyFill="1" applyBorder="1" applyAlignment="1">
      <alignment horizontal="center" vertical="center" wrapText="1"/>
    </xf>
    <xf numFmtId="165" fontId="35" fillId="0" borderId="12" xfId="7" applyNumberFormat="1" applyFont="1" applyFill="1" applyBorder="1" applyAlignment="1">
      <alignment horizontal="left" vertical="center" wrapText="1"/>
    </xf>
    <xf numFmtId="166" fontId="35" fillId="19" borderId="12" xfId="7" applyNumberFormat="1" applyFont="1" applyFill="1" applyBorder="1" applyAlignment="1">
      <alignment horizontal="center" vertical="center" wrapText="1"/>
    </xf>
    <xf numFmtId="166" fontId="35" fillId="5" borderId="12" xfId="7" applyNumberFormat="1" applyFont="1" applyFill="1" applyBorder="1" applyAlignment="1">
      <alignment horizontal="center" vertical="center" wrapText="1"/>
    </xf>
    <xf numFmtId="0" fontId="30" fillId="0" borderId="0" xfId="7" applyFont="1" applyAlignment="1">
      <alignment horizontal="center" vertical="top"/>
    </xf>
    <xf numFmtId="165" fontId="5" fillId="4" borderId="1" xfId="0" applyNumberFormat="1" applyFont="1" applyFill="1" applyBorder="1" applyAlignment="1">
      <alignment horizontal="center" vertical="center" wrapText="1"/>
    </xf>
    <xf numFmtId="165" fontId="5" fillId="0" borderId="20" xfId="0" applyNumberFormat="1" applyFont="1" applyBorder="1" applyAlignment="1" applyProtection="1">
      <alignment horizontal="left" vertical="center" wrapText="1"/>
    </xf>
    <xf numFmtId="165" fontId="5" fillId="0" borderId="20" xfId="0" applyNumberFormat="1" applyFont="1" applyBorder="1" applyAlignment="1" applyProtection="1">
      <alignment horizontal="center" vertical="center" wrapText="1"/>
    </xf>
    <xf numFmtId="166" fontId="5" fillId="5" borderId="20" xfId="0" applyNumberFormat="1" applyFont="1" applyFill="1" applyBorder="1" applyAlignment="1" applyProtection="1">
      <alignment horizontal="center" vertical="center" wrapText="1"/>
    </xf>
    <xf numFmtId="166" fontId="5" fillId="5" borderId="20" xfId="0" applyNumberFormat="1" applyFont="1" applyFill="1" applyBorder="1" applyAlignment="1" applyProtection="1">
      <alignment horizontal="center" vertical="center" wrapText="1"/>
      <protection locked="0"/>
    </xf>
    <xf numFmtId="166" fontId="5" fillId="5" borderId="20" xfId="0" applyNumberFormat="1" applyFont="1" applyFill="1" applyBorder="1" applyAlignment="1" applyProtection="1">
      <alignment horizontal="right" vertical="center" wrapText="1"/>
    </xf>
    <xf numFmtId="166" fontId="5" fillId="14" borderId="20" xfId="0" applyNumberFormat="1" applyFont="1" applyFill="1" applyBorder="1" applyAlignment="1" applyProtection="1">
      <alignment horizontal="center" vertical="center" wrapText="1"/>
      <protection locked="0"/>
    </xf>
    <xf numFmtId="166" fontId="5" fillId="5" borderId="20" xfId="0" applyNumberFormat="1" applyFont="1" applyFill="1" applyBorder="1" applyAlignment="1" applyProtection="1">
      <alignment horizontal="right" vertical="center" wrapText="1"/>
      <protection locked="0"/>
    </xf>
    <xf numFmtId="165" fontId="5" fillId="0" borderId="20" xfId="0" applyNumberFormat="1" applyFont="1" applyBorder="1" applyAlignment="1" applyProtection="1">
      <alignment wrapText="1"/>
      <protection locked="0"/>
    </xf>
    <xf numFmtId="166" fontId="4" fillId="5" borderId="20" xfId="0" applyNumberFormat="1" applyFont="1" applyFill="1" applyBorder="1" applyAlignment="1" applyProtection="1">
      <alignment horizontal="center" vertical="center" wrapText="1"/>
      <protection locked="0"/>
    </xf>
    <xf numFmtId="166" fontId="5" fillId="5" borderId="20" xfId="0" applyNumberFormat="1" applyFont="1" applyFill="1" applyBorder="1" applyAlignment="1" applyProtection="1">
      <alignment horizontal="center" wrapText="1"/>
    </xf>
    <xf numFmtId="166" fontId="5" fillId="22" borderId="20" xfId="0" applyNumberFormat="1" applyFont="1" applyFill="1" applyBorder="1" applyAlignment="1">
      <alignment horizontal="right" vertical="center" wrapText="1"/>
    </xf>
    <xf numFmtId="166" fontId="5" fillId="22" borderId="20" xfId="0" applyNumberFormat="1" applyFont="1" applyFill="1" applyBorder="1" applyAlignment="1" applyProtection="1">
      <alignment horizontal="center" wrapText="1"/>
    </xf>
    <xf numFmtId="166" fontId="7" fillId="14" borderId="20" xfId="0" applyNumberFormat="1"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protection locked="0"/>
    </xf>
    <xf numFmtId="166" fontId="4" fillId="22" borderId="20" xfId="0" applyNumberFormat="1" applyFont="1" applyFill="1" applyBorder="1" applyAlignment="1" applyProtection="1">
      <alignment horizontal="center" vertical="center" wrapText="1"/>
    </xf>
    <xf numFmtId="165" fontId="5" fillId="2" borderId="20" xfId="0" applyNumberFormat="1" applyFont="1" applyFill="1" applyBorder="1" applyAlignment="1" applyProtection="1">
      <alignment horizontal="center" vertical="center" wrapText="1"/>
    </xf>
    <xf numFmtId="0" fontId="4" fillId="0" borderId="20" xfId="0" applyFont="1" applyBorder="1"/>
    <xf numFmtId="166" fontId="4" fillId="0" borderId="27" xfId="0" applyNumberFormat="1" applyFont="1" applyBorder="1" applyAlignment="1">
      <alignment horizontal="center" vertical="center" wrapText="1"/>
    </xf>
    <xf numFmtId="0" fontId="30" fillId="0" borderId="18" xfId="0" applyFont="1" applyBorder="1" applyAlignment="1">
      <alignment horizontal="center" vertical="center" wrapText="1"/>
    </xf>
    <xf numFmtId="166" fontId="35" fillId="22" borderId="20" xfId="0" applyNumberFormat="1" applyFont="1" applyFill="1" applyBorder="1" applyAlignment="1">
      <alignment horizontal="center" wrapText="1"/>
    </xf>
    <xf numFmtId="166" fontId="35" fillId="22" borderId="27" xfId="0" applyNumberFormat="1" applyFont="1" applyFill="1" applyBorder="1" applyAlignment="1">
      <alignment horizontal="center" wrapText="1"/>
    </xf>
    <xf numFmtId="0" fontId="30" fillId="0" borderId="3" xfId="0" applyFont="1" applyBorder="1"/>
    <xf numFmtId="0" fontId="30" fillId="0" borderId="0" xfId="0" applyFont="1" applyBorder="1"/>
    <xf numFmtId="0" fontId="30" fillId="0" borderId="9" xfId="0" applyFont="1" applyBorder="1"/>
    <xf numFmtId="0" fontId="5" fillId="0" borderId="12" xfId="0" applyFont="1" applyBorder="1" applyAlignment="1">
      <alignment horizontal="left" vertical="center"/>
    </xf>
    <xf numFmtId="0" fontId="5" fillId="0" borderId="0" xfId="0" applyFont="1" applyBorder="1" applyAlignment="1">
      <alignment horizontal="left" vertical="center" wrapText="1"/>
    </xf>
    <xf numFmtId="0" fontId="30" fillId="0" borderId="20" xfId="0" applyFont="1" applyFill="1" applyBorder="1" applyAlignment="1" applyProtection="1">
      <alignment wrapText="1"/>
    </xf>
    <xf numFmtId="0" fontId="4" fillId="0" borderId="20" xfId="0" applyFont="1" applyBorder="1" applyAlignment="1" applyProtection="1">
      <alignment vertical="center"/>
    </xf>
    <xf numFmtId="0" fontId="4" fillId="0" borderId="20" xfId="0" applyFont="1" applyBorder="1" applyAlignment="1" applyProtection="1">
      <alignment horizontal="center" vertical="center"/>
      <protection locked="0"/>
    </xf>
    <xf numFmtId="166" fontId="4" fillId="0" borderId="20" xfId="0" applyNumberFormat="1" applyFont="1" applyBorder="1" applyAlignment="1" applyProtection="1">
      <alignment horizontal="center" vertical="center"/>
      <protection locked="0"/>
    </xf>
    <xf numFmtId="0" fontId="4" fillId="0" borderId="20" xfId="0" applyFont="1" applyBorder="1" applyProtection="1"/>
    <xf numFmtId="0" fontId="4" fillId="0" borderId="20" xfId="0" applyFont="1" applyBorder="1" applyProtection="1">
      <protection locked="0"/>
    </xf>
    <xf numFmtId="0" fontId="30" fillId="0" borderId="20" xfId="0" applyFont="1" applyBorder="1" applyProtection="1">
      <protection locked="0"/>
    </xf>
    <xf numFmtId="166" fontId="4" fillId="5" borderId="20" xfId="0" applyNumberFormat="1" applyFont="1" applyFill="1" applyBorder="1" applyProtection="1"/>
    <xf numFmtId="166" fontId="10" fillId="22" borderId="20" xfId="0" applyNumberFormat="1" applyFont="1" applyFill="1" applyBorder="1" applyProtection="1"/>
    <xf numFmtId="166" fontId="5" fillId="0" borderId="20" xfId="0" applyNumberFormat="1" applyFont="1" applyBorder="1" applyAlignment="1" applyProtection="1">
      <alignment horizontal="center" vertical="center" wrapText="1"/>
      <protection locked="0"/>
    </xf>
    <xf numFmtId="166" fontId="4" fillId="5" borderId="20" xfId="0" applyNumberFormat="1" applyFont="1" applyFill="1" applyBorder="1" applyProtection="1">
      <protection locked="0"/>
    </xf>
    <xf numFmtId="166" fontId="4" fillId="22" borderId="20" xfId="0" applyNumberFormat="1" applyFont="1" applyFill="1" applyBorder="1" applyProtection="1"/>
    <xf numFmtId="166" fontId="5" fillId="22" borderId="20" xfId="0" applyNumberFormat="1" applyFont="1" applyFill="1" applyBorder="1" applyProtection="1"/>
    <xf numFmtId="0" fontId="4" fillId="0" borderId="20" xfId="0" applyFont="1" applyBorder="1" applyAlignment="1" applyProtection="1">
      <alignment vertical="center" wrapText="1"/>
    </xf>
    <xf numFmtId="166" fontId="5" fillId="5" borderId="20" xfId="0" applyNumberFormat="1" applyFont="1" applyFill="1" applyBorder="1" applyAlignment="1" applyProtection="1">
      <alignment horizontal="left" vertical="center"/>
    </xf>
    <xf numFmtId="166" fontId="4" fillId="5" borderId="20" xfId="0" applyNumberFormat="1" applyFont="1" applyFill="1" applyBorder="1" applyAlignment="1" applyProtection="1">
      <alignment horizontal="left"/>
    </xf>
    <xf numFmtId="166" fontId="8" fillId="5" borderId="1" xfId="0" applyNumberFormat="1" applyFont="1" applyFill="1" applyBorder="1" applyAlignment="1">
      <alignment horizontal="center" vertical="center" wrapText="1"/>
    </xf>
    <xf numFmtId="166" fontId="8" fillId="5" borderId="12"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166" fontId="4" fillId="0" borderId="34" xfId="0" applyNumberFormat="1" applyFont="1" applyBorder="1" applyAlignment="1">
      <alignment horizontal="center" vertical="center" wrapText="1"/>
    </xf>
    <xf numFmtId="166" fontId="4" fillId="0" borderId="35" xfId="0" applyNumberFormat="1" applyFont="1" applyBorder="1" applyAlignment="1">
      <alignment horizontal="center" vertical="center" wrapText="1"/>
    </xf>
    <xf numFmtId="166" fontId="4" fillId="0" borderId="36" xfId="0" applyNumberFormat="1" applyFont="1" applyBorder="1" applyAlignment="1">
      <alignment horizontal="center" vertical="center" wrapText="1"/>
    </xf>
    <xf numFmtId="166" fontId="8" fillId="5" borderId="20" xfId="0" applyNumberFormat="1" applyFont="1" applyFill="1" applyBorder="1" applyAlignment="1">
      <alignment horizontal="center" vertical="center" wrapText="1"/>
    </xf>
    <xf numFmtId="166" fontId="4" fillId="27" borderId="20" xfId="0" applyNumberFormat="1" applyFont="1" applyFill="1" applyBorder="1" applyAlignment="1">
      <alignment horizontal="center" vertical="center" wrapText="1"/>
    </xf>
    <xf numFmtId="166" fontId="4" fillId="27" borderId="0" xfId="0" applyNumberFormat="1" applyFont="1" applyFill="1" applyBorder="1" applyAlignment="1">
      <alignment horizontal="center" vertical="center" wrapText="1"/>
    </xf>
    <xf numFmtId="0" fontId="27" fillId="0" borderId="0" xfId="0" applyFont="1" applyAlignment="1"/>
    <xf numFmtId="0" fontId="14" fillId="0" borderId="20" xfId="0" applyFont="1" applyBorder="1" applyProtection="1"/>
    <xf numFmtId="165" fontId="38" fillId="0" borderId="20" xfId="4" applyNumberFormat="1" applyFont="1" applyFill="1" applyBorder="1" applyAlignment="1" applyProtection="1">
      <alignment horizontal="center" vertical="center" wrapText="1"/>
      <protection locked="0"/>
    </xf>
    <xf numFmtId="166" fontId="38" fillId="0" borderId="20" xfId="3" applyNumberFormat="1" applyFont="1" applyFill="1" applyBorder="1" applyAlignment="1" applyProtection="1">
      <alignment horizontal="center" vertical="center" wrapText="1"/>
      <protection locked="0"/>
    </xf>
    <xf numFmtId="165" fontId="39" fillId="14" borderId="20" xfId="4" applyNumberFormat="1" applyFont="1" applyFill="1" applyBorder="1" applyAlignment="1" applyProtection="1">
      <alignment horizontal="right" vertical="center" wrapText="1" indent="1"/>
      <protection locked="0"/>
    </xf>
    <xf numFmtId="0" fontId="15" fillId="0" borderId="20" xfId="0" applyFont="1" applyBorder="1" applyAlignment="1"/>
    <xf numFmtId="165" fontId="35" fillId="0" borderId="2" xfId="7" applyNumberFormat="1" applyFont="1" applyBorder="1" applyAlignment="1">
      <alignment horizontal="left" vertical="center" wrapText="1"/>
    </xf>
    <xf numFmtId="165" fontId="35" fillId="0" borderId="11" xfId="7" applyNumberFormat="1" applyFont="1" applyBorder="1" applyAlignment="1">
      <alignment horizontal="left" vertical="center" wrapText="1"/>
    </xf>
    <xf numFmtId="0" fontId="35" fillId="16" borderId="11" xfId="7" applyFont="1" applyFill="1" applyBorder="1" applyAlignment="1">
      <alignment horizontal="right" vertical="center"/>
    </xf>
    <xf numFmtId="0" fontId="35" fillId="16" borderId="11" xfId="7" applyFont="1" applyFill="1" applyBorder="1" applyAlignment="1">
      <alignment horizontal="right" vertical="top"/>
    </xf>
    <xf numFmtId="165" fontId="35" fillId="0" borderId="20" xfId="7" applyNumberFormat="1" applyFont="1" applyFill="1" applyBorder="1" applyAlignment="1">
      <alignment horizontal="left" vertical="center" wrapText="1"/>
    </xf>
    <xf numFmtId="165" fontId="35" fillId="0" borderId="20" xfId="7" applyNumberFormat="1" applyFont="1" applyFill="1" applyBorder="1" applyAlignment="1">
      <alignment horizontal="center" vertical="center" wrapText="1"/>
    </xf>
    <xf numFmtId="0" fontId="27" fillId="0" borderId="0" xfId="0" applyFont="1" applyAlignment="1"/>
    <xf numFmtId="166" fontId="26" fillId="22" borderId="20" xfId="0" applyNumberFormat="1" applyFont="1" applyFill="1" applyBorder="1" applyAlignment="1" applyProtection="1">
      <alignment horizontal="center" vertical="center" wrapText="1"/>
      <protection locked="0"/>
    </xf>
    <xf numFmtId="166" fontId="13" fillId="5" borderId="19" xfId="0" applyNumberFormat="1" applyFont="1" applyFill="1" applyBorder="1" applyAlignment="1" applyProtection="1">
      <alignment horizontal="center" vertical="center" wrapText="1"/>
    </xf>
    <xf numFmtId="165" fontId="13" fillId="0" borderId="5" xfId="0" applyNumberFormat="1" applyFont="1" applyBorder="1" applyAlignment="1" applyProtection="1">
      <alignment horizontal="center" vertical="center" wrapText="1"/>
    </xf>
    <xf numFmtId="0" fontId="14" fillId="0" borderId="20" xfId="0" applyFont="1" applyBorder="1" applyAlignment="1" applyProtection="1">
      <alignment horizontal="center" vertical="center"/>
    </xf>
    <xf numFmtId="0" fontId="15" fillId="0" borderId="17" xfId="0" applyFont="1" applyBorder="1" applyAlignment="1" applyProtection="1">
      <alignment vertical="center"/>
      <protection locked="0"/>
    </xf>
    <xf numFmtId="0" fontId="14" fillId="0" borderId="20" xfId="0" applyFont="1" applyBorder="1" applyAlignment="1" applyProtection="1">
      <alignment horizontal="center" vertical="center" wrapText="1"/>
      <protection locked="0"/>
    </xf>
    <xf numFmtId="165" fontId="15" fillId="0" borderId="20" xfId="0" applyNumberFormat="1" applyFont="1" applyBorder="1" applyAlignment="1" applyProtection="1">
      <alignment horizontal="center" vertical="center" wrapText="1"/>
    </xf>
    <xf numFmtId="0" fontId="14" fillId="0" borderId="20" xfId="0" applyFont="1" applyBorder="1" applyAlignment="1" applyProtection="1">
      <alignment horizontal="center" vertical="center" wrapText="1"/>
    </xf>
    <xf numFmtId="166" fontId="13" fillId="5" borderId="8" xfId="0" applyNumberFormat="1" applyFont="1" applyFill="1" applyBorder="1" applyAlignment="1" applyProtection="1">
      <alignment horizontal="center" vertical="center" wrapText="1"/>
    </xf>
    <xf numFmtId="0" fontId="28" fillId="0" borderId="20" xfId="0" applyFont="1" applyBorder="1" applyAlignment="1" applyProtection="1">
      <alignment horizontal="center" vertical="center" wrapText="1"/>
    </xf>
    <xf numFmtId="0" fontId="27" fillId="0" borderId="0" xfId="0" applyFont="1" applyAlignment="1"/>
    <xf numFmtId="0" fontId="15" fillId="0" borderId="0" xfId="0" applyFont="1" applyAlignment="1"/>
    <xf numFmtId="0" fontId="27" fillId="28" borderId="0" xfId="0" applyFont="1" applyFill="1" applyAlignment="1"/>
    <xf numFmtId="166" fontId="15" fillId="28" borderId="20" xfId="0" applyNumberFormat="1" applyFont="1" applyFill="1" applyBorder="1" applyAlignment="1" applyProtection="1">
      <alignment horizontal="center" vertical="center" wrapText="1"/>
      <protection locked="0"/>
    </xf>
    <xf numFmtId="166" fontId="13" fillId="29" borderId="20" xfId="0" applyNumberFormat="1" applyFont="1" applyFill="1" applyBorder="1" applyAlignment="1" applyProtection="1">
      <alignment horizontal="center" vertical="center" wrapText="1"/>
      <protection locked="0"/>
    </xf>
    <xf numFmtId="166" fontId="13" fillId="14" borderId="20" xfId="0" applyNumberFormat="1" applyFont="1" applyFill="1" applyBorder="1" applyAlignment="1" applyProtection="1">
      <alignment horizontal="right" vertical="center" wrapText="1"/>
      <protection locked="0"/>
    </xf>
    <xf numFmtId="0" fontId="27" fillId="0" borderId="0" xfId="0" applyFont="1" applyFill="1" applyAlignment="1"/>
    <xf numFmtId="165" fontId="13" fillId="28" borderId="16" xfId="0" applyNumberFormat="1" applyFont="1" applyFill="1" applyBorder="1" applyAlignment="1" applyProtection="1">
      <alignment horizontal="left" vertical="center" wrapText="1"/>
    </xf>
    <xf numFmtId="0" fontId="15" fillId="28" borderId="0" xfId="0" applyFont="1" applyFill="1" applyAlignment="1" applyProtection="1"/>
    <xf numFmtId="165" fontId="13" fillId="0" borderId="32" xfId="0" applyNumberFormat="1" applyFont="1" applyBorder="1" applyAlignment="1" applyProtection="1">
      <alignment horizontal="center" vertical="center" wrapText="1"/>
    </xf>
    <xf numFmtId="0" fontId="15" fillId="0" borderId="20" xfId="0" applyFont="1" applyFill="1" applyBorder="1" applyAlignment="1" applyProtection="1">
      <alignment horizontal="center" vertical="center" wrapText="1"/>
      <protection locked="0"/>
    </xf>
    <xf numFmtId="165" fontId="15" fillId="0" borderId="26" xfId="0" applyNumberFormat="1" applyFont="1" applyBorder="1" applyAlignment="1" applyProtection="1">
      <alignment horizontal="center" vertical="center" wrapText="1"/>
    </xf>
    <xf numFmtId="166" fontId="13" fillId="5" borderId="25" xfId="0" applyNumberFormat="1" applyFont="1" applyFill="1" applyBorder="1" applyAlignment="1" applyProtection="1">
      <alignment horizontal="center" vertical="center" wrapText="1"/>
    </xf>
    <xf numFmtId="0" fontId="15" fillId="32" borderId="13" xfId="0" applyFont="1" applyFill="1" applyBorder="1" applyAlignment="1" applyProtection="1">
      <alignment horizontal="center" vertical="center" wrapText="1"/>
    </xf>
    <xf numFmtId="0" fontId="14" fillId="0" borderId="20" xfId="0" applyFont="1" applyBorder="1" applyProtection="1"/>
    <xf numFmtId="165" fontId="27" fillId="0" borderId="17" xfId="0" applyNumberFormat="1" applyFont="1" applyBorder="1" applyAlignment="1" applyProtection="1">
      <alignment horizontal="center" vertical="center" wrapText="1"/>
    </xf>
    <xf numFmtId="0" fontId="27" fillId="0" borderId="20" xfId="0" applyFont="1" applyFill="1" applyBorder="1" applyAlignment="1">
      <alignment horizontal="center" vertical="center" wrapText="1"/>
    </xf>
    <xf numFmtId="166" fontId="27" fillId="0" borderId="20" xfId="0" applyNumberFormat="1" applyFont="1" applyFill="1" applyBorder="1" applyAlignment="1">
      <alignment horizontal="center" vertical="center" wrapText="1"/>
    </xf>
    <xf numFmtId="0" fontId="14" fillId="0" borderId="20" xfId="0" applyFont="1" applyBorder="1" applyProtection="1"/>
    <xf numFmtId="0" fontId="15" fillId="0" borderId="2" xfId="0" applyFont="1" applyBorder="1" applyAlignment="1" applyProtection="1">
      <alignment horizontal="center" vertical="center" wrapText="1"/>
    </xf>
    <xf numFmtId="0" fontId="15" fillId="0" borderId="8"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xf>
    <xf numFmtId="165" fontId="13" fillId="0" borderId="27" xfId="0" applyNumberFormat="1" applyFont="1" applyBorder="1" applyAlignment="1" applyProtection="1">
      <alignment horizontal="center" vertical="center" wrapText="1"/>
    </xf>
    <xf numFmtId="0" fontId="14" fillId="0" borderId="26" xfId="0" applyFont="1" applyBorder="1" applyAlignment="1" applyProtection="1">
      <alignment horizontal="center" vertical="center" wrapText="1"/>
      <protection locked="0"/>
    </xf>
    <xf numFmtId="0" fontId="14" fillId="0" borderId="26" xfId="0" applyFont="1" applyBorder="1" applyProtection="1"/>
    <xf numFmtId="0" fontId="14" fillId="0" borderId="26" xfId="0" applyFont="1" applyBorder="1" applyAlignment="1" applyProtection="1">
      <alignment horizontal="center" vertical="center"/>
    </xf>
    <xf numFmtId="0" fontId="14" fillId="0" borderId="26" xfId="0" applyFont="1" applyBorder="1" applyAlignment="1" applyProtection="1">
      <alignment horizontal="center" vertical="center" wrapText="1"/>
    </xf>
    <xf numFmtId="166" fontId="13" fillId="5" borderId="7" xfId="0" applyNumberFormat="1" applyFont="1" applyFill="1" applyBorder="1" applyAlignment="1" applyProtection="1">
      <alignment horizontal="center" vertical="center" wrapText="1"/>
    </xf>
    <xf numFmtId="166" fontId="13" fillId="5" borderId="5" xfId="0" applyNumberFormat="1" applyFont="1" applyFill="1" applyBorder="1" applyAlignment="1" applyProtection="1">
      <alignment horizontal="center" vertical="center" wrapText="1"/>
    </xf>
    <xf numFmtId="0" fontId="15" fillId="10" borderId="20" xfId="0" applyFont="1" applyFill="1" applyBorder="1" applyAlignment="1">
      <alignment horizontal="center" vertical="center" wrapText="1"/>
    </xf>
    <xf numFmtId="0" fontId="4" fillId="9" borderId="20" xfId="0" applyFont="1" applyFill="1" applyBorder="1" applyAlignment="1">
      <alignment horizontal="center" vertical="center" wrapText="1"/>
    </xf>
    <xf numFmtId="165" fontId="26" fillId="9" borderId="20" xfId="0" applyNumberFormat="1" applyFont="1" applyFill="1" applyBorder="1" applyAlignment="1" applyProtection="1">
      <alignment horizontal="left" vertical="center" wrapText="1"/>
    </xf>
    <xf numFmtId="165" fontId="26" fillId="31" borderId="20" xfId="0" applyNumberFormat="1" applyFont="1" applyFill="1" applyBorder="1" applyAlignment="1" applyProtection="1">
      <alignment horizontal="center" vertical="center" wrapText="1"/>
    </xf>
    <xf numFmtId="166" fontId="26" fillId="9" borderId="20" xfId="0" applyNumberFormat="1" applyFont="1" applyFill="1" applyBorder="1" applyAlignment="1" applyProtection="1">
      <alignment horizontal="center" vertical="center" wrapText="1"/>
    </xf>
    <xf numFmtId="0" fontId="27" fillId="9" borderId="0" xfId="0" applyFont="1" applyFill="1" applyAlignment="1" applyProtection="1"/>
    <xf numFmtId="166" fontId="13" fillId="9" borderId="20" xfId="0" applyNumberFormat="1" applyFont="1" applyFill="1" applyBorder="1" applyAlignment="1" applyProtection="1">
      <alignment horizontal="center" vertical="center" wrapText="1"/>
      <protection locked="0"/>
    </xf>
    <xf numFmtId="0" fontId="9" fillId="0" borderId="20" xfId="0" applyFont="1" applyFill="1" applyBorder="1"/>
    <xf numFmtId="166" fontId="5" fillId="0" borderId="20" xfId="0" applyNumberFormat="1" applyFont="1" applyFill="1" applyBorder="1" applyAlignment="1">
      <alignment horizontal="center" vertical="center" wrapText="1"/>
    </xf>
    <xf numFmtId="165" fontId="26" fillId="0" borderId="20" xfId="0" applyNumberFormat="1" applyFont="1" applyFill="1" applyBorder="1" applyAlignment="1" applyProtection="1">
      <alignment horizontal="left" vertical="center" wrapText="1"/>
    </xf>
    <xf numFmtId="165" fontId="26" fillId="0" borderId="20" xfId="0" applyNumberFormat="1" applyFont="1" applyBorder="1" applyAlignment="1" applyProtection="1">
      <alignment horizontal="left" vertical="center" wrapText="1"/>
    </xf>
    <xf numFmtId="0" fontId="15" fillId="0" borderId="0" xfId="0" applyFont="1" applyAlignment="1"/>
    <xf numFmtId="165" fontId="13" fillId="0" borderId="20" xfId="0" applyNumberFormat="1" applyFont="1" applyBorder="1" applyAlignment="1" applyProtection="1">
      <alignment horizontal="left" vertical="center" wrapText="1"/>
    </xf>
    <xf numFmtId="0" fontId="14" fillId="0" borderId="20" xfId="0" applyFont="1" applyBorder="1" applyProtection="1"/>
    <xf numFmtId="165" fontId="27" fillId="0" borderId="20" xfId="0" applyNumberFormat="1" applyFont="1" applyBorder="1" applyAlignment="1" applyProtection="1">
      <alignment horizontal="center" vertical="center" wrapText="1"/>
    </xf>
    <xf numFmtId="0" fontId="26" fillId="7" borderId="19" xfId="0" applyFont="1" applyFill="1" applyBorder="1" applyAlignment="1" applyProtection="1">
      <alignment horizontal="center" vertical="center"/>
      <protection locked="0"/>
    </xf>
    <xf numFmtId="0" fontId="26" fillId="0" borderId="20" xfId="0" applyFont="1" applyBorder="1" applyAlignment="1">
      <alignment horizontal="left" vertical="center"/>
    </xf>
    <xf numFmtId="0" fontId="26" fillId="0" borderId="20" xfId="0" applyFont="1" applyBorder="1" applyAlignment="1">
      <alignment horizontal="left" vertical="center" wrapText="1"/>
    </xf>
    <xf numFmtId="0" fontId="26" fillId="0" borderId="20" xfId="0" applyFont="1" applyBorder="1" applyAlignment="1">
      <alignment horizontal="center" vertical="center" wrapText="1"/>
    </xf>
    <xf numFmtId="165" fontId="26" fillId="4" borderId="20" xfId="0" applyNumberFormat="1" applyFont="1" applyFill="1" applyBorder="1" applyAlignment="1">
      <alignment horizontal="center" vertical="center" wrapText="1"/>
    </xf>
    <xf numFmtId="165" fontId="26" fillId="30" borderId="20" xfId="0" applyNumberFormat="1" applyFont="1" applyFill="1" applyBorder="1" applyAlignment="1" applyProtection="1">
      <alignment horizontal="left" vertical="center" wrapText="1"/>
    </xf>
    <xf numFmtId="0" fontId="27" fillId="0" borderId="20" xfId="0" applyFont="1" applyBorder="1" applyAlignment="1">
      <alignment horizontal="center" vertical="center" wrapText="1"/>
    </xf>
    <xf numFmtId="164" fontId="13" fillId="22" borderId="20" xfId="3" applyFont="1" applyFill="1" applyBorder="1" applyAlignment="1" applyProtection="1">
      <alignment horizontal="center" vertical="center" wrapText="1"/>
      <protection locked="0"/>
    </xf>
    <xf numFmtId="166" fontId="15" fillId="2" borderId="20" xfId="0" applyNumberFormat="1" applyFont="1" applyFill="1" applyBorder="1" applyAlignment="1" applyProtection="1">
      <alignment horizontal="center" vertical="center" wrapText="1"/>
      <protection locked="0"/>
    </xf>
    <xf numFmtId="0" fontId="15" fillId="0" borderId="20" xfId="0" applyFont="1" applyFill="1" applyBorder="1" applyAlignment="1" applyProtection="1">
      <alignment horizontal="center" vertical="center" wrapText="1"/>
    </xf>
    <xf numFmtId="0" fontId="13" fillId="0" borderId="20" xfId="0" applyFont="1" applyFill="1" applyBorder="1" applyProtection="1"/>
    <xf numFmtId="0" fontId="15" fillId="0" borderId="20" xfId="0" applyFont="1" applyFill="1" applyBorder="1" applyAlignment="1" applyProtection="1">
      <alignment horizontal="center" vertical="center"/>
    </xf>
    <xf numFmtId="165" fontId="15" fillId="0" borderId="20" xfId="0" applyNumberFormat="1" applyFont="1" applyFill="1" applyBorder="1" applyAlignment="1" applyProtection="1">
      <alignment horizontal="center" vertical="center" wrapText="1"/>
    </xf>
    <xf numFmtId="0" fontId="27" fillId="28" borderId="20" xfId="0" applyFont="1" applyFill="1" applyBorder="1" applyAlignment="1" applyProtection="1">
      <alignment horizontal="center" vertical="center" wrapText="1"/>
      <protection locked="0"/>
    </xf>
    <xf numFmtId="0" fontId="15" fillId="28" borderId="20" xfId="0" applyFont="1" applyFill="1" applyBorder="1" applyAlignment="1"/>
    <xf numFmtId="0" fontId="15" fillId="28" borderId="20" xfId="0" applyFont="1" applyFill="1" applyBorder="1" applyAlignment="1" applyProtection="1">
      <alignment horizontal="center" vertical="center"/>
    </xf>
    <xf numFmtId="166" fontId="13" fillId="29" borderId="20" xfId="0" applyNumberFormat="1" applyFont="1" applyFill="1" applyBorder="1" applyAlignment="1" applyProtection="1">
      <alignment horizontal="right" vertical="center" wrapText="1"/>
      <protection locked="0"/>
    </xf>
    <xf numFmtId="0" fontId="27" fillId="0" borderId="20" xfId="0" applyFont="1" applyFill="1" applyBorder="1" applyAlignment="1" applyProtection="1">
      <alignment horizontal="center" vertical="center" wrapText="1"/>
      <protection locked="0"/>
    </xf>
    <xf numFmtId="165" fontId="26" fillId="0" borderId="20" xfId="0" applyNumberFormat="1" applyFont="1" applyFill="1" applyBorder="1" applyAlignment="1" applyProtection="1">
      <alignment horizontal="left" vertical="center" wrapText="1"/>
      <protection locked="0"/>
    </xf>
    <xf numFmtId="166" fontId="26" fillId="0" borderId="20" xfId="0" applyNumberFormat="1" applyFont="1" applyBorder="1" applyAlignment="1" applyProtection="1">
      <alignment vertical="center" wrapText="1"/>
    </xf>
    <xf numFmtId="166" fontId="15" fillId="0" borderId="20" xfId="0" applyNumberFormat="1" applyFont="1" applyBorder="1" applyAlignment="1" applyProtection="1">
      <alignment horizontal="left" vertical="center" wrapText="1"/>
    </xf>
    <xf numFmtId="166" fontId="15" fillId="0" borderId="20" xfId="0" applyNumberFormat="1" applyFont="1" applyBorder="1" applyAlignment="1" applyProtection="1">
      <alignment horizontal="center" vertical="center" wrapText="1"/>
    </xf>
    <xf numFmtId="165" fontId="26" fillId="0" borderId="20" xfId="0" applyNumberFormat="1" applyFont="1" applyFill="1" applyBorder="1" applyAlignment="1" applyProtection="1">
      <alignment vertical="center"/>
    </xf>
    <xf numFmtId="166" fontId="15" fillId="0" borderId="20" xfId="0" applyNumberFormat="1" applyFont="1" applyFill="1" applyBorder="1" applyAlignment="1" applyProtection="1">
      <alignment horizontal="center" vertical="center" wrapText="1"/>
    </xf>
    <xf numFmtId="165" fontId="4" fillId="0" borderId="20" xfId="0" applyNumberFormat="1" applyFont="1" applyFill="1" applyBorder="1" applyAlignment="1">
      <alignment horizontal="center" vertical="center" wrapText="1"/>
    </xf>
    <xf numFmtId="166" fontId="5" fillId="23" borderId="20" xfId="0" applyNumberFormat="1" applyFont="1" applyFill="1" applyBorder="1" applyAlignment="1">
      <alignment horizontal="center" vertical="center" wrapText="1"/>
    </xf>
    <xf numFmtId="166" fontId="26" fillId="22" borderId="20" xfId="0" applyNumberFormat="1" applyFont="1" applyFill="1" applyBorder="1" applyAlignment="1" applyProtection="1">
      <alignment horizontal="right" vertical="center" wrapText="1"/>
      <protection locked="0"/>
    </xf>
    <xf numFmtId="166" fontId="27" fillId="0" borderId="20" xfId="0" applyNumberFormat="1" applyFont="1" applyBorder="1" applyAlignment="1" applyProtection="1">
      <alignment horizontal="center" vertical="center" wrapText="1"/>
      <protection locked="0"/>
    </xf>
    <xf numFmtId="165" fontId="27" fillId="0" borderId="20" xfId="0" applyNumberFormat="1" applyFont="1" applyBorder="1" applyAlignment="1" applyProtection="1">
      <alignment horizontal="center" vertical="center" wrapText="1"/>
      <protection locked="0"/>
    </xf>
    <xf numFmtId="165" fontId="26" fillId="6" borderId="20" xfId="0" applyNumberFormat="1" applyFont="1" applyFill="1" applyBorder="1" applyAlignment="1" applyProtection="1">
      <alignment horizontal="left" vertical="center" wrapText="1"/>
    </xf>
    <xf numFmtId="166" fontId="26" fillId="5" borderId="20" xfId="0" applyNumberFormat="1" applyFont="1" applyFill="1" applyBorder="1" applyAlignment="1" applyProtection="1">
      <alignment horizontal="center" vertical="center" wrapText="1"/>
    </xf>
    <xf numFmtId="165" fontId="26" fillId="2" borderId="20" xfId="0" applyNumberFormat="1" applyFont="1" applyFill="1" applyBorder="1" applyAlignment="1" applyProtection="1">
      <alignment horizontal="left" vertical="center"/>
    </xf>
    <xf numFmtId="165" fontId="26" fillId="2" borderId="20" xfId="0" applyNumberFormat="1" applyFont="1" applyFill="1" applyBorder="1" applyAlignment="1" applyProtection="1">
      <alignment horizontal="center" vertical="center" wrapText="1"/>
    </xf>
    <xf numFmtId="0" fontId="15" fillId="9" borderId="20" xfId="0" applyFont="1" applyFill="1" applyBorder="1" applyAlignment="1" applyProtection="1">
      <alignment horizontal="center" vertical="center" wrapText="1"/>
      <protection locked="0"/>
    </xf>
    <xf numFmtId="166" fontId="15" fillId="9" borderId="20" xfId="0" applyNumberFormat="1" applyFont="1" applyFill="1" applyBorder="1" applyAlignment="1" applyProtection="1">
      <alignment horizontal="center" vertical="center" wrapText="1"/>
      <protection locked="0"/>
    </xf>
    <xf numFmtId="166" fontId="5" fillId="14" borderId="20" xfId="0" applyNumberFormat="1" applyFont="1" applyFill="1" applyBorder="1" applyAlignment="1">
      <alignment horizontal="center" vertical="center" wrapText="1"/>
    </xf>
    <xf numFmtId="0" fontId="15" fillId="14" borderId="25" xfId="0" applyFont="1" applyFill="1" applyBorder="1" applyAlignment="1">
      <alignment horizontal="left" vertical="top"/>
    </xf>
    <xf numFmtId="0" fontId="15" fillId="14" borderId="25" xfId="0" applyFont="1" applyFill="1" applyBorder="1" applyAlignment="1">
      <alignment vertical="top"/>
    </xf>
    <xf numFmtId="0" fontId="13" fillId="0" borderId="20" xfId="0" applyFont="1" applyBorder="1" applyAlignment="1">
      <alignment horizontal="left" vertical="center"/>
    </xf>
    <xf numFmtId="0" fontId="13" fillId="0" borderId="20" xfId="0" applyFont="1" applyBorder="1" applyAlignment="1">
      <alignment horizontal="left" vertical="center" wrapText="1"/>
    </xf>
    <xf numFmtId="0" fontId="13" fillId="0" borderId="20" xfId="0" applyFont="1" applyBorder="1" applyAlignment="1">
      <alignment horizontal="center" vertical="center" wrapText="1"/>
    </xf>
    <xf numFmtId="165" fontId="13" fillId="4" borderId="20" xfId="0" applyNumberFormat="1" applyFont="1" applyFill="1" applyBorder="1" applyAlignment="1">
      <alignment horizontal="center" vertical="center" wrapText="1"/>
    </xf>
    <xf numFmtId="165" fontId="13" fillId="0" borderId="20" xfId="0" applyNumberFormat="1" applyFont="1" applyBorder="1" applyAlignment="1">
      <alignment horizontal="left" vertical="center" wrapText="1"/>
    </xf>
    <xf numFmtId="165" fontId="13" fillId="0" borderId="20" xfId="0" applyNumberFormat="1" applyFont="1" applyBorder="1" applyAlignment="1">
      <alignment horizontal="center" vertical="center" wrapText="1"/>
    </xf>
    <xf numFmtId="166" fontId="15" fillId="20" borderId="20" xfId="0" applyNumberFormat="1" applyFont="1" applyFill="1" applyBorder="1" applyAlignment="1" applyProtection="1">
      <alignment horizontal="center" vertical="center" wrapText="1"/>
      <protection locked="0"/>
    </xf>
    <xf numFmtId="165" fontId="15" fillId="15" borderId="20" xfId="0" applyNumberFormat="1" applyFont="1" applyFill="1" applyBorder="1" applyAlignment="1" applyProtection="1">
      <alignment horizontal="center" vertical="center" wrapText="1"/>
      <protection locked="0"/>
    </xf>
    <xf numFmtId="166" fontId="15" fillId="15" borderId="20" xfId="0" applyNumberFormat="1" applyFont="1" applyFill="1" applyBorder="1" applyAlignment="1" applyProtection="1">
      <alignment horizontal="center" vertical="center" wrapText="1"/>
      <protection locked="0"/>
    </xf>
    <xf numFmtId="0" fontId="15" fillId="9" borderId="20" xfId="0" applyFont="1" applyFill="1" applyBorder="1" applyAlignment="1" applyProtection="1">
      <alignment horizontal="center" vertical="center" wrapText="1"/>
    </xf>
    <xf numFmtId="165" fontId="15" fillId="0" borderId="20" xfId="0" applyNumberFormat="1" applyFont="1" applyFill="1" applyBorder="1" applyAlignment="1" applyProtection="1">
      <alignment horizontal="center" vertical="center" wrapText="1"/>
      <protection locked="0"/>
    </xf>
    <xf numFmtId="0" fontId="15" fillId="0" borderId="20" xfId="0" applyFont="1" applyBorder="1" applyAlignment="1">
      <alignment horizontal="center" vertical="top"/>
    </xf>
    <xf numFmtId="165" fontId="13" fillId="0" borderId="20" xfId="0" applyNumberFormat="1" applyFont="1" applyFill="1" applyBorder="1" applyAlignment="1" applyProtection="1">
      <alignment horizontal="center" vertical="center" wrapText="1"/>
    </xf>
    <xf numFmtId="165" fontId="13" fillId="4" borderId="16" xfId="0" applyNumberFormat="1" applyFont="1" applyFill="1" applyBorder="1" applyAlignment="1">
      <alignment horizontal="center" vertical="center" wrapText="1"/>
    </xf>
    <xf numFmtId="165" fontId="13" fillId="4" borderId="1" xfId="0" applyNumberFormat="1" applyFont="1" applyFill="1" applyBorder="1" applyAlignment="1">
      <alignment horizontal="center" vertical="center" wrapText="1"/>
    </xf>
    <xf numFmtId="166" fontId="5" fillId="22" borderId="6" xfId="0" applyNumberFormat="1" applyFont="1" applyFill="1" applyBorder="1" applyAlignment="1" applyProtection="1">
      <alignment horizontal="center" vertical="center" wrapText="1"/>
    </xf>
    <xf numFmtId="166" fontId="5" fillId="22" borderId="27" xfId="0" applyNumberFormat="1" applyFont="1" applyFill="1" applyBorder="1" applyAlignment="1" applyProtection="1">
      <alignment horizontal="center" vertical="center" wrapText="1"/>
    </xf>
    <xf numFmtId="166" fontId="5" fillId="22" borderId="8" xfId="0" applyNumberFormat="1" applyFont="1" applyFill="1" applyBorder="1" applyAlignment="1" applyProtection="1">
      <alignment horizontal="center" vertical="center" wrapText="1"/>
    </xf>
    <xf numFmtId="166" fontId="5" fillId="22" borderId="16" xfId="0" applyNumberFormat="1" applyFont="1" applyFill="1" applyBorder="1" applyAlignment="1" applyProtection="1">
      <alignment horizontal="center" vertical="center" wrapText="1"/>
      <protection locked="0"/>
    </xf>
    <xf numFmtId="166" fontId="5" fillId="22" borderId="16" xfId="0" applyNumberFormat="1" applyFont="1" applyFill="1" applyBorder="1" applyAlignment="1" applyProtection="1">
      <alignment horizontal="center" vertical="center" wrapText="1"/>
    </xf>
    <xf numFmtId="0" fontId="15" fillId="0" borderId="0" xfId="0" applyFont="1" applyFill="1" applyAlignment="1" applyProtection="1">
      <alignment horizontal="center"/>
    </xf>
    <xf numFmtId="0" fontId="15" fillId="0" borderId="0" xfId="0" applyFont="1" applyFill="1" applyAlignment="1" applyProtection="1"/>
    <xf numFmtId="0" fontId="15" fillId="0" borderId="12" xfId="0" applyFont="1" applyFill="1" applyBorder="1" applyAlignment="1" applyProtection="1">
      <alignment horizontal="left" vertical="center" wrapText="1"/>
      <protection locked="0"/>
    </xf>
    <xf numFmtId="165" fontId="15" fillId="0" borderId="12" xfId="0" applyNumberFormat="1" applyFont="1" applyFill="1" applyBorder="1" applyAlignment="1" applyProtection="1">
      <alignment horizontal="center" vertical="center" wrapText="1"/>
      <protection locked="0"/>
    </xf>
    <xf numFmtId="166" fontId="13" fillId="0" borderId="20" xfId="0" applyNumberFormat="1" applyFont="1" applyFill="1" applyBorder="1" applyAlignment="1" applyProtection="1">
      <alignment horizontal="center" vertical="center" wrapText="1"/>
    </xf>
    <xf numFmtId="166" fontId="15" fillId="0" borderId="8" xfId="0" applyNumberFormat="1" applyFont="1" applyFill="1" applyBorder="1" applyAlignment="1" applyProtection="1">
      <alignment horizontal="center" vertical="center" wrapText="1"/>
      <protection locked="0"/>
    </xf>
    <xf numFmtId="165" fontId="15" fillId="0" borderId="17" xfId="0" applyNumberFormat="1" applyFont="1" applyFill="1" applyBorder="1" applyAlignment="1" applyProtection="1">
      <alignment horizontal="center" vertical="center" wrapText="1"/>
    </xf>
    <xf numFmtId="166" fontId="35" fillId="22" borderId="16" xfId="7" applyNumberFormat="1" applyFont="1" applyFill="1" applyBorder="1" applyAlignment="1">
      <alignment horizontal="center" vertical="center" wrapText="1"/>
    </xf>
    <xf numFmtId="0" fontId="30" fillId="0" borderId="0" xfId="7" applyFont="1" applyFill="1" applyBorder="1" applyAlignment="1">
      <alignment horizontal="center"/>
    </xf>
    <xf numFmtId="0" fontId="30" fillId="0" borderId="0" xfId="7" applyFont="1" applyFill="1" applyBorder="1" applyAlignment="1"/>
    <xf numFmtId="165" fontId="35" fillId="10" borderId="1" xfId="7" applyNumberFormat="1" applyFont="1" applyFill="1" applyBorder="1" applyAlignment="1">
      <alignment horizontal="center" vertical="center" wrapText="1"/>
    </xf>
    <xf numFmtId="0" fontId="24" fillId="0" borderId="23" xfId="2" applyFont="1" applyFill="1" applyBorder="1" applyAlignment="1"/>
    <xf numFmtId="166" fontId="5" fillId="5" borderId="20" xfId="1" applyNumberFormat="1" applyFont="1" applyFill="1" applyBorder="1" applyAlignment="1" applyProtection="1">
      <alignment horizontal="center" vertical="center" wrapText="1"/>
    </xf>
    <xf numFmtId="0" fontId="30" fillId="0" borderId="20" xfId="0" applyFont="1" applyBorder="1"/>
    <xf numFmtId="165" fontId="5" fillId="0" borderId="20" xfId="0" applyNumberFormat="1" applyFont="1" applyBorder="1" applyAlignment="1" applyProtection="1">
      <alignment horizontal="left" vertical="center" wrapText="1"/>
    </xf>
    <xf numFmtId="0" fontId="18" fillId="0" borderId="20" xfId="0" applyFont="1" applyFill="1" applyBorder="1" applyAlignment="1">
      <alignment horizontal="center" vertical="center" wrapText="1"/>
    </xf>
    <xf numFmtId="166" fontId="18" fillId="0" borderId="20" xfId="0" applyNumberFormat="1" applyFont="1" applyFill="1" applyBorder="1" applyAlignment="1" applyProtection="1">
      <alignment horizontal="center" vertical="center" wrapText="1"/>
      <protection locked="0"/>
    </xf>
    <xf numFmtId="0" fontId="4" fillId="32" borderId="20" xfId="0" applyFont="1" applyFill="1" applyBorder="1" applyAlignment="1" applyProtection="1">
      <alignment horizontal="center" vertical="center" wrapText="1"/>
      <protection locked="0"/>
    </xf>
    <xf numFmtId="166" fontId="30" fillId="0" borderId="1" xfId="0" applyNumberFormat="1" applyFont="1" applyFill="1" applyBorder="1" applyAlignment="1">
      <alignment horizontal="center" vertical="center" wrapText="1"/>
    </xf>
    <xf numFmtId="166" fontId="30" fillId="0" borderId="20" xfId="0" applyNumberFormat="1" applyFont="1" applyFill="1" applyBorder="1" applyAlignment="1">
      <alignment horizontal="center" vertical="center" wrapText="1"/>
    </xf>
    <xf numFmtId="0" fontId="4" fillId="10" borderId="0" xfId="0" applyFont="1" applyFill="1" applyAlignment="1"/>
    <xf numFmtId="0" fontId="4" fillId="10" borderId="0" xfId="0" applyFont="1" applyFill="1" applyAlignment="1" applyProtection="1"/>
    <xf numFmtId="166" fontId="5" fillId="22" borderId="26" xfId="0" applyNumberFormat="1" applyFont="1" applyFill="1" applyBorder="1" applyAlignment="1">
      <alignment horizontal="center" vertical="center" wrapText="1"/>
    </xf>
    <xf numFmtId="166" fontId="5" fillId="22" borderId="4" xfId="0" applyNumberFormat="1" applyFont="1" applyFill="1" applyBorder="1" applyAlignment="1">
      <alignment horizontal="center" vertical="center" wrapText="1"/>
    </xf>
    <xf numFmtId="166" fontId="5" fillId="22" borderId="1" xfId="0" applyNumberFormat="1" applyFont="1" applyFill="1" applyBorder="1" applyAlignment="1">
      <alignment horizontal="center" vertical="center" wrapText="1"/>
    </xf>
    <xf numFmtId="166" fontId="5" fillId="22" borderId="1" xfId="0" applyNumberFormat="1" applyFont="1" applyFill="1" applyBorder="1" applyAlignment="1">
      <alignment horizontal="right" vertical="center" wrapText="1"/>
    </xf>
    <xf numFmtId="166" fontId="5" fillId="22" borderId="25" xfId="0" applyNumberFormat="1" applyFont="1" applyFill="1" applyBorder="1" applyAlignment="1">
      <alignment horizontal="center" vertical="center" wrapText="1"/>
    </xf>
    <xf numFmtId="166" fontId="4" fillId="22" borderId="20" xfId="0" applyNumberFormat="1" applyFont="1" applyFill="1" applyBorder="1" applyAlignment="1" applyProtection="1">
      <alignment horizontal="center" vertical="center" wrapText="1"/>
      <protection locked="0"/>
    </xf>
    <xf numFmtId="0" fontId="30" fillId="0" borderId="20" xfId="0" applyFont="1" applyBorder="1" applyAlignment="1" applyProtection="1">
      <alignment horizontal="left" vertical="center"/>
    </xf>
    <xf numFmtId="166" fontId="13" fillId="22" borderId="25" xfId="0" applyNumberFormat="1" applyFont="1" applyFill="1" applyBorder="1" applyAlignment="1">
      <alignment horizontal="center" vertical="center" wrapText="1"/>
    </xf>
    <xf numFmtId="0" fontId="15" fillId="0" borderId="28"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9" xfId="0" applyFont="1" applyBorder="1" applyAlignment="1">
      <alignment horizontal="center" vertical="center" wrapText="1"/>
    </xf>
    <xf numFmtId="9" fontId="13" fillId="22" borderId="1" xfId="1" applyFont="1" applyFill="1" applyBorder="1" applyAlignment="1">
      <alignment horizontal="center" vertical="center" wrapText="1"/>
    </xf>
    <xf numFmtId="166" fontId="13" fillId="22" borderId="23" xfId="0" applyNumberFormat="1" applyFont="1" applyFill="1" applyBorder="1" applyAlignment="1">
      <alignment horizontal="center" vertical="center" wrapText="1"/>
    </xf>
    <xf numFmtId="166" fontId="13" fillId="22" borderId="0" xfId="0" applyNumberFormat="1" applyFont="1" applyFill="1" applyAlignment="1">
      <alignment horizontal="center" vertical="center" wrapText="1"/>
    </xf>
    <xf numFmtId="165" fontId="4" fillId="12" borderId="0" xfId="0" applyNumberFormat="1" applyFont="1" applyFill="1"/>
    <xf numFmtId="166" fontId="4" fillId="12" borderId="0" xfId="0" applyNumberFormat="1" applyFont="1" applyFill="1"/>
    <xf numFmtId="165" fontId="26" fillId="0" borderId="20" xfId="0" applyNumberFormat="1" applyFont="1" applyFill="1" applyBorder="1" applyAlignment="1" applyProtection="1">
      <alignment horizontal="left" vertical="center" wrapText="1"/>
    </xf>
    <xf numFmtId="165" fontId="26" fillId="0" borderId="20" xfId="0" applyNumberFormat="1" applyFont="1" applyBorder="1" applyAlignment="1" applyProtection="1">
      <alignment horizontal="left" vertical="center" wrapText="1"/>
    </xf>
    <xf numFmtId="0" fontId="28" fillId="0" borderId="20" xfId="0" applyFont="1" applyBorder="1" applyProtection="1"/>
    <xf numFmtId="165" fontId="26" fillId="2" borderId="20" xfId="0" applyNumberFormat="1" applyFont="1" applyFill="1" applyBorder="1" applyAlignment="1" applyProtection="1">
      <alignment horizontal="left" vertical="center" wrapText="1"/>
    </xf>
    <xf numFmtId="166" fontId="26" fillId="0" borderId="20" xfId="0" applyNumberFormat="1" applyFont="1" applyBorder="1" applyAlignment="1" applyProtection="1">
      <alignment horizontal="left" vertical="center" wrapText="1"/>
    </xf>
    <xf numFmtId="0" fontId="28" fillId="0" borderId="20" xfId="0" applyFont="1" applyFill="1" applyBorder="1" applyProtection="1"/>
    <xf numFmtId="165" fontId="26" fillId="0" borderId="20" xfId="0" applyNumberFormat="1" applyFont="1" applyBorder="1" applyAlignment="1" applyProtection="1">
      <alignment horizontal="left" vertical="center"/>
    </xf>
    <xf numFmtId="0" fontId="26" fillId="0" borderId="20" xfId="0" applyFont="1" applyBorder="1" applyAlignment="1">
      <alignment horizontal="left" vertical="center" wrapText="1"/>
    </xf>
    <xf numFmtId="0" fontId="28" fillId="0" borderId="20" xfId="0" applyFont="1" applyBorder="1"/>
    <xf numFmtId="0" fontId="26" fillId="0" borderId="6" xfId="0" applyFont="1" applyBorder="1" applyAlignment="1">
      <alignment horizontal="center" vertical="center"/>
    </xf>
    <xf numFmtId="0" fontId="27" fillId="0" borderId="0" xfId="0" applyFont="1" applyAlignment="1"/>
    <xf numFmtId="0" fontId="28" fillId="0" borderId="7" xfId="0" applyFont="1" applyBorder="1"/>
    <xf numFmtId="0" fontId="28" fillId="0" borderId="6" xfId="0" applyFont="1" applyBorder="1"/>
    <xf numFmtId="0" fontId="28" fillId="0" borderId="0" xfId="0" applyFont="1" applyBorder="1"/>
    <xf numFmtId="165" fontId="29" fillId="3" borderId="20" xfId="0" applyNumberFormat="1" applyFont="1" applyFill="1" applyBorder="1" applyAlignment="1">
      <alignment horizontal="center" vertical="top" wrapText="1"/>
    </xf>
    <xf numFmtId="0" fontId="27" fillId="0" borderId="1" xfId="0" applyFont="1" applyBorder="1" applyAlignment="1">
      <alignment horizontal="center"/>
    </xf>
    <xf numFmtId="0" fontId="28" fillId="0" borderId="5" xfId="0" applyFont="1" applyBorder="1"/>
    <xf numFmtId="0" fontId="26" fillId="0" borderId="2" xfId="0" applyFont="1" applyBorder="1" applyAlignment="1">
      <alignment horizontal="center" vertical="center"/>
    </xf>
    <xf numFmtId="0" fontId="28" fillId="0" borderId="3" xfId="0" applyFont="1" applyBorder="1"/>
    <xf numFmtId="0" fontId="28" fillId="0" borderId="4" xfId="0" applyFont="1" applyBorder="1"/>
    <xf numFmtId="0" fontId="26" fillId="0" borderId="2" xfId="0" applyFont="1" applyBorder="1" applyAlignment="1">
      <alignment horizontal="left" vertical="center"/>
    </xf>
    <xf numFmtId="0" fontId="28" fillId="0" borderId="8" xfId="0" applyFont="1" applyBorder="1"/>
    <xf numFmtId="0" fontId="28" fillId="0" borderId="9" xfId="0" applyFont="1" applyBorder="1"/>
    <xf numFmtId="165" fontId="13" fillId="10" borderId="8" xfId="0" applyNumberFormat="1" applyFont="1" applyFill="1" applyBorder="1" applyAlignment="1">
      <alignment horizontal="left" vertical="center" wrapText="1"/>
    </xf>
    <xf numFmtId="0" fontId="14" fillId="10" borderId="9" xfId="0" applyFont="1" applyFill="1" applyBorder="1"/>
    <xf numFmtId="165" fontId="13" fillId="10" borderId="13" xfId="0" applyNumberFormat="1" applyFont="1" applyFill="1" applyBorder="1" applyAlignment="1">
      <alignment horizontal="left" vertical="center" wrapText="1"/>
    </xf>
    <xf numFmtId="0" fontId="14" fillId="10" borderId="14" xfId="0" applyFont="1" applyFill="1" applyBorder="1"/>
    <xf numFmtId="165" fontId="13" fillId="0" borderId="13" xfId="0" applyNumberFormat="1" applyFont="1" applyBorder="1" applyAlignment="1" applyProtection="1">
      <alignment horizontal="left" vertical="center" wrapText="1"/>
    </xf>
    <xf numFmtId="0" fontId="14" fillId="0" borderId="14" xfId="0" applyFont="1" applyBorder="1" applyProtection="1"/>
    <xf numFmtId="0" fontId="14" fillId="0" borderId="15" xfId="0" applyFont="1" applyBorder="1" applyProtection="1"/>
    <xf numFmtId="165" fontId="13" fillId="0" borderId="2" xfId="0" applyNumberFormat="1" applyFont="1" applyBorder="1" applyAlignment="1" applyProtection="1">
      <alignment horizontal="left" vertical="center" wrapText="1"/>
    </xf>
    <xf numFmtId="0" fontId="14" fillId="0" borderId="3" xfId="0" applyFont="1" applyBorder="1" applyProtection="1"/>
    <xf numFmtId="165" fontId="13" fillId="10" borderId="3" xfId="0" applyNumberFormat="1" applyFont="1" applyFill="1" applyBorder="1" applyAlignment="1">
      <alignment horizontal="left" vertical="center" wrapText="1"/>
    </xf>
    <xf numFmtId="0" fontId="14" fillId="10" borderId="3" xfId="0" applyFont="1" applyFill="1" applyBorder="1"/>
    <xf numFmtId="0" fontId="14" fillId="0" borderId="9" xfId="0" applyFont="1" applyBorder="1" applyProtection="1"/>
    <xf numFmtId="165" fontId="13" fillId="0" borderId="14" xfId="0" applyNumberFormat="1" applyFont="1" applyBorder="1" applyAlignment="1" applyProtection="1">
      <alignment horizontal="left" vertical="center"/>
    </xf>
    <xf numFmtId="0" fontId="14" fillId="0" borderId="4" xfId="0" applyFont="1" applyBorder="1" applyProtection="1"/>
    <xf numFmtId="0" fontId="14" fillId="0" borderId="19" xfId="0" applyFont="1" applyBorder="1" applyProtection="1"/>
    <xf numFmtId="0" fontId="15" fillId="0" borderId="1" xfId="0" applyFont="1" applyBorder="1" applyAlignment="1">
      <alignment horizontal="center"/>
    </xf>
    <xf numFmtId="0" fontId="14" fillId="0" borderId="5" xfId="0" applyFont="1" applyBorder="1"/>
    <xf numFmtId="0" fontId="14" fillId="0" borderId="11" xfId="0" applyFont="1" applyBorder="1"/>
    <xf numFmtId="0" fontId="13" fillId="0" borderId="2" xfId="0" applyFont="1" applyBorder="1" applyAlignment="1">
      <alignment horizontal="center" vertical="center"/>
    </xf>
    <xf numFmtId="0" fontId="14" fillId="0" borderId="3" xfId="0" applyFont="1" applyBorder="1"/>
    <xf numFmtId="0" fontId="14" fillId="0" borderId="4" xfId="0" applyFont="1" applyBorder="1"/>
    <xf numFmtId="0" fontId="14" fillId="0" borderId="6" xfId="0" applyFont="1" applyBorder="1"/>
    <xf numFmtId="0" fontId="15" fillId="0" borderId="0" xfId="0" applyFont="1" applyAlignment="1"/>
    <xf numFmtId="0" fontId="14" fillId="0" borderId="7" xfId="0" applyFont="1" applyBorder="1"/>
    <xf numFmtId="0" fontId="13" fillId="0" borderId="2" xfId="0" applyFont="1" applyBorder="1" applyAlignment="1">
      <alignment horizontal="left" vertical="center"/>
    </xf>
    <xf numFmtId="0" fontId="14" fillId="0" borderId="8" xfId="0" applyFont="1" applyBorder="1"/>
    <xf numFmtId="0" fontId="14" fillId="0" borderId="9" xfId="0" applyFont="1" applyBorder="1"/>
    <xf numFmtId="0" fontId="13" fillId="0" borderId="6" xfId="0" applyFont="1" applyBorder="1" applyAlignment="1">
      <alignment horizontal="center" vertical="center"/>
    </xf>
    <xf numFmtId="165" fontId="13" fillId="0" borderId="20" xfId="0" applyNumberFormat="1" applyFont="1" applyBorder="1" applyAlignment="1" applyProtection="1">
      <alignment horizontal="left" vertical="center" wrapText="1"/>
    </xf>
    <xf numFmtId="0" fontId="13" fillId="0" borderId="13" xfId="0" applyFont="1" applyBorder="1" applyAlignment="1">
      <alignment horizontal="left" vertical="center" wrapText="1"/>
    </xf>
    <xf numFmtId="0" fontId="14" fillId="0" borderId="14" xfId="0" applyFont="1" applyBorder="1"/>
    <xf numFmtId="0" fontId="14" fillId="0" borderId="10" xfId="0" applyFont="1" applyBorder="1"/>
    <xf numFmtId="165" fontId="16" fillId="3" borderId="13" xfId="0" applyNumberFormat="1" applyFont="1" applyFill="1" applyBorder="1" applyAlignment="1">
      <alignment horizontal="center" vertical="top" wrapText="1"/>
    </xf>
    <xf numFmtId="0" fontId="14" fillId="0" borderId="15" xfId="0" applyFont="1" applyBorder="1"/>
    <xf numFmtId="165" fontId="13" fillId="0" borderId="20" xfId="0" applyNumberFormat="1" applyFont="1" applyFill="1" applyBorder="1" applyAlignment="1" applyProtection="1">
      <alignment horizontal="left" vertical="center" wrapText="1"/>
    </xf>
    <xf numFmtId="0" fontId="14" fillId="0" borderId="20" xfId="0" applyFont="1" applyFill="1" applyBorder="1" applyProtection="1"/>
    <xf numFmtId="165" fontId="13" fillId="0" borderId="20" xfId="0" applyNumberFormat="1" applyFont="1" applyBorder="1" applyAlignment="1">
      <alignment horizontal="left" vertical="center" wrapText="1"/>
    </xf>
    <xf numFmtId="0" fontId="14" fillId="0" borderId="20" xfId="0" applyFont="1" applyBorder="1"/>
    <xf numFmtId="165" fontId="13" fillId="0" borderId="20" xfId="0" applyNumberFormat="1" applyFont="1" applyBorder="1" applyAlignment="1" applyProtection="1">
      <alignment horizontal="left" vertical="center"/>
    </xf>
    <xf numFmtId="0" fontId="14" fillId="0" borderId="20" xfId="0" applyFont="1" applyBorder="1" applyProtection="1"/>
    <xf numFmtId="165" fontId="20" fillId="2" borderId="20" xfId="0" applyNumberFormat="1" applyFont="1" applyFill="1" applyBorder="1" applyAlignment="1">
      <alignment horizontal="left"/>
    </xf>
    <xf numFmtId="0" fontId="13" fillId="0" borderId="20" xfId="0" applyFont="1" applyBorder="1" applyAlignment="1">
      <alignment horizontal="left" vertical="center" wrapText="1"/>
    </xf>
    <xf numFmtId="0" fontId="13" fillId="0" borderId="20" xfId="0" applyFont="1" applyBorder="1" applyAlignment="1">
      <alignment horizontal="center" vertical="center"/>
    </xf>
    <xf numFmtId="0" fontId="15" fillId="0" borderId="20" xfId="0" applyFont="1" applyBorder="1" applyAlignment="1"/>
    <xf numFmtId="165" fontId="16" fillId="3" borderId="20" xfId="0" applyNumberFormat="1" applyFont="1" applyFill="1" applyBorder="1" applyAlignment="1">
      <alignment horizontal="center" vertical="top" wrapText="1"/>
    </xf>
    <xf numFmtId="0" fontId="15" fillId="0" borderId="20" xfId="0" applyFont="1" applyBorder="1" applyAlignment="1">
      <alignment horizontal="center"/>
    </xf>
    <xf numFmtId="0" fontId="13" fillId="0" borderId="20" xfId="0" applyFont="1" applyBorder="1" applyAlignment="1">
      <alignment horizontal="left" vertical="center"/>
    </xf>
    <xf numFmtId="0" fontId="5" fillId="0" borderId="31" xfId="0" applyFont="1" applyFill="1" applyBorder="1" applyAlignment="1">
      <alignment horizontal="center" vertical="center"/>
    </xf>
    <xf numFmtId="0" fontId="4" fillId="0" borderId="0" xfId="0" applyFont="1" applyFill="1" applyBorder="1" applyAlignment="1"/>
    <xf numFmtId="0" fontId="30" fillId="0" borderId="0" xfId="0" applyFont="1" applyFill="1" applyBorder="1"/>
    <xf numFmtId="0" fontId="30" fillId="0" borderId="31" xfId="0" applyFont="1" applyFill="1" applyBorder="1"/>
    <xf numFmtId="165" fontId="7" fillId="3" borderId="13" xfId="0" applyNumberFormat="1" applyFont="1" applyFill="1" applyBorder="1" applyAlignment="1">
      <alignment horizontal="center" vertical="top" wrapText="1"/>
    </xf>
    <xf numFmtId="0" fontId="30" fillId="0" borderId="14" xfId="0" applyFont="1" applyBorder="1"/>
    <xf numFmtId="0" fontId="30" fillId="0" borderId="15" xfId="0" applyFont="1" applyBorder="1"/>
    <xf numFmtId="165" fontId="5" fillId="0" borderId="2" xfId="0" applyNumberFormat="1" applyFont="1" applyBorder="1" applyAlignment="1" applyProtection="1">
      <alignment horizontal="left" vertical="center" wrapText="1"/>
    </xf>
    <xf numFmtId="0" fontId="30" fillId="0" borderId="3" xfId="0" applyFont="1" applyBorder="1" applyProtection="1"/>
    <xf numFmtId="0" fontId="4" fillId="0" borderId="27" xfId="0" applyFont="1" applyBorder="1" applyAlignment="1">
      <alignment horizontal="center"/>
    </xf>
    <xf numFmtId="0" fontId="30" fillId="0" borderId="27" xfId="0" applyFont="1" applyBorder="1"/>
    <xf numFmtId="0" fontId="30" fillId="0" borderId="29" xfId="0" applyFont="1" applyBorder="1"/>
    <xf numFmtId="0" fontId="5" fillId="0" borderId="29" xfId="0" applyFont="1" applyFill="1" applyBorder="1" applyAlignment="1">
      <alignment horizontal="center" vertical="center"/>
    </xf>
    <xf numFmtId="0" fontId="30" fillId="0" borderId="30" xfId="0" applyFont="1" applyFill="1" applyBorder="1"/>
    <xf numFmtId="0" fontId="5" fillId="0" borderId="20" xfId="0" applyFont="1" applyBorder="1" applyAlignment="1">
      <alignment horizontal="left" vertical="center"/>
    </xf>
    <xf numFmtId="0" fontId="30" fillId="0" borderId="20" xfId="0" applyFont="1" applyBorder="1"/>
    <xf numFmtId="0" fontId="4" fillId="0" borderId="20" xfId="0" applyFont="1" applyBorder="1" applyAlignment="1"/>
    <xf numFmtId="0" fontId="5" fillId="0" borderId="20" xfId="0" applyFont="1" applyBorder="1" applyAlignment="1">
      <alignment horizontal="left" vertical="center" wrapText="1"/>
    </xf>
    <xf numFmtId="165" fontId="5" fillId="0" borderId="20" xfId="0" applyNumberFormat="1" applyFont="1" applyBorder="1" applyAlignment="1" applyProtection="1">
      <alignment horizontal="left" vertical="center" wrapText="1"/>
    </xf>
    <xf numFmtId="0" fontId="30" fillId="0" borderId="20" xfId="0" applyFont="1" applyBorder="1" applyProtection="1"/>
    <xf numFmtId="165" fontId="5" fillId="0" borderId="0" xfId="0" applyNumberFormat="1" applyFont="1" applyBorder="1" applyAlignment="1" applyProtection="1">
      <alignment horizontal="left" vertical="center" wrapText="1"/>
    </xf>
    <xf numFmtId="0" fontId="30" fillId="0" borderId="0" xfId="0" applyFont="1" applyBorder="1" applyProtection="1"/>
    <xf numFmtId="165" fontId="5" fillId="0" borderId="18" xfId="0" applyNumberFormat="1" applyFont="1" applyBorder="1" applyAlignment="1" applyProtection="1">
      <alignment horizontal="left" vertical="center" wrapText="1"/>
    </xf>
    <xf numFmtId="165" fontId="5" fillId="0" borderId="17" xfId="0" applyNumberFormat="1" applyFont="1" applyBorder="1" applyAlignment="1" applyProtection="1">
      <alignment horizontal="left" vertical="center" wrapText="1"/>
    </xf>
    <xf numFmtId="165" fontId="13" fillId="8" borderId="13" xfId="0" applyNumberFormat="1" applyFont="1" applyFill="1" applyBorder="1" applyAlignment="1" applyProtection="1">
      <alignment horizontal="left" vertical="center" wrapText="1"/>
    </xf>
    <xf numFmtId="0" fontId="14" fillId="0" borderId="18" xfId="0" applyFont="1" applyBorder="1" applyProtection="1"/>
    <xf numFmtId="165" fontId="13" fillId="0" borderId="13" xfId="0" applyNumberFormat="1" applyFont="1" applyBorder="1" applyAlignment="1">
      <alignment horizontal="left" vertical="center" wrapText="1"/>
    </xf>
    <xf numFmtId="0" fontId="14" fillId="0" borderId="18" xfId="0" applyFont="1" applyBorder="1"/>
    <xf numFmtId="165" fontId="13" fillId="0" borderId="8" xfId="0" applyNumberFormat="1" applyFont="1" applyBorder="1" applyAlignment="1" applyProtection="1">
      <alignment horizontal="left" vertical="center" wrapText="1"/>
    </xf>
    <xf numFmtId="0" fontId="13" fillId="7" borderId="9" xfId="0" applyFont="1" applyFill="1" applyBorder="1" applyAlignment="1" applyProtection="1">
      <alignment horizontal="center" vertical="center"/>
      <protection locked="0"/>
    </xf>
    <xf numFmtId="0" fontId="14" fillId="0" borderId="9" xfId="0" applyFont="1" applyBorder="1" applyProtection="1">
      <protection locked="0"/>
    </xf>
    <xf numFmtId="165" fontId="13" fillId="0" borderId="13" xfId="0" applyNumberFormat="1" applyFont="1" applyFill="1" applyBorder="1" applyAlignment="1" applyProtection="1">
      <alignment horizontal="left" vertical="center" wrapText="1"/>
    </xf>
    <xf numFmtId="0" fontId="14" fillId="0" borderId="14" xfId="0" applyFont="1" applyFill="1" applyBorder="1" applyProtection="1"/>
    <xf numFmtId="0" fontId="14" fillId="0" borderId="15" xfId="0" applyFont="1" applyFill="1" applyBorder="1" applyProtection="1"/>
    <xf numFmtId="165" fontId="20" fillId="0" borderId="14" xfId="0" applyNumberFormat="1" applyFont="1" applyBorder="1" applyAlignment="1" applyProtection="1">
      <alignment horizontal="left" vertical="center"/>
    </xf>
    <xf numFmtId="165" fontId="20" fillId="0" borderId="18" xfId="0" applyNumberFormat="1" applyFont="1" applyBorder="1" applyAlignment="1">
      <alignment horizontal="left" vertical="center"/>
    </xf>
    <xf numFmtId="165" fontId="16" fillId="3" borderId="16" xfId="0" applyNumberFormat="1" applyFont="1" applyFill="1" applyBorder="1" applyAlignment="1">
      <alignment horizontal="center" vertical="top" wrapText="1"/>
    </xf>
    <xf numFmtId="165" fontId="16" fillId="3" borderId="18" xfId="0" applyNumberFormat="1" applyFont="1" applyFill="1" applyBorder="1" applyAlignment="1">
      <alignment horizontal="center" vertical="top" wrapText="1"/>
    </xf>
    <xf numFmtId="165" fontId="16" fillId="3" borderId="17" xfId="0" applyNumberFormat="1" applyFont="1" applyFill="1" applyBorder="1" applyAlignment="1">
      <alignment horizontal="center" vertical="top" wrapText="1"/>
    </xf>
    <xf numFmtId="165" fontId="20" fillId="0" borderId="18" xfId="0" applyNumberFormat="1" applyFont="1" applyBorder="1" applyAlignment="1" applyProtection="1">
      <alignment horizontal="left" vertical="center"/>
    </xf>
    <xf numFmtId="165" fontId="20" fillId="0" borderId="3" xfId="0" applyNumberFormat="1" applyFont="1" applyBorder="1" applyAlignment="1" applyProtection="1">
      <alignment horizontal="left" vertical="center"/>
    </xf>
    <xf numFmtId="165" fontId="20" fillId="0" borderId="4" xfId="0" applyNumberFormat="1" applyFont="1" applyBorder="1" applyAlignment="1" applyProtection="1">
      <alignment horizontal="left" vertical="center"/>
    </xf>
    <xf numFmtId="165" fontId="13" fillId="0" borderId="9" xfId="0" applyNumberFormat="1" applyFont="1" applyBorder="1" applyAlignment="1" applyProtection="1">
      <alignment horizontal="left" vertical="center" wrapText="1"/>
    </xf>
    <xf numFmtId="165" fontId="13" fillId="0" borderId="19" xfId="0" applyNumberFormat="1" applyFont="1" applyBorder="1" applyAlignment="1" applyProtection="1">
      <alignment horizontal="left" vertical="center" wrapText="1"/>
    </xf>
    <xf numFmtId="165" fontId="13" fillId="2" borderId="16" xfId="0" applyNumberFormat="1" applyFont="1" applyFill="1" applyBorder="1" applyAlignment="1" applyProtection="1">
      <alignment horizontal="left" vertical="center" wrapText="1"/>
    </xf>
    <xf numFmtId="165" fontId="13" fillId="2" borderId="18" xfId="0" applyNumberFormat="1" applyFont="1" applyFill="1" applyBorder="1" applyAlignment="1" applyProtection="1">
      <alignment horizontal="left" vertical="center" wrapText="1"/>
    </xf>
    <xf numFmtId="165" fontId="13" fillId="2" borderId="17" xfId="0" applyNumberFormat="1" applyFont="1" applyFill="1" applyBorder="1" applyAlignment="1" applyProtection="1">
      <alignment horizontal="left" vertical="center" wrapText="1"/>
    </xf>
    <xf numFmtId="165" fontId="13" fillId="2" borderId="8" xfId="0" applyNumberFormat="1" applyFont="1" applyFill="1" applyBorder="1" applyAlignment="1" applyProtection="1">
      <alignment horizontal="left" vertical="center" wrapText="1"/>
    </xf>
    <xf numFmtId="165" fontId="13" fillId="2" borderId="9" xfId="0" applyNumberFormat="1" applyFont="1" applyFill="1" applyBorder="1" applyAlignment="1" applyProtection="1">
      <alignment horizontal="left" vertical="center" wrapText="1"/>
    </xf>
    <xf numFmtId="0" fontId="14" fillId="0" borderId="9" xfId="0" applyFont="1" applyFill="1" applyBorder="1" applyProtection="1"/>
    <xf numFmtId="0" fontId="14" fillId="0" borderId="3" xfId="0" applyFont="1" applyFill="1" applyBorder="1" applyProtection="1"/>
    <xf numFmtId="165" fontId="13" fillId="2" borderId="20" xfId="0" applyNumberFormat="1" applyFont="1" applyFill="1" applyBorder="1" applyAlignment="1" applyProtection="1">
      <alignment horizontal="left" vertical="center" wrapText="1"/>
    </xf>
    <xf numFmtId="165" fontId="13" fillId="2" borderId="6" xfId="0" applyNumberFormat="1" applyFont="1" applyFill="1" applyBorder="1" applyAlignment="1" applyProtection="1">
      <alignment horizontal="left" vertical="center" wrapText="1"/>
    </xf>
    <xf numFmtId="0" fontId="14" fillId="0" borderId="0" xfId="0" applyFont="1" applyBorder="1" applyProtection="1"/>
    <xf numFmtId="165" fontId="13" fillId="0" borderId="27" xfId="0" applyNumberFormat="1" applyFont="1" applyFill="1" applyBorder="1" applyAlignment="1" applyProtection="1">
      <alignment horizontal="left" vertical="center" wrapText="1"/>
    </xf>
    <xf numFmtId="165" fontId="13" fillId="0" borderId="24" xfId="0" applyNumberFormat="1" applyFont="1" applyFill="1" applyBorder="1" applyAlignment="1" applyProtection="1">
      <alignment horizontal="left" vertical="center" wrapText="1"/>
    </xf>
    <xf numFmtId="165" fontId="13" fillId="0" borderId="28" xfId="0" applyNumberFormat="1" applyFont="1" applyFill="1" applyBorder="1" applyAlignment="1" applyProtection="1">
      <alignment horizontal="left" vertical="center" wrapText="1"/>
    </xf>
    <xf numFmtId="165" fontId="13" fillId="0" borderId="6" xfId="0" applyNumberFormat="1" applyFont="1" applyBorder="1" applyAlignment="1" applyProtection="1">
      <alignment horizontal="left" vertical="center" wrapText="1"/>
    </xf>
    <xf numFmtId="0" fontId="14" fillId="0" borderId="7" xfId="0" applyFont="1" applyBorder="1" applyProtection="1"/>
    <xf numFmtId="0" fontId="14" fillId="0" borderId="14" xfId="0" applyFont="1" applyBorder="1" applyAlignment="1" applyProtection="1"/>
    <xf numFmtId="165" fontId="13" fillId="0" borderId="14" xfId="0" applyNumberFormat="1" applyFont="1" applyBorder="1" applyAlignment="1" applyProtection="1">
      <alignment horizontal="left" vertical="center" wrapText="1"/>
    </xf>
    <xf numFmtId="0" fontId="20" fillId="2" borderId="20" xfId="0" applyFont="1" applyFill="1" applyBorder="1" applyAlignment="1" applyProtection="1">
      <alignment horizontal="left" vertical="center"/>
    </xf>
    <xf numFmtId="0" fontId="14" fillId="0" borderId="20" xfId="0" applyFont="1" applyBorder="1" applyAlignment="1" applyProtection="1">
      <alignment vertical="center"/>
    </xf>
    <xf numFmtId="165" fontId="35" fillId="0" borderId="16" xfId="7" applyNumberFormat="1" applyFont="1" applyFill="1" applyBorder="1" applyAlignment="1">
      <alignment horizontal="left" vertical="center" wrapText="1"/>
    </xf>
    <xf numFmtId="0" fontId="30" fillId="0" borderId="18" xfId="7" applyFont="1" applyFill="1" applyBorder="1"/>
    <xf numFmtId="0" fontId="30" fillId="0" borderId="17" xfId="7" applyFont="1" applyFill="1" applyBorder="1"/>
    <xf numFmtId="0" fontId="30" fillId="24" borderId="16" xfId="7" applyFont="1" applyFill="1" applyBorder="1" applyAlignment="1">
      <alignment horizontal="center" vertical="top"/>
    </xf>
    <xf numFmtId="0" fontId="30" fillId="24" borderId="18" xfId="7" applyFont="1" applyFill="1" applyBorder="1" applyAlignment="1">
      <alignment horizontal="center" vertical="top"/>
    </xf>
    <xf numFmtId="165" fontId="35" fillId="0" borderId="16" xfId="7" applyNumberFormat="1" applyFont="1" applyBorder="1" applyAlignment="1">
      <alignment horizontal="left" vertical="center"/>
    </xf>
    <xf numFmtId="0" fontId="30" fillId="0" borderId="18" xfId="7" applyFont="1" applyBorder="1"/>
    <xf numFmtId="165" fontId="35" fillId="0" borderId="16" xfId="7" applyNumberFormat="1" applyFont="1" applyBorder="1" applyAlignment="1">
      <alignment horizontal="left" vertical="center" wrapText="1"/>
    </xf>
    <xf numFmtId="0" fontId="30" fillId="0" borderId="17" xfId="7" applyFont="1" applyBorder="1"/>
    <xf numFmtId="165" fontId="35" fillId="15" borderId="16" xfId="7" applyNumberFormat="1" applyFont="1" applyFill="1" applyBorder="1" applyAlignment="1">
      <alignment horizontal="left" vertical="center" wrapText="1"/>
    </xf>
    <xf numFmtId="0" fontId="30" fillId="15" borderId="18" xfId="7" applyFont="1" applyFill="1" applyBorder="1"/>
    <xf numFmtId="0" fontId="30" fillId="15" borderId="17" xfId="7" applyFont="1" applyFill="1" applyBorder="1"/>
    <xf numFmtId="0" fontId="30" fillId="0" borderId="18" xfId="7" applyFont="1" applyBorder="1" applyAlignment="1">
      <alignment horizontal="left"/>
    </xf>
    <xf numFmtId="0" fontId="30" fillId="0" borderId="17" xfId="7" applyFont="1" applyBorder="1" applyAlignment="1">
      <alignment horizontal="left"/>
    </xf>
    <xf numFmtId="165" fontId="35" fillId="0" borderId="26" xfId="7" applyNumberFormat="1" applyFont="1" applyFill="1" applyBorder="1" applyAlignment="1">
      <alignment horizontal="left" vertical="center" wrapText="1"/>
    </xf>
    <xf numFmtId="0" fontId="30" fillId="0" borderId="26" xfId="7" applyFont="1" applyFill="1" applyBorder="1"/>
    <xf numFmtId="165" fontId="35" fillId="2" borderId="16" xfId="7" applyNumberFormat="1" applyFont="1" applyFill="1" applyBorder="1" applyAlignment="1">
      <alignment horizontal="left"/>
    </xf>
    <xf numFmtId="165" fontId="35" fillId="0" borderId="2" xfId="7" applyNumberFormat="1" applyFont="1" applyFill="1" applyBorder="1" applyAlignment="1">
      <alignment horizontal="left" vertical="center" wrapText="1"/>
    </xf>
    <xf numFmtId="0" fontId="30" fillId="0" borderId="3" xfId="7" applyFont="1" applyFill="1" applyBorder="1"/>
    <xf numFmtId="0" fontId="30" fillId="0" borderId="4" xfId="7" applyFont="1" applyFill="1" applyBorder="1"/>
    <xf numFmtId="165" fontId="35" fillId="0" borderId="8" xfId="7" applyNumberFormat="1" applyFont="1" applyBorder="1" applyAlignment="1">
      <alignment horizontal="left" vertical="center" wrapText="1"/>
    </xf>
    <xf numFmtId="0" fontId="30" fillId="0" borderId="9" xfId="7" applyFont="1" applyBorder="1"/>
    <xf numFmtId="0" fontId="30" fillId="0" borderId="19" xfId="7" applyFont="1" applyBorder="1"/>
    <xf numFmtId="165" fontId="35" fillId="10" borderId="16" xfId="7" applyNumberFormat="1" applyFont="1" applyFill="1" applyBorder="1" applyAlignment="1">
      <alignment horizontal="left" vertical="center" wrapText="1"/>
    </xf>
    <xf numFmtId="0" fontId="30" fillId="10" borderId="18" xfId="7" applyFont="1" applyFill="1" applyBorder="1"/>
    <xf numFmtId="0" fontId="30" fillId="10" borderId="17" xfId="7" applyFont="1" applyFill="1" applyBorder="1"/>
    <xf numFmtId="0" fontId="30" fillId="0" borderId="1" xfId="7" applyFont="1" applyBorder="1" applyAlignment="1">
      <alignment horizontal="center"/>
    </xf>
    <xf numFmtId="0" fontId="30" fillId="0" borderId="5" xfId="7" applyFont="1" applyBorder="1"/>
    <xf numFmtId="0" fontId="30" fillId="0" borderId="11" xfId="7" applyFont="1" applyBorder="1"/>
    <xf numFmtId="0" fontId="35" fillId="0" borderId="2" xfId="7" applyFont="1" applyBorder="1" applyAlignment="1">
      <alignment horizontal="center" vertical="center"/>
    </xf>
    <xf numFmtId="0" fontId="30" fillId="0" borderId="3" xfId="7" applyFont="1" applyBorder="1"/>
    <xf numFmtId="0" fontId="30" fillId="0" borderId="4" xfId="7" applyFont="1" applyBorder="1"/>
    <xf numFmtId="0" fontId="30" fillId="0" borderId="6" xfId="7" applyFont="1" applyBorder="1"/>
    <xf numFmtId="0" fontId="30" fillId="0" borderId="0" xfId="7" applyFont="1" applyAlignment="1"/>
    <xf numFmtId="0" fontId="30" fillId="0" borderId="7" xfId="7" applyFont="1" applyBorder="1"/>
    <xf numFmtId="0" fontId="35" fillId="0" borderId="2" xfId="7" applyFont="1" applyBorder="1" applyAlignment="1">
      <alignment horizontal="left" vertical="center"/>
    </xf>
    <xf numFmtId="0" fontId="30" fillId="0" borderId="8" xfId="7" applyFont="1" applyBorder="1"/>
    <xf numFmtId="0" fontId="35" fillId="0" borderId="6" xfId="7" applyFont="1" applyBorder="1" applyAlignment="1">
      <alignment horizontal="center" vertical="center"/>
    </xf>
    <xf numFmtId="0" fontId="35" fillId="0" borderId="16" xfId="7" applyFont="1" applyBorder="1" applyAlignment="1">
      <alignment horizontal="left" vertical="center" wrapText="1"/>
    </xf>
    <xf numFmtId="165" fontId="35" fillId="3" borderId="16" xfId="7" applyNumberFormat="1" applyFont="1" applyFill="1" applyBorder="1" applyAlignment="1">
      <alignment horizontal="center" vertical="top" wrapText="1"/>
    </xf>
    <xf numFmtId="165" fontId="5" fillId="0" borderId="20" xfId="0" applyNumberFormat="1" applyFont="1" applyBorder="1" applyAlignment="1" applyProtection="1">
      <alignment horizontal="left" wrapText="1"/>
    </xf>
    <xf numFmtId="165" fontId="5" fillId="2" borderId="20" xfId="0" applyNumberFormat="1" applyFont="1" applyFill="1" applyBorder="1" applyAlignment="1" applyProtection="1">
      <alignment horizontal="left" vertical="center" wrapText="1"/>
    </xf>
    <xf numFmtId="165" fontId="5" fillId="2" borderId="20" xfId="0" applyNumberFormat="1" applyFont="1" applyFill="1" applyBorder="1" applyAlignment="1" applyProtection="1">
      <alignment vertical="center" wrapText="1"/>
    </xf>
    <xf numFmtId="165" fontId="5" fillId="0" borderId="20" xfId="0" applyNumberFormat="1" applyFont="1" applyBorder="1" applyAlignment="1" applyProtection="1">
      <alignment horizontal="left" vertical="center"/>
    </xf>
    <xf numFmtId="0" fontId="30" fillId="0" borderId="20" xfId="0" applyFont="1" applyBorder="1" applyAlignment="1" applyProtection="1"/>
    <xf numFmtId="0" fontId="30" fillId="0" borderId="20" xfId="0" applyFont="1" applyBorder="1" applyAlignment="1" applyProtection="1">
      <alignment horizontal="left"/>
    </xf>
    <xf numFmtId="165" fontId="5" fillId="0" borderId="20" xfId="0" applyNumberFormat="1" applyFont="1" applyBorder="1" applyAlignment="1" applyProtection="1">
      <alignment vertical="center"/>
    </xf>
    <xf numFmtId="0" fontId="30" fillId="0" borderId="20" xfId="0" applyFont="1" applyBorder="1" applyAlignment="1" applyProtection="1">
      <alignment horizontal="left" vertical="center"/>
    </xf>
    <xf numFmtId="165" fontId="5" fillId="0" borderId="20" xfId="0" applyNumberFormat="1" applyFont="1" applyBorder="1" applyAlignment="1" applyProtection="1">
      <alignment wrapText="1"/>
      <protection locked="0"/>
    </xf>
    <xf numFmtId="0" fontId="30" fillId="0" borderId="20" xfId="0" applyFont="1" applyBorder="1" applyProtection="1">
      <protection locked="0"/>
    </xf>
    <xf numFmtId="165" fontId="5" fillId="2" borderId="20" xfId="0" applyNumberFormat="1" applyFont="1" applyFill="1" applyBorder="1" applyAlignment="1" applyProtection="1">
      <alignment horizontal="left" vertical="center"/>
    </xf>
    <xf numFmtId="165" fontId="5" fillId="0" borderId="20" xfId="0" applyNumberFormat="1" applyFont="1" applyBorder="1" applyAlignment="1" applyProtection="1">
      <alignment horizontal="left" vertical="center" wrapText="1"/>
      <protection locked="0"/>
    </xf>
    <xf numFmtId="165" fontId="5" fillId="0" borderId="20" xfId="0" applyNumberFormat="1" applyFont="1" applyBorder="1" applyAlignment="1" applyProtection="1">
      <alignment wrapText="1"/>
    </xf>
    <xf numFmtId="165" fontId="5" fillId="0" borderId="20" xfId="0" applyNumberFormat="1" applyFont="1" applyBorder="1" applyAlignment="1" applyProtection="1">
      <alignment vertical="center" wrapText="1"/>
    </xf>
    <xf numFmtId="165" fontId="5" fillId="0" borderId="20" xfId="0" applyNumberFormat="1" applyFont="1" applyFill="1" applyBorder="1" applyAlignment="1" applyProtection="1">
      <alignment horizontal="left" vertical="center" wrapText="1"/>
    </xf>
    <xf numFmtId="0" fontId="35" fillId="0" borderId="20" xfId="0" applyFont="1" applyFill="1" applyBorder="1" applyProtection="1"/>
    <xf numFmtId="0" fontId="4" fillId="0" borderId="1" xfId="0" applyFont="1" applyBorder="1" applyAlignment="1">
      <alignment horizontal="center"/>
    </xf>
    <xf numFmtId="0" fontId="30" fillId="0" borderId="5" xfId="0" applyFont="1" applyBorder="1"/>
    <xf numFmtId="0" fontId="30" fillId="0" borderId="11" xfId="0" applyFont="1" applyBorder="1"/>
    <xf numFmtId="0" fontId="5" fillId="0" borderId="2" xfId="0" applyFont="1" applyBorder="1" applyAlignment="1">
      <alignment horizontal="center" vertical="center"/>
    </xf>
    <xf numFmtId="0" fontId="30" fillId="0" borderId="3" xfId="0" applyFont="1" applyBorder="1"/>
    <xf numFmtId="0" fontId="30" fillId="0" borderId="4" xfId="0" applyFont="1" applyBorder="1"/>
    <xf numFmtId="0" fontId="30" fillId="0" borderId="6" xfId="0" applyFont="1" applyBorder="1"/>
    <xf numFmtId="0" fontId="4" fillId="0" borderId="0" xfId="0" applyFont="1" applyBorder="1" applyAlignment="1"/>
    <xf numFmtId="0" fontId="30" fillId="0" borderId="7" xfId="0" applyFont="1" applyBorder="1"/>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6" xfId="0" applyFont="1" applyBorder="1" applyAlignment="1">
      <alignment horizontal="center" vertical="center"/>
    </xf>
    <xf numFmtId="0" fontId="30" fillId="0" borderId="8" xfId="0" applyFont="1" applyBorder="1"/>
    <xf numFmtId="0" fontId="30" fillId="0" borderId="9" xfId="0" applyFont="1" applyBorder="1"/>
    <xf numFmtId="0" fontId="30" fillId="0" borderId="19" xfId="0" applyFont="1" applyBorder="1"/>
    <xf numFmtId="0" fontId="5" fillId="0" borderId="21" xfId="0" applyFont="1" applyBorder="1" applyAlignment="1">
      <alignment horizontal="left" vertical="center" wrapText="1"/>
    </xf>
    <xf numFmtId="0" fontId="30" fillId="0" borderId="22" xfId="0" applyFont="1" applyBorder="1"/>
  </cellXfs>
  <cellStyles count="9">
    <cellStyle name="Comma 2" xfId="4"/>
    <cellStyle name="Hipervínculo" xfId="2" builtinId="8"/>
    <cellStyle name="Millares" xfId="3" builtinId="3"/>
    <cellStyle name="Normal" xfId="0" builtinId="0"/>
    <cellStyle name="Normal 2" xfId="5"/>
    <cellStyle name="Normal 3" xfId="7"/>
    <cellStyle name="Porcentaje" xfId="1" builtinId="5"/>
    <cellStyle name="Porcentaje 2" xfId="6"/>
    <cellStyle name="Porcentaje 3" xfId="8"/>
  </cellStyles>
  <dxfs count="0"/>
  <tableStyles count="0" defaultTableStyle="TableStyleMedium2" defaultPivotStyle="PivotStyleLight16"/>
  <colors>
    <mruColors>
      <color rgb="FF0C34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79375</xdr:colOff>
      <xdr:row>2</xdr:row>
      <xdr:rowOff>31751</xdr:rowOff>
    </xdr:from>
    <xdr:ext cx="2730500" cy="146050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9375" y="381001"/>
          <a:ext cx="2730500" cy="1460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xdr:row>
      <xdr:rowOff>123825</xdr:rowOff>
    </xdr:from>
    <xdr:ext cx="2730500" cy="14605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104775" y="304800"/>
          <a:ext cx="2730500" cy="1460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47625</xdr:colOff>
      <xdr:row>2</xdr:row>
      <xdr:rowOff>15875</xdr:rowOff>
    </xdr:from>
    <xdr:ext cx="1889125" cy="1285875"/>
    <xdr:pic>
      <xdr:nvPicPr>
        <xdr:cNvPr id="2" name="image1.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7625" y="365125"/>
          <a:ext cx="1889125" cy="12858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28575</xdr:rowOff>
    </xdr:from>
    <xdr:ext cx="2800350" cy="1628775"/>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79375</xdr:colOff>
      <xdr:row>2</xdr:row>
      <xdr:rowOff>85725</xdr:rowOff>
    </xdr:from>
    <xdr:ext cx="2333625" cy="1247775"/>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9375" y="434975"/>
          <a:ext cx="2333625" cy="12477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a:extLst>
            <a:ext uri="{FF2B5EF4-FFF2-40B4-BE49-F238E27FC236}">
              <a16:creationId xmlns:a16="http://schemas.microsoft.com/office/drawing/2014/main" id="{1B804ECB-4987-C14B-AFE8-1E04A93A06B7}"/>
            </a:ext>
          </a:extLst>
        </xdr:cNvPr>
        <xdr:cNvPicPr preferRelativeResize="0"/>
      </xdr:nvPicPr>
      <xdr:blipFill>
        <a:blip xmlns:r="http://schemas.openxmlformats.org/officeDocument/2006/relationships" r:embed="rId1" cstate="print"/>
        <a:stretch>
          <a:fillRect/>
        </a:stretch>
      </xdr:blipFill>
      <xdr:spPr>
        <a:xfrm>
          <a:off x="0" y="190500"/>
          <a:ext cx="2800350" cy="162877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15875</xdr:colOff>
      <xdr:row>0</xdr:row>
      <xdr:rowOff>142875</xdr:rowOff>
    </xdr:from>
    <xdr:ext cx="2800350" cy="1628775"/>
    <xdr:pic>
      <xdr:nvPicPr>
        <xdr:cNvPr id="3" name="image1.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xfrm>
          <a:off x="15875" y="142875"/>
          <a:ext cx="2800350" cy="16287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o&#769;n%20de%20Cuidados%20rev%20EE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POA%202023%20PROPUESTA%20NOV%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20POA%202022\Divisi&#243;n%20por%20&#225;reas\Matriz%20POA%202022%20(Direcci&#243;n%20de%20Tecnolog&#237;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243;n%20de%20Tecnolog&#237;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n.victoria/Documents/2020/Administrativo/PEI,%20POA%20Y%20PACC/POA%202023/Borradores/Matriz%20POA%202023%20(Seguridad%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243;n%20de%20Articulaci&#243;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Copia%20de%20Matriz%20POA%202023%20(Recursos%20Humano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POA%202023%20(Direcci&#243;n%20de%20Asuntos%20Comunitar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243;n%20de%20Capacitaci&#243;n%20y%20Desarroll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Copia%20de%20Matriz%20POA%202023%20%2018-11-22%20Red%20de%20Fraternida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Proyecto%20Crecer%20en%20Valor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Users\ro.abreu\AppData\Local\Microsoft\Windows\INetCache\Content.Outlook\T0NEPGEK\POA%202022%20-%20Familia%20en%20Paz%20(0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20(Direcci&#243;n%20de%20Operaciones)%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Biblioteca%20Infantil%20y%20Juvenil%20de%20Rep&#250;blica%20Dominicana)%20listo%20para%20enviar.%20xlsx.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243;n%20de%20J&#243;venes%20Sup&#233;r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Formulaci&#243;n\AAA%20POA%202023\POAS%202023%20&#225;reas%20v1\POAS%202023%20remitidos%20por%20&#225;reas%20(vf)\Matriz%20POA%202023%20(Direcci&#243;n%20de%20Proyectos%20Espe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idados 2023"/>
      <sheetName val="tipo"/>
      <sheetName val="Hoja1"/>
    </sheetNames>
    <sheetDataSet>
      <sheetData sheetId="0"/>
      <sheetData sheetId="1"/>
      <sheetData sheetId="2">
        <row r="1">
          <cell r="A1" t="str">
            <v>M</v>
          </cell>
        </row>
        <row r="2">
          <cell r="A2" t="str">
            <v>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3"/>
      <sheetName val="Fortalecimiento Institucional"/>
      <sheetName val="tipo"/>
      <sheetName val="Hoja1"/>
    </sheetNames>
    <sheetDataSet>
      <sheetData sheetId="0"/>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talecimiento Institucional"/>
      <sheetName val="tipo"/>
      <sheetName val="Hoja1"/>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talecimiento Institucional"/>
      <sheetName val="tipo"/>
      <sheetName val="Hoja1"/>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o"/>
      <sheetName val="Fortalecimiento Institucional"/>
      <sheetName val="Hoja1"/>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lusión Económica "/>
      <sheetName val="Fortalecimiento Institucional"/>
      <sheetName val="tipo"/>
      <sheetName val="Hoja1"/>
    </sheetNames>
    <sheetDataSet>
      <sheetData sheetId="0" refreshError="1"/>
      <sheetData sheetId="1" refreshError="1"/>
      <sheetData sheetId="2"/>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talecimiento institucional"/>
      <sheetName val="tipo"/>
      <sheetName val="Hoja1"/>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talecimiento Institucional"/>
      <sheetName val="tipo"/>
      <sheetName val="Hoja1"/>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lusión Económica "/>
      <sheetName val="tipo"/>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érate Mujer"/>
      <sheetName val="tipo"/>
      <sheetName val="Hoja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ompañamiento Sociofamiliar"/>
      <sheetName val="tipo"/>
      <sheetName val="Hoja1"/>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udadania"/>
      <sheetName val="tipo"/>
      <sheetName val="Hoja1"/>
      <sheetName val="Hoja2"/>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érate Mujer"/>
      <sheetName val=" Acompañamiento Sociofamiliar"/>
      <sheetName val="Inclusión Educativa"/>
      <sheetName val="Vivienda"/>
      <sheetName val="Salud, seguridad alimentaria.. "/>
      <sheetName val="tipo"/>
      <sheetName val="Hoja1"/>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ompañamiento Sociofamiliar"/>
      <sheetName val=" Acompañamiento Sociofamili (2"/>
      <sheetName val="tipo"/>
      <sheetName val="Hoja1"/>
    </sheetNames>
    <sheetDataSet>
      <sheetData sheetId="0" refreshError="1"/>
      <sheetData sheetId="1" refreshError="1"/>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mpañamiento Sociofamiliar Ö"/>
      <sheetName val="tipo"/>
      <sheetName val="Hoja1"/>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mpañamiento Socio-familiar"/>
      <sheetName val="Hoja2"/>
      <sheetName val="tipo"/>
      <sheetName val="Hoja1"/>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Socrates" id="{4CF6462E-7A25-4DF9-A412-5D8A3BC0D998}" userId="09ff0b49bc08656f"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7" dT="2021-08-06T00:21:55.69" personId="{4CF6462E-7A25-4DF9-A412-5D8A3BC0D998}" id="{4F77E2D8-88D7-4158-A38B-8A6B93B44677}">
    <text>Ver el tema de las metas. Aumentar</text>
  </threadedComment>
  <threadedComment ref="B96" dT="2021-08-06T00:27:55.76" personId="{4CF6462E-7A25-4DF9-A412-5D8A3BC0D998}" id="{B481CD5B-F3A6-42E7-8270-14B532B20FF1}">
    <text>Subir a 500</text>
  </threadedComment>
</ThreadedComments>
</file>

<file path=xl/threadedComments/threadedComment2.xml><?xml version="1.0" encoding="utf-8"?>
<ThreadedComments xmlns="http://schemas.microsoft.com/office/spreadsheetml/2018/threadedcomments" xmlns:x="http://schemas.openxmlformats.org/spreadsheetml/2006/main">
  <threadedComment ref="I20" dT="2021-08-06T20:28:53.72" personId="{4CF6462E-7A25-4DF9-A412-5D8A3BC0D998}" id="{E81D06FD-063B-4E44-9369-46CD632A6E01}">
    <text>Subir a 10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H14"/>
  <sheetViews>
    <sheetView showGridLines="0" tabSelected="1" topLeftCell="B1" zoomScaleNormal="100" workbookViewId="0">
      <selection activeCell="D3" sqref="D3"/>
    </sheetView>
  </sheetViews>
  <sheetFormatPr baseColWidth="10" defaultColWidth="11" defaultRowHeight="15" x14ac:dyDescent="0.2"/>
  <cols>
    <col min="4" max="4" width="50.625" style="23" bestFit="1" customWidth="1"/>
    <col min="5" max="5" width="15.375" customWidth="1"/>
  </cols>
  <sheetData>
    <row r="2" spans="3:8" ht="20.25" x14ac:dyDescent="0.3">
      <c r="C2" s="21"/>
      <c r="E2" s="21"/>
      <c r="F2" s="21"/>
      <c r="G2" s="21"/>
    </row>
    <row r="3" spans="3:8" ht="21" x14ac:dyDescent="0.35">
      <c r="C3" s="22"/>
      <c r="D3" s="24" t="s">
        <v>168</v>
      </c>
      <c r="E3" s="22"/>
      <c r="F3" s="22"/>
      <c r="G3" s="22"/>
      <c r="H3" s="15"/>
    </row>
    <row r="4" spans="3:8" ht="21" x14ac:dyDescent="0.35">
      <c r="C4" s="22"/>
      <c r="D4" s="234" t="s">
        <v>169</v>
      </c>
      <c r="E4" s="22"/>
      <c r="F4" s="22"/>
      <c r="G4" s="22"/>
      <c r="H4" s="15"/>
    </row>
    <row r="5" spans="3:8" ht="15.75" x14ac:dyDescent="0.25">
      <c r="C5" s="15"/>
      <c r="D5" s="235" t="s">
        <v>173</v>
      </c>
      <c r="E5" s="15"/>
      <c r="F5" s="15"/>
      <c r="G5" s="15"/>
      <c r="H5" s="15"/>
    </row>
    <row r="6" spans="3:8" ht="15.75" x14ac:dyDescent="0.25">
      <c r="C6" s="15"/>
      <c r="D6" s="236" t="s">
        <v>170</v>
      </c>
      <c r="E6" s="15"/>
      <c r="F6" s="15"/>
      <c r="G6" s="15"/>
      <c r="H6" s="15"/>
    </row>
    <row r="7" spans="3:8" ht="15.75" x14ac:dyDescent="0.25">
      <c r="C7" s="15"/>
      <c r="D7" s="590" t="s">
        <v>175</v>
      </c>
      <c r="E7" s="15"/>
      <c r="F7" s="15"/>
      <c r="G7" s="15"/>
      <c r="H7" s="15"/>
    </row>
    <row r="8" spans="3:8" ht="15.75" x14ac:dyDescent="0.25">
      <c r="C8" s="15"/>
      <c r="D8" s="236" t="s">
        <v>174</v>
      </c>
      <c r="E8" s="15"/>
      <c r="F8" s="15"/>
      <c r="G8" s="15"/>
      <c r="H8" s="15"/>
    </row>
    <row r="9" spans="3:8" ht="15.75" x14ac:dyDescent="0.25">
      <c r="C9" s="15"/>
      <c r="D9" s="590" t="s">
        <v>171</v>
      </c>
      <c r="E9" s="15"/>
      <c r="F9" s="15"/>
      <c r="G9" s="15"/>
      <c r="H9" s="15"/>
    </row>
    <row r="10" spans="3:8" ht="15.75" x14ac:dyDescent="0.25">
      <c r="C10" s="15"/>
      <c r="D10" s="236" t="s">
        <v>2</v>
      </c>
      <c r="E10" s="15"/>
      <c r="F10" s="15"/>
      <c r="G10" s="15"/>
      <c r="H10" s="15"/>
    </row>
    <row r="11" spans="3:8" s="109" customFormat="1" ht="15.75" x14ac:dyDescent="0.25">
      <c r="C11" s="15"/>
      <c r="D11" s="590" t="s">
        <v>305</v>
      </c>
      <c r="E11" s="15"/>
      <c r="F11" s="15"/>
      <c r="G11" s="15"/>
      <c r="H11" s="15"/>
    </row>
    <row r="12" spans="3:8" ht="15.75" x14ac:dyDescent="0.25">
      <c r="C12" s="15"/>
      <c r="D12" s="236" t="s">
        <v>172</v>
      </c>
      <c r="E12" s="15"/>
      <c r="F12" s="15"/>
      <c r="G12" s="15"/>
      <c r="H12" s="15"/>
    </row>
    <row r="13" spans="3:8" ht="15.75" x14ac:dyDescent="0.25">
      <c r="C13" s="15"/>
      <c r="D13" s="6"/>
      <c r="E13" s="15"/>
      <c r="F13" s="15"/>
      <c r="G13" s="15"/>
      <c r="H13" s="15"/>
    </row>
    <row r="14" spans="3:8" ht="15.75" x14ac:dyDescent="0.25">
      <c r="C14" s="15"/>
      <c r="D14" s="6"/>
      <c r="E14" s="15"/>
      <c r="F14" s="15"/>
      <c r="G14" s="15"/>
      <c r="H14" s="15"/>
    </row>
  </sheetData>
  <hyperlinks>
    <hyperlink ref="D5" location="'Inclusión Económica '!A1" display="Inclusión económica "/>
    <hyperlink ref="D6" location="'Supérate Mujer'!A1" display="Supérate Mujer "/>
    <hyperlink ref="D7" location="' Acompañamiento Sociofamiliar'!A1" display="Acompañamiento SocioFamiliar"/>
    <hyperlink ref="D10" location="Vivienda!A1" display="Vivienda "/>
    <hyperlink ref="D12" location="'Fortalecimiento Institucional'!A1" display="Fortalecimiento Institucional"/>
    <hyperlink ref="D8" location="'Salud, seguridad alimentaria.. '!A1" display="Salud, Seguridad Alimentaria y Apoyo en Emergencias "/>
    <hyperlink ref="D9" location="Identifícate!A1" display="Identifícate "/>
    <hyperlink ref="D11" location="Cuidados!A1" display="Cuidados"/>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6" width="10.625" customWidth="1"/>
  </cols>
  <sheetData>
    <row r="1" spans="1:1" ht="14.25" customHeight="1" x14ac:dyDescent="0.25">
      <c r="A1" s="2" t="s">
        <v>39</v>
      </c>
    </row>
    <row r="2" spans="1:1" ht="14.25" customHeight="1" x14ac:dyDescent="0.25">
      <c r="A2" s="2" t="s">
        <v>38</v>
      </c>
    </row>
    <row r="3" spans="1:1" ht="14.25" customHeight="1" x14ac:dyDescent="0.2"/>
    <row r="4" spans="1:1" ht="14.25" customHeight="1" x14ac:dyDescent="0.2"/>
    <row r="5" spans="1:1" ht="14.25" customHeight="1" x14ac:dyDescent="0.2"/>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6" width="9.5" customWidth="1"/>
  </cols>
  <sheetData>
    <row r="1" spans="1:1" ht="14.25" customHeight="1" x14ac:dyDescent="0.25">
      <c r="A1" s="1" t="s">
        <v>165</v>
      </c>
    </row>
    <row r="2" spans="1:1" ht="14.25" customHeight="1" x14ac:dyDescent="0.25">
      <c r="A2" s="1" t="s">
        <v>166</v>
      </c>
    </row>
    <row r="3" spans="1:1" ht="14.25" customHeight="1" x14ac:dyDescent="0.2"/>
    <row r="4" spans="1:1" ht="14.25" customHeight="1" x14ac:dyDescent="0.2"/>
    <row r="5" spans="1:1" ht="14.25" customHeight="1" x14ac:dyDescent="0.2"/>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U981"/>
  <sheetViews>
    <sheetView showGridLines="0" view="pageBreakPreview" topLeftCell="B1" zoomScale="50" zoomScaleNormal="60" zoomScaleSheetLayoutView="50" workbookViewId="0">
      <selection activeCell="K5" sqref="K5:U7"/>
    </sheetView>
  </sheetViews>
  <sheetFormatPr baseColWidth="10" defaultColWidth="12.625" defaultRowHeight="15" customHeight="1" x14ac:dyDescent="0.25"/>
  <cols>
    <col min="1" max="1" width="38.75" style="112" hidden="1" customWidth="1"/>
    <col min="2" max="2" width="38.375" style="112" customWidth="1"/>
    <col min="3" max="3" width="35.125" style="112" hidden="1" customWidth="1"/>
    <col min="4" max="4" width="26.75" style="112" customWidth="1"/>
    <col min="5" max="5" width="35.625" style="112" customWidth="1"/>
    <col min="6" max="6" width="14.5" style="112" customWidth="1"/>
    <col min="7" max="7" width="23.5" style="112" customWidth="1"/>
    <col min="8" max="8" width="22.625" style="112" customWidth="1"/>
    <col min="9" max="9" width="26.375" style="112" bestFit="1" customWidth="1"/>
    <col min="10" max="11" width="16.5" style="112" bestFit="1" customWidth="1"/>
    <col min="12" max="12" width="16.75" style="112" bestFit="1" customWidth="1"/>
    <col min="13" max="13" width="16.5" style="112" bestFit="1" customWidth="1"/>
    <col min="14" max="14" width="17.125" style="112" bestFit="1" customWidth="1"/>
    <col min="15" max="15" width="16.5" style="112" bestFit="1" customWidth="1"/>
    <col min="16" max="16" width="15.875" style="112" bestFit="1" customWidth="1"/>
    <col min="17" max="18" width="16.75" style="112" bestFit="1" customWidth="1"/>
    <col min="19" max="19" width="16.5" style="112" bestFit="1" customWidth="1"/>
    <col min="20" max="20" width="16.75" style="112" bestFit="1" customWidth="1"/>
    <col min="21" max="21" width="16.25" style="112" bestFit="1" customWidth="1"/>
    <col min="22" max="16384" width="12.625" style="112"/>
  </cols>
  <sheetData>
    <row r="1" spans="1:21" ht="14.25" customHeight="1" x14ac:dyDescent="0.25">
      <c r="A1" s="110"/>
      <c r="B1" s="110"/>
      <c r="C1" s="110"/>
      <c r="D1" s="110"/>
      <c r="E1" s="110"/>
      <c r="F1" s="110"/>
      <c r="G1" s="110"/>
      <c r="H1" s="110"/>
      <c r="I1" s="111"/>
      <c r="J1" s="111"/>
      <c r="K1" s="111"/>
      <c r="L1" s="111"/>
      <c r="M1" s="111"/>
      <c r="N1" s="111"/>
      <c r="O1" s="111"/>
      <c r="P1" s="111"/>
      <c r="Q1" s="111"/>
      <c r="R1" s="111"/>
      <c r="S1" s="111"/>
      <c r="T1" s="111"/>
      <c r="U1" s="111"/>
    </row>
    <row r="2" spans="1:21" ht="14.25" customHeight="1" x14ac:dyDescent="0.25">
      <c r="A2" s="633"/>
      <c r="B2" s="635" t="s">
        <v>5</v>
      </c>
      <c r="C2" s="636"/>
      <c r="D2" s="636"/>
      <c r="E2" s="636"/>
      <c r="F2" s="636"/>
      <c r="G2" s="636"/>
      <c r="H2" s="636"/>
      <c r="I2" s="636"/>
      <c r="J2" s="637"/>
      <c r="K2" s="638" t="s">
        <v>6</v>
      </c>
      <c r="L2" s="636"/>
      <c r="M2" s="636"/>
      <c r="N2" s="636"/>
      <c r="O2" s="636"/>
      <c r="P2" s="636"/>
      <c r="Q2" s="636"/>
      <c r="R2" s="636"/>
      <c r="S2" s="636"/>
      <c r="T2" s="636"/>
      <c r="U2" s="636"/>
    </row>
    <row r="3" spans="1:21" ht="14.25" customHeight="1" x14ac:dyDescent="0.25">
      <c r="A3" s="634"/>
      <c r="B3" s="630"/>
      <c r="C3" s="628"/>
      <c r="D3" s="628"/>
      <c r="E3" s="628"/>
      <c r="F3" s="628"/>
      <c r="G3" s="628"/>
      <c r="H3" s="628"/>
      <c r="I3" s="628"/>
      <c r="J3" s="629"/>
      <c r="K3" s="630"/>
      <c r="L3" s="628"/>
      <c r="M3" s="628"/>
      <c r="N3" s="628"/>
      <c r="O3" s="628"/>
      <c r="P3" s="628"/>
      <c r="Q3" s="628"/>
      <c r="R3" s="628"/>
      <c r="S3" s="628"/>
      <c r="T3" s="628"/>
      <c r="U3" s="628"/>
    </row>
    <row r="4" spans="1:21" ht="14.25" customHeight="1" x14ac:dyDescent="0.25">
      <c r="A4" s="634"/>
      <c r="B4" s="630"/>
      <c r="C4" s="628"/>
      <c r="D4" s="628"/>
      <c r="E4" s="628"/>
      <c r="F4" s="628"/>
      <c r="G4" s="628"/>
      <c r="H4" s="628"/>
      <c r="I4" s="628"/>
      <c r="J4" s="629"/>
      <c r="K4" s="639"/>
      <c r="L4" s="640"/>
      <c r="M4" s="640"/>
      <c r="N4" s="640"/>
      <c r="O4" s="640"/>
      <c r="P4" s="640"/>
      <c r="Q4" s="640"/>
      <c r="R4" s="640"/>
      <c r="S4" s="640"/>
      <c r="T4" s="640"/>
      <c r="U4" s="640"/>
    </row>
    <row r="5" spans="1:21" ht="14.25" customHeight="1" x14ac:dyDescent="0.25">
      <c r="A5" s="634"/>
      <c r="B5" s="627" t="s">
        <v>7</v>
      </c>
      <c r="C5" s="628"/>
      <c r="D5" s="628"/>
      <c r="E5" s="628"/>
      <c r="F5" s="628"/>
      <c r="G5" s="628"/>
      <c r="H5" s="628"/>
      <c r="I5" s="628"/>
      <c r="J5" s="629"/>
      <c r="K5" s="638" t="s">
        <v>1024</v>
      </c>
      <c r="L5" s="636"/>
      <c r="M5" s="636"/>
      <c r="N5" s="636"/>
      <c r="O5" s="636"/>
      <c r="P5" s="636"/>
      <c r="Q5" s="636"/>
      <c r="R5" s="636"/>
      <c r="S5" s="636"/>
      <c r="T5" s="636"/>
      <c r="U5" s="636"/>
    </row>
    <row r="6" spans="1:21" ht="14.25" customHeight="1" x14ac:dyDescent="0.25">
      <c r="A6" s="634"/>
      <c r="B6" s="630"/>
      <c r="C6" s="628"/>
      <c r="D6" s="628"/>
      <c r="E6" s="628"/>
      <c r="F6" s="628"/>
      <c r="G6" s="628"/>
      <c r="H6" s="628"/>
      <c r="I6" s="628"/>
      <c r="J6" s="629"/>
      <c r="K6" s="630"/>
      <c r="L6" s="628"/>
      <c r="M6" s="628"/>
      <c r="N6" s="628"/>
      <c r="O6" s="628"/>
      <c r="P6" s="628"/>
      <c r="Q6" s="628"/>
      <c r="R6" s="628"/>
      <c r="S6" s="628"/>
      <c r="T6" s="628"/>
      <c r="U6" s="628"/>
    </row>
    <row r="7" spans="1:21" ht="14.25" customHeight="1" x14ac:dyDescent="0.25">
      <c r="A7" s="634"/>
      <c r="B7" s="630"/>
      <c r="C7" s="628"/>
      <c r="D7" s="628"/>
      <c r="E7" s="628"/>
      <c r="F7" s="628"/>
      <c r="G7" s="628"/>
      <c r="H7" s="628"/>
      <c r="I7" s="628"/>
      <c r="J7" s="629"/>
      <c r="K7" s="639"/>
      <c r="L7" s="640"/>
      <c r="M7" s="640"/>
      <c r="N7" s="640"/>
      <c r="O7" s="640"/>
      <c r="P7" s="640"/>
      <c r="Q7" s="640"/>
      <c r="R7" s="640"/>
      <c r="S7" s="640"/>
      <c r="T7" s="640"/>
      <c r="U7" s="640"/>
    </row>
    <row r="8" spans="1:21" ht="20.25" customHeight="1" x14ac:dyDescent="0.25">
      <c r="A8" s="634"/>
      <c r="B8" s="627" t="s">
        <v>331</v>
      </c>
      <c r="C8" s="628"/>
      <c r="D8" s="628"/>
      <c r="E8" s="628"/>
      <c r="F8" s="628"/>
      <c r="G8" s="628"/>
      <c r="H8" s="628"/>
      <c r="I8" s="628"/>
      <c r="J8" s="629"/>
      <c r="K8" s="638" t="s">
        <v>494</v>
      </c>
      <c r="L8" s="636"/>
      <c r="M8" s="636"/>
      <c r="N8" s="636"/>
      <c r="O8" s="636"/>
      <c r="P8" s="636"/>
      <c r="Q8" s="636"/>
      <c r="R8" s="636"/>
      <c r="S8" s="636"/>
      <c r="T8" s="636"/>
      <c r="U8" s="636"/>
    </row>
    <row r="9" spans="1:21" ht="21" customHeight="1" x14ac:dyDescent="0.25">
      <c r="A9" s="634"/>
      <c r="B9" s="630"/>
      <c r="C9" s="628"/>
      <c r="D9" s="628"/>
      <c r="E9" s="628"/>
      <c r="F9" s="628"/>
      <c r="G9" s="628"/>
      <c r="H9" s="628"/>
      <c r="I9" s="628"/>
      <c r="J9" s="629"/>
      <c r="K9" s="630"/>
      <c r="L9" s="628"/>
      <c r="M9" s="628"/>
      <c r="N9" s="628"/>
      <c r="O9" s="628"/>
      <c r="P9" s="628"/>
      <c r="Q9" s="628"/>
      <c r="R9" s="628"/>
      <c r="S9" s="628"/>
      <c r="T9" s="628"/>
      <c r="U9" s="628"/>
    </row>
    <row r="10" spans="1:21" ht="18" customHeight="1" x14ac:dyDescent="0.25">
      <c r="A10" s="634"/>
      <c r="B10" s="630"/>
      <c r="C10" s="631"/>
      <c r="D10" s="631"/>
      <c r="E10" s="631"/>
      <c r="F10" s="631"/>
      <c r="G10" s="631"/>
      <c r="H10" s="631"/>
      <c r="I10" s="631"/>
      <c r="J10" s="629"/>
      <c r="K10" s="630"/>
      <c r="L10" s="631"/>
      <c r="M10" s="631"/>
      <c r="N10" s="631"/>
      <c r="O10" s="631"/>
      <c r="P10" s="631"/>
      <c r="Q10" s="631"/>
      <c r="R10" s="631"/>
      <c r="S10" s="631"/>
      <c r="T10" s="631"/>
      <c r="U10" s="631"/>
    </row>
    <row r="11" spans="1:21" ht="21.75" customHeight="1" x14ac:dyDescent="0.25">
      <c r="A11" s="522" t="s">
        <v>8</v>
      </c>
      <c r="B11" s="625" t="s">
        <v>9</v>
      </c>
      <c r="C11" s="626"/>
      <c r="D11" s="626"/>
      <c r="E11" s="626"/>
      <c r="F11" s="626"/>
      <c r="G11" s="626"/>
      <c r="H11" s="626"/>
      <c r="I11" s="626"/>
      <c r="J11" s="626"/>
      <c r="K11" s="626"/>
      <c r="L11" s="626"/>
      <c r="M11" s="626"/>
      <c r="N11" s="626"/>
      <c r="O11" s="626"/>
      <c r="P11" s="626"/>
      <c r="Q11" s="626"/>
      <c r="R11" s="626"/>
      <c r="S11" s="626"/>
      <c r="T11" s="626"/>
      <c r="U11" s="626"/>
    </row>
    <row r="12" spans="1:21" ht="14.25" customHeight="1" x14ac:dyDescent="0.25">
      <c r="A12" s="522"/>
      <c r="B12" s="523"/>
      <c r="C12" s="523"/>
      <c r="D12" s="523"/>
      <c r="E12" s="523"/>
      <c r="F12" s="523"/>
      <c r="G12" s="523"/>
      <c r="H12" s="523"/>
      <c r="I12" s="523"/>
      <c r="J12" s="523"/>
      <c r="K12" s="523"/>
      <c r="L12" s="523"/>
      <c r="M12" s="523"/>
      <c r="N12" s="523"/>
      <c r="O12" s="523"/>
      <c r="P12" s="523"/>
      <c r="Q12" s="523"/>
      <c r="R12" s="523"/>
      <c r="S12" s="523"/>
      <c r="T12" s="523"/>
      <c r="U12" s="523"/>
    </row>
    <row r="13" spans="1:21" ht="14.25" customHeight="1" x14ac:dyDescent="0.25">
      <c r="A13" s="524"/>
      <c r="B13" s="523"/>
      <c r="C13" s="523"/>
      <c r="D13" s="523"/>
      <c r="E13" s="523"/>
      <c r="F13" s="523"/>
      <c r="G13" s="523"/>
      <c r="H13" s="523"/>
      <c r="I13" s="523"/>
      <c r="J13" s="632" t="s">
        <v>10</v>
      </c>
      <c r="K13" s="626"/>
      <c r="L13" s="626"/>
      <c r="M13" s="632" t="s">
        <v>11</v>
      </c>
      <c r="N13" s="626"/>
      <c r="O13" s="626"/>
      <c r="P13" s="632" t="s">
        <v>12</v>
      </c>
      <c r="Q13" s="626"/>
      <c r="R13" s="626"/>
      <c r="S13" s="632" t="s">
        <v>13</v>
      </c>
      <c r="T13" s="626"/>
      <c r="U13" s="626"/>
    </row>
    <row r="14" spans="1:21" ht="30.75" customHeight="1" x14ac:dyDescent="0.25">
      <c r="A14" s="525" t="s">
        <v>14</v>
      </c>
      <c r="B14" s="525" t="s">
        <v>15</v>
      </c>
      <c r="C14" s="525" t="s">
        <v>16</v>
      </c>
      <c r="D14" s="525" t="s">
        <v>17</v>
      </c>
      <c r="E14" s="525" t="s">
        <v>18</v>
      </c>
      <c r="F14" s="525" t="s">
        <v>19</v>
      </c>
      <c r="G14" s="525" t="s">
        <v>20</v>
      </c>
      <c r="H14" s="525" t="s">
        <v>21</v>
      </c>
      <c r="I14" s="525" t="s">
        <v>22</v>
      </c>
      <c r="J14" s="525" t="s">
        <v>23</v>
      </c>
      <c r="K14" s="525" t="s">
        <v>24</v>
      </c>
      <c r="L14" s="525" t="s">
        <v>25</v>
      </c>
      <c r="M14" s="525" t="s">
        <v>26</v>
      </c>
      <c r="N14" s="525" t="s">
        <v>27</v>
      </c>
      <c r="O14" s="525" t="s">
        <v>28</v>
      </c>
      <c r="P14" s="525" t="s">
        <v>29</v>
      </c>
      <c r="Q14" s="525" t="s">
        <v>30</v>
      </c>
      <c r="R14" s="525" t="s">
        <v>31</v>
      </c>
      <c r="S14" s="525" t="s">
        <v>32</v>
      </c>
      <c r="T14" s="525" t="s">
        <v>33</v>
      </c>
      <c r="U14" s="525" t="s">
        <v>34</v>
      </c>
    </row>
    <row r="15" spans="1:21" ht="17.25" customHeight="1" x14ac:dyDescent="0.25">
      <c r="A15" s="619" t="s">
        <v>35</v>
      </c>
      <c r="B15" s="620"/>
      <c r="C15" s="620"/>
      <c r="D15" s="620"/>
      <c r="E15" s="620"/>
      <c r="F15" s="620"/>
      <c r="G15" s="620"/>
      <c r="H15" s="620"/>
      <c r="I15" s="620"/>
      <c r="J15" s="620"/>
      <c r="K15" s="620"/>
      <c r="L15" s="620"/>
      <c r="M15" s="620"/>
      <c r="N15" s="620"/>
      <c r="O15" s="620"/>
      <c r="P15" s="620"/>
      <c r="Q15" s="620"/>
      <c r="R15" s="620"/>
      <c r="S15" s="620"/>
      <c r="T15" s="620"/>
      <c r="U15" s="620"/>
    </row>
    <row r="16" spans="1:21" ht="17.25" customHeight="1" x14ac:dyDescent="0.25">
      <c r="A16" s="619" t="s">
        <v>36</v>
      </c>
      <c r="B16" s="620"/>
      <c r="C16" s="620"/>
      <c r="D16" s="620"/>
      <c r="E16" s="620"/>
      <c r="F16" s="620"/>
      <c r="G16" s="620"/>
      <c r="H16" s="620"/>
      <c r="I16" s="620"/>
      <c r="J16" s="620"/>
      <c r="K16" s="620"/>
      <c r="L16" s="620"/>
      <c r="M16" s="620"/>
      <c r="N16" s="620"/>
      <c r="O16" s="620"/>
      <c r="P16" s="620"/>
      <c r="Q16" s="620"/>
      <c r="R16" s="620"/>
      <c r="S16" s="620"/>
      <c r="T16" s="620"/>
      <c r="U16" s="620"/>
    </row>
    <row r="17" spans="1:21" ht="17.25" customHeight="1" x14ac:dyDescent="0.25">
      <c r="A17" s="624" t="s">
        <v>37</v>
      </c>
      <c r="B17" s="624"/>
      <c r="C17" s="624"/>
      <c r="D17" s="624"/>
      <c r="E17" s="624"/>
      <c r="F17" s="624"/>
      <c r="G17" s="624"/>
      <c r="H17" s="624"/>
      <c r="I17" s="624"/>
      <c r="J17" s="624"/>
      <c r="K17" s="624"/>
      <c r="L17" s="624"/>
      <c r="M17" s="624"/>
      <c r="N17" s="624"/>
      <c r="O17" s="624"/>
      <c r="P17" s="624"/>
      <c r="Q17" s="624"/>
      <c r="R17" s="624"/>
      <c r="S17" s="624"/>
      <c r="T17" s="624"/>
      <c r="U17" s="624"/>
    </row>
    <row r="18" spans="1:21" ht="38.25" customHeight="1" x14ac:dyDescent="0.25">
      <c r="A18" s="619" t="s">
        <v>176</v>
      </c>
      <c r="B18" s="620"/>
      <c r="C18" s="620"/>
      <c r="D18" s="620"/>
      <c r="E18" s="620"/>
      <c r="F18" s="620"/>
      <c r="G18" s="620"/>
      <c r="H18" s="152" t="s">
        <v>59</v>
      </c>
      <c r="I18" s="233">
        <f>+I19</f>
        <v>30000</v>
      </c>
      <c r="J18" s="233">
        <f t="shared" ref="J18:U18" si="0">+J19</f>
        <v>0</v>
      </c>
      <c r="K18" s="233">
        <f t="shared" si="0"/>
        <v>0</v>
      </c>
      <c r="L18" s="233">
        <f t="shared" si="0"/>
        <v>5000</v>
      </c>
      <c r="M18" s="233">
        <f t="shared" si="0"/>
        <v>0</v>
      </c>
      <c r="N18" s="233">
        <f t="shared" si="0"/>
        <v>0</v>
      </c>
      <c r="O18" s="233">
        <f t="shared" si="0"/>
        <v>10000</v>
      </c>
      <c r="P18" s="233">
        <f t="shared" si="0"/>
        <v>0</v>
      </c>
      <c r="Q18" s="233">
        <f t="shared" si="0"/>
        <v>0</v>
      </c>
      <c r="R18" s="233">
        <f t="shared" si="0"/>
        <v>10000</v>
      </c>
      <c r="S18" s="233">
        <f t="shared" si="0"/>
        <v>0</v>
      </c>
      <c r="T18" s="233">
        <f t="shared" si="0"/>
        <v>5000</v>
      </c>
      <c r="U18" s="233">
        <f t="shared" si="0"/>
        <v>0</v>
      </c>
    </row>
    <row r="19" spans="1:21" s="466" customFormat="1" ht="80.25" customHeight="1" x14ac:dyDescent="0.25">
      <c r="A19" s="516"/>
      <c r="B19" s="476" t="s">
        <v>926</v>
      </c>
      <c r="C19" s="476"/>
      <c r="D19" s="476" t="s">
        <v>988</v>
      </c>
      <c r="E19" s="476" t="s">
        <v>955</v>
      </c>
      <c r="F19" s="476" t="s">
        <v>39</v>
      </c>
      <c r="G19" s="476" t="s">
        <v>927</v>
      </c>
      <c r="H19" s="520" t="s">
        <v>59</v>
      </c>
      <c r="I19" s="233">
        <v>30000</v>
      </c>
      <c r="J19" s="233"/>
      <c r="K19" s="233"/>
      <c r="L19" s="220">
        <v>5000</v>
      </c>
      <c r="M19" s="233"/>
      <c r="N19" s="233"/>
      <c r="O19" s="220">
        <v>10000</v>
      </c>
      <c r="P19" s="233"/>
      <c r="Q19" s="233"/>
      <c r="R19" s="220">
        <v>10000</v>
      </c>
      <c r="S19" s="233"/>
      <c r="T19" s="220">
        <v>5000</v>
      </c>
      <c r="U19" s="233"/>
    </row>
    <row r="20" spans="1:21" s="483" customFormat="1" ht="93.75" customHeight="1" x14ac:dyDescent="0.25">
      <c r="A20" s="526"/>
      <c r="B20" s="476" t="s">
        <v>947</v>
      </c>
      <c r="C20" s="476"/>
      <c r="D20" s="476" t="s">
        <v>988</v>
      </c>
      <c r="E20" s="476" t="s">
        <v>149</v>
      </c>
      <c r="F20" s="476" t="s">
        <v>38</v>
      </c>
      <c r="G20" s="476" t="s">
        <v>493</v>
      </c>
      <c r="H20" s="520" t="s">
        <v>928</v>
      </c>
      <c r="I20" s="233">
        <v>8</v>
      </c>
      <c r="J20" s="233">
        <v>0</v>
      </c>
      <c r="K20" s="233"/>
      <c r="L20" s="220">
        <v>1</v>
      </c>
      <c r="M20" s="233">
        <v>1</v>
      </c>
      <c r="N20" s="233">
        <v>1</v>
      </c>
      <c r="O20" s="220">
        <v>1</v>
      </c>
      <c r="P20" s="233">
        <v>1</v>
      </c>
      <c r="Q20" s="233">
        <v>1</v>
      </c>
      <c r="R20" s="220">
        <v>1</v>
      </c>
      <c r="S20" s="233">
        <v>1</v>
      </c>
      <c r="T20" s="220"/>
      <c r="U20" s="233"/>
    </row>
    <row r="21" spans="1:21" s="466" customFormat="1" ht="80.25" customHeight="1" x14ac:dyDescent="0.25">
      <c r="A21" s="516"/>
      <c r="B21" s="476" t="s">
        <v>929</v>
      </c>
      <c r="C21" s="476"/>
      <c r="D21" s="476" t="s">
        <v>988</v>
      </c>
      <c r="E21" s="476" t="s">
        <v>930</v>
      </c>
      <c r="F21" s="476" t="s">
        <v>38</v>
      </c>
      <c r="G21" s="476" t="s">
        <v>931</v>
      </c>
      <c r="H21" s="520" t="s">
        <v>932</v>
      </c>
      <c r="I21" s="233">
        <v>5</v>
      </c>
      <c r="J21" s="233"/>
      <c r="K21" s="233"/>
      <c r="L21" s="233">
        <v>1</v>
      </c>
      <c r="M21" s="233"/>
      <c r="N21" s="233"/>
      <c r="O21" s="233">
        <v>1</v>
      </c>
      <c r="P21" s="233"/>
      <c r="Q21" s="233"/>
      <c r="R21" s="233">
        <v>2</v>
      </c>
      <c r="S21" s="233"/>
      <c r="T21" s="233">
        <v>1</v>
      </c>
      <c r="U21" s="233"/>
    </row>
    <row r="22" spans="1:21" s="466" customFormat="1" ht="93" customHeight="1" x14ac:dyDescent="0.25">
      <c r="A22" s="516"/>
      <c r="B22" s="476" t="s">
        <v>933</v>
      </c>
      <c r="C22" s="476"/>
      <c r="D22" s="476" t="s">
        <v>988</v>
      </c>
      <c r="E22" s="476" t="s">
        <v>930</v>
      </c>
      <c r="F22" s="476" t="s">
        <v>38</v>
      </c>
      <c r="G22" s="476" t="s">
        <v>380</v>
      </c>
      <c r="H22" s="520" t="s">
        <v>934</v>
      </c>
      <c r="I22" s="233">
        <v>3</v>
      </c>
      <c r="J22" s="233">
        <v>0</v>
      </c>
      <c r="K22" s="233">
        <v>0</v>
      </c>
      <c r="L22" s="233">
        <v>1</v>
      </c>
      <c r="M22" s="233">
        <v>0</v>
      </c>
      <c r="N22" s="233">
        <v>0</v>
      </c>
      <c r="O22" s="233">
        <v>1</v>
      </c>
      <c r="P22" s="233">
        <v>0</v>
      </c>
      <c r="Q22" s="233">
        <v>0</v>
      </c>
      <c r="R22" s="233">
        <v>1</v>
      </c>
      <c r="S22" s="233">
        <v>0</v>
      </c>
      <c r="T22" s="233"/>
      <c r="U22" s="233">
        <v>0</v>
      </c>
    </row>
    <row r="23" spans="1:21" s="466" customFormat="1" ht="84.75" customHeight="1" x14ac:dyDescent="0.25">
      <c r="A23" s="516"/>
      <c r="B23" s="476" t="s">
        <v>935</v>
      </c>
      <c r="C23" s="476"/>
      <c r="D23" s="476" t="s">
        <v>988</v>
      </c>
      <c r="E23" s="476" t="s">
        <v>149</v>
      </c>
      <c r="F23" s="476" t="s">
        <v>38</v>
      </c>
      <c r="G23" s="476" t="s">
        <v>936</v>
      </c>
      <c r="H23" s="520" t="s">
        <v>113</v>
      </c>
      <c r="I23" s="233">
        <v>368</v>
      </c>
      <c r="J23" s="233">
        <v>5</v>
      </c>
      <c r="K23" s="233">
        <v>15</v>
      </c>
      <c r="L23" s="233">
        <v>30</v>
      </c>
      <c r="M23" s="233">
        <v>30</v>
      </c>
      <c r="N23" s="233">
        <v>45</v>
      </c>
      <c r="O23" s="233">
        <v>45</v>
      </c>
      <c r="P23" s="233">
        <v>45</v>
      </c>
      <c r="Q23" s="233">
        <v>45</v>
      </c>
      <c r="R23" s="233">
        <v>40</v>
      </c>
      <c r="S23" s="233">
        <v>30</v>
      </c>
      <c r="T23" s="233">
        <v>30</v>
      </c>
      <c r="U23" s="233">
        <v>6</v>
      </c>
    </row>
    <row r="24" spans="1:21" s="466" customFormat="1" ht="59.25" customHeight="1" x14ac:dyDescent="0.25">
      <c r="A24" s="516"/>
      <c r="B24" s="476" t="s">
        <v>937</v>
      </c>
      <c r="C24" s="476"/>
      <c r="D24" s="476" t="s">
        <v>988</v>
      </c>
      <c r="E24" s="476" t="s">
        <v>930</v>
      </c>
      <c r="F24" s="476" t="s">
        <v>38</v>
      </c>
      <c r="G24" s="476" t="s">
        <v>938</v>
      </c>
      <c r="H24" s="520" t="s">
        <v>939</v>
      </c>
      <c r="I24" s="233">
        <v>12</v>
      </c>
      <c r="J24" s="233">
        <v>1</v>
      </c>
      <c r="K24" s="233">
        <v>1</v>
      </c>
      <c r="L24" s="233">
        <v>1</v>
      </c>
      <c r="M24" s="233">
        <v>1</v>
      </c>
      <c r="N24" s="233">
        <v>1</v>
      </c>
      <c r="O24" s="233">
        <v>1</v>
      </c>
      <c r="P24" s="233">
        <v>1</v>
      </c>
      <c r="Q24" s="233">
        <v>1</v>
      </c>
      <c r="R24" s="233">
        <v>1</v>
      </c>
      <c r="S24" s="233">
        <v>1</v>
      </c>
      <c r="T24" s="233">
        <v>1</v>
      </c>
      <c r="U24" s="233">
        <v>1</v>
      </c>
    </row>
    <row r="25" spans="1:21" s="466" customFormat="1" ht="59.25" customHeight="1" x14ac:dyDescent="0.25">
      <c r="A25" s="516"/>
      <c r="B25" s="476" t="s">
        <v>940</v>
      </c>
      <c r="C25" s="476"/>
      <c r="D25" s="476" t="s">
        <v>988</v>
      </c>
      <c r="E25" s="476" t="s">
        <v>930</v>
      </c>
      <c r="F25" s="476" t="s">
        <v>38</v>
      </c>
      <c r="G25" s="476" t="s">
        <v>938</v>
      </c>
      <c r="H25" s="520" t="s">
        <v>939</v>
      </c>
      <c r="I25" s="233">
        <v>1</v>
      </c>
      <c r="J25" s="233">
        <v>0</v>
      </c>
      <c r="K25" s="233">
        <v>0</v>
      </c>
      <c r="L25" s="233">
        <v>0</v>
      </c>
      <c r="M25" s="233">
        <v>0</v>
      </c>
      <c r="N25" s="233">
        <v>0</v>
      </c>
      <c r="O25" s="233">
        <v>0</v>
      </c>
      <c r="P25" s="233">
        <v>1</v>
      </c>
      <c r="Q25" s="233">
        <v>0</v>
      </c>
      <c r="R25" s="233">
        <v>0</v>
      </c>
      <c r="S25" s="233">
        <v>0</v>
      </c>
      <c r="T25" s="233">
        <v>0</v>
      </c>
      <c r="U25" s="233">
        <v>0</v>
      </c>
    </row>
    <row r="26" spans="1:21" ht="37.5" hidden="1" customHeight="1" x14ac:dyDescent="0.25">
      <c r="A26" s="618" t="s">
        <v>177</v>
      </c>
      <c r="B26" s="623"/>
      <c r="C26" s="623"/>
      <c r="D26" s="623"/>
      <c r="E26" s="623"/>
      <c r="F26" s="623"/>
      <c r="G26" s="623"/>
      <c r="H26" s="167" t="s">
        <v>40</v>
      </c>
      <c r="I26" s="233"/>
      <c r="J26" s="233"/>
      <c r="K26" s="233"/>
      <c r="L26" s="233"/>
      <c r="M26" s="233"/>
      <c r="N26" s="233"/>
      <c r="O26" s="233"/>
      <c r="P26" s="233"/>
      <c r="Q26" s="233"/>
      <c r="R26" s="233"/>
      <c r="S26" s="233"/>
      <c r="T26" s="233"/>
      <c r="U26" s="233"/>
    </row>
    <row r="27" spans="1:21" ht="73.5" hidden="1" customHeight="1" x14ac:dyDescent="0.25">
      <c r="A27" s="527"/>
      <c r="B27" s="117"/>
      <c r="C27" s="117"/>
      <c r="D27" s="117"/>
      <c r="E27" s="117"/>
      <c r="F27" s="117"/>
      <c r="G27" s="117"/>
      <c r="H27" s="117"/>
      <c r="I27" s="467"/>
      <c r="J27" s="467"/>
      <c r="K27" s="467"/>
      <c r="L27" s="467"/>
      <c r="M27" s="467"/>
      <c r="N27" s="467"/>
      <c r="O27" s="467"/>
      <c r="P27" s="467"/>
      <c r="Q27" s="467"/>
      <c r="R27" s="467"/>
      <c r="S27" s="467"/>
      <c r="T27" s="467"/>
      <c r="U27" s="467"/>
    </row>
    <row r="28" spans="1:21" s="113" customFormat="1" ht="15.75" x14ac:dyDescent="0.25">
      <c r="A28" s="619" t="s">
        <v>42</v>
      </c>
      <c r="B28" s="620"/>
      <c r="C28" s="620"/>
      <c r="D28" s="620"/>
      <c r="E28" s="620"/>
      <c r="F28" s="620"/>
      <c r="G28" s="620"/>
      <c r="H28" s="152" t="s">
        <v>97</v>
      </c>
      <c r="I28" s="233">
        <f>+I30</f>
        <v>180</v>
      </c>
      <c r="J28" s="233">
        <f t="shared" ref="J28:U28" si="1">+J30</f>
        <v>0</v>
      </c>
      <c r="K28" s="233">
        <f t="shared" si="1"/>
        <v>15</v>
      </c>
      <c r="L28" s="233">
        <f t="shared" si="1"/>
        <v>15</v>
      </c>
      <c r="M28" s="233">
        <f t="shared" si="1"/>
        <v>15</v>
      </c>
      <c r="N28" s="233">
        <f t="shared" si="1"/>
        <v>15</v>
      </c>
      <c r="O28" s="233">
        <f t="shared" si="1"/>
        <v>20</v>
      </c>
      <c r="P28" s="233">
        <f t="shared" si="1"/>
        <v>20</v>
      </c>
      <c r="Q28" s="233">
        <f t="shared" si="1"/>
        <v>20</v>
      </c>
      <c r="R28" s="233">
        <f t="shared" si="1"/>
        <v>20</v>
      </c>
      <c r="S28" s="233">
        <f t="shared" si="1"/>
        <v>20</v>
      </c>
      <c r="T28" s="233">
        <f t="shared" si="1"/>
        <v>20</v>
      </c>
      <c r="U28" s="233">
        <f t="shared" si="1"/>
        <v>0</v>
      </c>
    </row>
    <row r="29" spans="1:21" s="113" customFormat="1" ht="76.5" customHeight="1" x14ac:dyDescent="0.25">
      <c r="A29" s="516"/>
      <c r="B29" s="93" t="s">
        <v>675</v>
      </c>
      <c r="C29" s="139"/>
      <c r="D29" s="44" t="s">
        <v>454</v>
      </c>
      <c r="E29" s="44"/>
      <c r="F29" s="44" t="s">
        <v>38</v>
      </c>
      <c r="G29" s="44" t="s">
        <v>455</v>
      </c>
      <c r="H29" s="44" t="s">
        <v>456</v>
      </c>
      <c r="I29" s="248">
        <v>1940</v>
      </c>
      <c r="J29" s="248"/>
      <c r="K29" s="220"/>
      <c r="L29" s="248">
        <f>1760+K30+L30</f>
        <v>1790</v>
      </c>
      <c r="M29" s="248"/>
      <c r="N29" s="248"/>
      <c r="O29" s="248">
        <f>+L29+M30+N30+O30</f>
        <v>1840</v>
      </c>
      <c r="P29" s="248"/>
      <c r="Q29" s="248"/>
      <c r="R29" s="248">
        <f>+O29+P30+Q30+R30</f>
        <v>1900</v>
      </c>
      <c r="S29" s="248"/>
      <c r="T29" s="248"/>
      <c r="U29" s="248">
        <f>+R29+S30+T30</f>
        <v>1940</v>
      </c>
    </row>
    <row r="30" spans="1:21" s="113" customFormat="1" ht="76.5" customHeight="1" x14ac:dyDescent="0.25">
      <c r="A30" s="516"/>
      <c r="B30" s="93" t="s">
        <v>457</v>
      </c>
      <c r="C30" s="139"/>
      <c r="D30" s="44" t="s">
        <v>454</v>
      </c>
      <c r="E30" s="44" t="s">
        <v>382</v>
      </c>
      <c r="F30" s="44" t="s">
        <v>39</v>
      </c>
      <c r="G30" s="44" t="s">
        <v>458</v>
      </c>
      <c r="H30" s="44" t="s">
        <v>97</v>
      </c>
      <c r="I30" s="220">
        <v>180</v>
      </c>
      <c r="J30" s="528"/>
      <c r="K30" s="220">
        <v>15</v>
      </c>
      <c r="L30" s="220">
        <v>15</v>
      </c>
      <c r="M30" s="220">
        <v>15</v>
      </c>
      <c r="N30" s="220">
        <v>15</v>
      </c>
      <c r="O30" s="220">
        <v>20</v>
      </c>
      <c r="P30" s="220">
        <v>20</v>
      </c>
      <c r="Q30" s="220">
        <v>20</v>
      </c>
      <c r="R30" s="220">
        <v>20</v>
      </c>
      <c r="S30" s="220">
        <v>20</v>
      </c>
      <c r="T30" s="220">
        <v>20</v>
      </c>
      <c r="U30" s="220"/>
    </row>
    <row r="31" spans="1:21" s="113" customFormat="1" ht="123.75" customHeight="1" x14ac:dyDescent="0.25">
      <c r="A31" s="516"/>
      <c r="B31" s="93" t="s">
        <v>459</v>
      </c>
      <c r="C31" s="93"/>
      <c r="D31" s="44" t="s">
        <v>454</v>
      </c>
      <c r="E31" s="44" t="s">
        <v>460</v>
      </c>
      <c r="F31" s="44" t="s">
        <v>38</v>
      </c>
      <c r="G31" s="44" t="s">
        <v>461</v>
      </c>
      <c r="H31" s="44" t="s">
        <v>462</v>
      </c>
      <c r="I31" s="220">
        <v>10</v>
      </c>
      <c r="J31" s="220"/>
      <c r="K31" s="220">
        <v>1</v>
      </c>
      <c r="L31" s="220">
        <v>1</v>
      </c>
      <c r="M31" s="220">
        <v>1</v>
      </c>
      <c r="N31" s="220">
        <v>1</v>
      </c>
      <c r="O31" s="220">
        <v>1</v>
      </c>
      <c r="P31" s="220">
        <v>1</v>
      </c>
      <c r="Q31" s="220">
        <v>1</v>
      </c>
      <c r="R31" s="220">
        <v>1</v>
      </c>
      <c r="S31" s="220">
        <v>1</v>
      </c>
      <c r="T31" s="220">
        <v>1</v>
      </c>
      <c r="U31" s="220"/>
    </row>
    <row r="32" spans="1:21" s="113" customFormat="1" ht="76.5" customHeight="1" x14ac:dyDescent="0.25">
      <c r="A32" s="516"/>
      <c r="B32" s="93" t="s">
        <v>463</v>
      </c>
      <c r="C32" s="93"/>
      <c r="D32" s="44" t="s">
        <v>454</v>
      </c>
      <c r="E32" s="44" t="s">
        <v>464</v>
      </c>
      <c r="F32" s="44" t="s">
        <v>38</v>
      </c>
      <c r="G32" s="44" t="s">
        <v>43</v>
      </c>
      <c r="H32" s="44" t="s">
        <v>465</v>
      </c>
      <c r="I32" s="220">
        <f>J32+K32+L32+M32+N32+O32+P32+Q32+R32+S32+T32+U32</f>
        <v>4</v>
      </c>
      <c r="J32" s="220"/>
      <c r="K32" s="220"/>
      <c r="L32" s="220"/>
      <c r="M32" s="220"/>
      <c r="N32" s="220"/>
      <c r="O32" s="220">
        <v>1</v>
      </c>
      <c r="P32" s="220"/>
      <c r="Q32" s="220"/>
      <c r="R32" s="220">
        <v>2</v>
      </c>
      <c r="S32" s="220"/>
      <c r="T32" s="220"/>
      <c r="U32" s="220">
        <v>1</v>
      </c>
    </row>
    <row r="33" spans="1:21" s="113" customFormat="1" ht="76.5" customHeight="1" x14ac:dyDescent="0.25">
      <c r="A33" s="516"/>
      <c r="B33" s="93" t="s">
        <v>466</v>
      </c>
      <c r="C33" s="93"/>
      <c r="D33" s="44" t="s">
        <v>454</v>
      </c>
      <c r="E33" s="44" t="s">
        <v>464</v>
      </c>
      <c r="F33" s="44" t="s">
        <v>38</v>
      </c>
      <c r="G33" s="44" t="s">
        <v>43</v>
      </c>
      <c r="H33" s="44" t="s">
        <v>467</v>
      </c>
      <c r="I33" s="220">
        <f>J33+K33+L33+M33+N33+O33+P33+Q33+R33+S33+T33+U33</f>
        <v>10</v>
      </c>
      <c r="J33" s="220"/>
      <c r="K33" s="220">
        <v>1</v>
      </c>
      <c r="L33" s="220"/>
      <c r="M33" s="220">
        <v>1</v>
      </c>
      <c r="N33" s="220">
        <v>1</v>
      </c>
      <c r="O33" s="220">
        <v>1</v>
      </c>
      <c r="P33" s="220">
        <v>1</v>
      </c>
      <c r="Q33" s="220">
        <v>1</v>
      </c>
      <c r="R33" s="220">
        <v>1</v>
      </c>
      <c r="S33" s="220">
        <v>1</v>
      </c>
      <c r="T33" s="220">
        <v>1</v>
      </c>
      <c r="U33" s="220">
        <v>1</v>
      </c>
    </row>
    <row r="34" spans="1:21" s="113" customFormat="1" ht="76.5" customHeight="1" x14ac:dyDescent="0.25">
      <c r="A34" s="516"/>
      <c r="B34" s="44" t="s">
        <v>468</v>
      </c>
      <c r="C34" s="93"/>
      <c r="D34" s="44" t="s">
        <v>454</v>
      </c>
      <c r="E34" s="44" t="s">
        <v>41</v>
      </c>
      <c r="F34" s="44" t="s">
        <v>38</v>
      </c>
      <c r="G34" s="44" t="s">
        <v>469</v>
      </c>
      <c r="H34" s="44" t="s">
        <v>470</v>
      </c>
      <c r="I34" s="220">
        <v>10460450</v>
      </c>
      <c r="J34" s="220">
        <v>511500</v>
      </c>
      <c r="K34" s="220">
        <v>511500</v>
      </c>
      <c r="L34" s="220">
        <v>511500</v>
      </c>
      <c r="M34" s="220">
        <v>979000</v>
      </c>
      <c r="N34" s="220">
        <v>979000</v>
      </c>
      <c r="O34" s="220">
        <v>990000</v>
      </c>
      <c r="P34" s="220">
        <v>974600</v>
      </c>
      <c r="Q34" s="220">
        <v>974600</v>
      </c>
      <c r="R34" s="220">
        <v>976800</v>
      </c>
      <c r="S34" s="220">
        <v>1016400</v>
      </c>
      <c r="T34" s="220">
        <v>1017280</v>
      </c>
      <c r="U34" s="220">
        <v>1018270</v>
      </c>
    </row>
    <row r="35" spans="1:21" s="113" customFormat="1" ht="76.5" customHeight="1" x14ac:dyDescent="0.25">
      <c r="A35" s="516"/>
      <c r="B35" s="44" t="s">
        <v>471</v>
      </c>
      <c r="C35" s="93"/>
      <c r="D35" s="44" t="s">
        <v>454</v>
      </c>
      <c r="E35" s="44" t="s">
        <v>41</v>
      </c>
      <c r="F35" s="44" t="s">
        <v>38</v>
      </c>
      <c r="G35" s="44" t="s">
        <v>469</v>
      </c>
      <c r="H35" s="529" t="s">
        <v>470</v>
      </c>
      <c r="I35" s="220">
        <v>1149500</v>
      </c>
      <c r="J35" s="220">
        <v>0</v>
      </c>
      <c r="K35" s="220">
        <v>0</v>
      </c>
      <c r="L35" s="220">
        <v>159500</v>
      </c>
      <c r="M35" s="220">
        <v>110000</v>
      </c>
      <c r="N35" s="220">
        <v>110000</v>
      </c>
      <c r="O35" s="220">
        <v>110000</v>
      </c>
      <c r="P35" s="220">
        <v>110000</v>
      </c>
      <c r="Q35" s="220">
        <v>110000</v>
      </c>
      <c r="R35" s="220">
        <v>110000</v>
      </c>
      <c r="S35" s="220">
        <v>110000</v>
      </c>
      <c r="T35" s="220">
        <v>110000</v>
      </c>
      <c r="U35" s="220">
        <v>110000</v>
      </c>
    </row>
    <row r="36" spans="1:21" s="113" customFormat="1" ht="76.5" customHeight="1" x14ac:dyDescent="0.25">
      <c r="A36" s="516"/>
      <c r="B36" s="44" t="s">
        <v>472</v>
      </c>
      <c r="C36" s="93"/>
      <c r="D36" s="44" t="s">
        <v>454</v>
      </c>
      <c r="E36" s="44" t="s">
        <v>473</v>
      </c>
      <c r="F36" s="44" t="s">
        <v>38</v>
      </c>
      <c r="G36" s="44" t="s">
        <v>469</v>
      </c>
      <c r="H36" s="529" t="s">
        <v>470</v>
      </c>
      <c r="I36" s="220">
        <v>385000</v>
      </c>
      <c r="J36" s="220">
        <v>0</v>
      </c>
      <c r="K36" s="220">
        <v>33000</v>
      </c>
      <c r="L36" s="220">
        <v>33000</v>
      </c>
      <c r="M36" s="220">
        <v>33000</v>
      </c>
      <c r="N36" s="220">
        <v>33000</v>
      </c>
      <c r="O36" s="220">
        <v>44000</v>
      </c>
      <c r="P36" s="220">
        <v>33000</v>
      </c>
      <c r="Q36" s="220">
        <v>33000</v>
      </c>
      <c r="R36" s="220">
        <v>44000</v>
      </c>
      <c r="S36" s="220">
        <v>33000</v>
      </c>
      <c r="T36" s="220">
        <v>33000</v>
      </c>
      <c r="U36" s="220">
        <v>33000</v>
      </c>
    </row>
    <row r="37" spans="1:21" s="113" customFormat="1" ht="76.5" customHeight="1" x14ac:dyDescent="0.25">
      <c r="A37" s="516"/>
      <c r="B37" s="44" t="s">
        <v>474</v>
      </c>
      <c r="C37" s="93"/>
      <c r="D37" s="44" t="s">
        <v>454</v>
      </c>
      <c r="E37" s="44" t="s">
        <v>475</v>
      </c>
      <c r="F37" s="44" t="s">
        <v>38</v>
      </c>
      <c r="G37" s="44" t="s">
        <v>469</v>
      </c>
      <c r="H37" s="529" t="s">
        <v>470</v>
      </c>
      <c r="I37" s="220">
        <v>302500</v>
      </c>
      <c r="J37" s="220">
        <v>0</v>
      </c>
      <c r="K37" s="220">
        <v>0</v>
      </c>
      <c r="L37" s="220">
        <v>44000</v>
      </c>
      <c r="M37" s="220">
        <v>22000</v>
      </c>
      <c r="N37" s="220">
        <v>33000</v>
      </c>
      <c r="O37" s="220">
        <v>33000</v>
      </c>
      <c r="P37" s="220">
        <v>22000</v>
      </c>
      <c r="Q37" s="220">
        <v>33000</v>
      </c>
      <c r="R37" s="220">
        <v>33000</v>
      </c>
      <c r="S37" s="220">
        <v>27500</v>
      </c>
      <c r="T37" s="220">
        <v>27500</v>
      </c>
      <c r="U37" s="220">
        <v>27500</v>
      </c>
    </row>
    <row r="38" spans="1:21" s="113" customFormat="1" ht="76.5" customHeight="1" x14ac:dyDescent="0.25">
      <c r="A38" s="516"/>
      <c r="B38" s="93" t="s">
        <v>476</v>
      </c>
      <c r="C38" s="93"/>
      <c r="D38" s="44" t="s">
        <v>454</v>
      </c>
      <c r="E38" s="44" t="s">
        <v>41</v>
      </c>
      <c r="F38" s="44" t="s">
        <v>38</v>
      </c>
      <c r="G38" s="44" t="s">
        <v>477</v>
      </c>
      <c r="H38" s="44" t="s">
        <v>478</v>
      </c>
      <c r="I38" s="220">
        <f>J38+K38+L38+M38+N38+O38+P38+Q38+R38+S38+T38+U38</f>
        <v>4</v>
      </c>
      <c r="J38" s="220"/>
      <c r="K38" s="220"/>
      <c r="L38" s="220">
        <v>1</v>
      </c>
      <c r="M38" s="220"/>
      <c r="N38" s="220"/>
      <c r="O38" s="220">
        <v>1</v>
      </c>
      <c r="P38" s="220"/>
      <c r="Q38" s="220"/>
      <c r="R38" s="220">
        <v>1</v>
      </c>
      <c r="S38" s="220"/>
      <c r="T38" s="220"/>
      <c r="U38" s="220">
        <v>1</v>
      </c>
    </row>
    <row r="39" spans="1:21" s="113" customFormat="1" ht="76.5" customHeight="1" x14ac:dyDescent="0.25">
      <c r="A39" s="516"/>
      <c r="B39" s="44" t="s">
        <v>479</v>
      </c>
      <c r="C39" s="44"/>
      <c r="D39" s="44" t="s">
        <v>454</v>
      </c>
      <c r="E39" s="44" t="s">
        <v>460</v>
      </c>
      <c r="F39" s="44" t="s">
        <v>38</v>
      </c>
      <c r="G39" s="44" t="s">
        <v>480</v>
      </c>
      <c r="H39" s="44" t="s">
        <v>481</v>
      </c>
      <c r="I39" s="220">
        <v>7</v>
      </c>
      <c r="J39" s="220"/>
      <c r="K39" s="220"/>
      <c r="L39" s="220">
        <v>1</v>
      </c>
      <c r="M39" s="220"/>
      <c r="N39" s="220"/>
      <c r="O39" s="220">
        <v>1</v>
      </c>
      <c r="P39" s="220"/>
      <c r="Q39" s="220">
        <v>2</v>
      </c>
      <c r="R39" s="220">
        <v>1</v>
      </c>
      <c r="S39" s="220"/>
      <c r="T39" s="220">
        <v>1</v>
      </c>
      <c r="U39" s="220">
        <v>1</v>
      </c>
    </row>
    <row r="40" spans="1:21" s="113" customFormat="1" ht="76.5" customHeight="1" x14ac:dyDescent="0.25">
      <c r="A40" s="516"/>
      <c r="B40" s="44" t="s">
        <v>482</v>
      </c>
      <c r="C40" s="44"/>
      <c r="D40" s="44" t="s">
        <v>454</v>
      </c>
      <c r="E40" s="44"/>
      <c r="F40" s="44" t="s">
        <v>38</v>
      </c>
      <c r="G40" s="44" t="s">
        <v>477</v>
      </c>
      <c r="H40" s="44" t="s">
        <v>483</v>
      </c>
      <c r="I40" s="220">
        <f>J40+K40+L40+M40+N40+O40+P40+Q40+R40+S40+T40+U40</f>
        <v>5</v>
      </c>
      <c r="J40" s="220"/>
      <c r="K40" s="220"/>
      <c r="L40" s="220"/>
      <c r="M40" s="220"/>
      <c r="N40" s="220"/>
      <c r="O40" s="220">
        <v>2</v>
      </c>
      <c r="P40" s="220"/>
      <c r="Q40" s="220"/>
      <c r="R40" s="220">
        <v>2</v>
      </c>
      <c r="S40" s="220"/>
      <c r="T40" s="220">
        <v>1</v>
      </c>
      <c r="U40" s="220"/>
    </row>
    <row r="41" spans="1:21" s="113" customFormat="1" ht="76.5" customHeight="1" x14ac:dyDescent="0.25">
      <c r="A41" s="516"/>
      <c r="B41" s="44" t="s">
        <v>484</v>
      </c>
      <c r="C41" s="44"/>
      <c r="D41" s="44" t="s">
        <v>454</v>
      </c>
      <c r="E41" s="44"/>
      <c r="F41" s="44" t="s">
        <v>38</v>
      </c>
      <c r="G41" s="44" t="s">
        <v>477</v>
      </c>
      <c r="H41" s="44" t="s">
        <v>485</v>
      </c>
      <c r="I41" s="220">
        <f>J41+K41+L41+M41+N41+O41+P41+Q41+R41+S41+T41+U41</f>
        <v>12</v>
      </c>
      <c r="J41" s="220"/>
      <c r="K41" s="220"/>
      <c r="L41" s="220">
        <v>3</v>
      </c>
      <c r="M41" s="220"/>
      <c r="N41" s="220"/>
      <c r="O41" s="220">
        <v>3</v>
      </c>
      <c r="P41" s="220"/>
      <c r="Q41" s="220"/>
      <c r="R41" s="220">
        <v>3</v>
      </c>
      <c r="S41" s="220"/>
      <c r="T41" s="220"/>
      <c r="U41" s="220">
        <v>3</v>
      </c>
    </row>
    <row r="42" spans="1:21" s="113" customFormat="1" ht="135.75" customHeight="1" x14ac:dyDescent="0.25">
      <c r="A42" s="516"/>
      <c r="B42" s="44" t="s">
        <v>896</v>
      </c>
      <c r="C42" s="44"/>
      <c r="D42" s="44" t="s">
        <v>45</v>
      </c>
      <c r="E42" s="44"/>
      <c r="F42" s="44" t="s">
        <v>39</v>
      </c>
      <c r="G42" s="44" t="s">
        <v>893</v>
      </c>
      <c r="H42" s="44" t="s">
        <v>97</v>
      </c>
      <c r="I42" s="232">
        <f>+SUM(J42:U42)</f>
        <v>96</v>
      </c>
      <c r="J42" s="232"/>
      <c r="K42" s="232">
        <f>+K43*8</f>
        <v>16</v>
      </c>
      <c r="L42" s="232">
        <f t="shared" ref="L42" si="2">+L43*8</f>
        <v>8</v>
      </c>
      <c r="M42" s="232">
        <f t="shared" ref="M42" si="3">+M43*8</f>
        <v>8</v>
      </c>
      <c r="N42" s="232">
        <f t="shared" ref="N42" si="4">+N43*8</f>
        <v>8</v>
      </c>
      <c r="O42" s="232">
        <f t="shared" ref="O42" si="5">+O43*8</f>
        <v>8</v>
      </c>
      <c r="P42" s="232">
        <f t="shared" ref="P42" si="6">+P43*8</f>
        <v>8</v>
      </c>
      <c r="Q42" s="232">
        <f t="shared" ref="Q42" si="7">+Q43*8</f>
        <v>8</v>
      </c>
      <c r="R42" s="232">
        <f t="shared" ref="R42" si="8">+R43*8</f>
        <v>8</v>
      </c>
      <c r="S42" s="232">
        <f t="shared" ref="S42" si="9">+S43*8</f>
        <v>8</v>
      </c>
      <c r="T42" s="232">
        <f t="shared" ref="T42" si="10">+T43*8</f>
        <v>8</v>
      </c>
      <c r="U42" s="232">
        <f t="shared" ref="U42" si="11">+U43*8</f>
        <v>8</v>
      </c>
    </row>
    <row r="43" spans="1:21" s="113" customFormat="1" ht="90" customHeight="1" x14ac:dyDescent="0.25">
      <c r="A43" s="516"/>
      <c r="B43" s="530" t="s">
        <v>894</v>
      </c>
      <c r="C43" s="531"/>
      <c r="D43" s="165" t="s">
        <v>45</v>
      </c>
      <c r="E43" s="531"/>
      <c r="F43" s="532" t="s">
        <v>38</v>
      </c>
      <c r="G43" s="165" t="s">
        <v>493</v>
      </c>
      <c r="H43" s="533" t="s">
        <v>895</v>
      </c>
      <c r="I43" s="232">
        <v>12</v>
      </c>
      <c r="J43" s="232"/>
      <c r="K43" s="232">
        <v>2</v>
      </c>
      <c r="L43" s="232">
        <v>1</v>
      </c>
      <c r="M43" s="232">
        <v>1</v>
      </c>
      <c r="N43" s="232">
        <v>1</v>
      </c>
      <c r="O43" s="232">
        <v>1</v>
      </c>
      <c r="P43" s="232">
        <v>1</v>
      </c>
      <c r="Q43" s="232">
        <v>1</v>
      </c>
      <c r="R43" s="232">
        <v>1</v>
      </c>
      <c r="S43" s="232">
        <v>1</v>
      </c>
      <c r="T43" s="232">
        <v>1</v>
      </c>
      <c r="U43" s="232">
        <v>1</v>
      </c>
    </row>
    <row r="44" spans="1:21" s="113" customFormat="1" ht="50.25" customHeight="1" x14ac:dyDescent="0.25">
      <c r="A44" s="619" t="s">
        <v>46</v>
      </c>
      <c r="B44" s="620"/>
      <c r="C44" s="620"/>
      <c r="D44" s="620"/>
      <c r="E44" s="620"/>
      <c r="F44" s="620"/>
      <c r="G44" s="620"/>
      <c r="H44" s="152" t="s">
        <v>47</v>
      </c>
      <c r="I44" s="233">
        <f>+I49</f>
        <v>400</v>
      </c>
      <c r="J44" s="233">
        <f t="shared" ref="J44:U44" si="12">+J49</f>
        <v>0</v>
      </c>
      <c r="K44" s="233">
        <f t="shared" si="12"/>
        <v>0</v>
      </c>
      <c r="L44" s="233">
        <f t="shared" si="12"/>
        <v>50</v>
      </c>
      <c r="M44" s="233">
        <f t="shared" si="12"/>
        <v>0</v>
      </c>
      <c r="N44" s="233">
        <f t="shared" si="12"/>
        <v>0</v>
      </c>
      <c r="O44" s="233">
        <f t="shared" si="12"/>
        <v>150</v>
      </c>
      <c r="P44" s="233">
        <f t="shared" si="12"/>
        <v>0</v>
      </c>
      <c r="Q44" s="233">
        <f t="shared" si="12"/>
        <v>0</v>
      </c>
      <c r="R44" s="233">
        <f t="shared" si="12"/>
        <v>100</v>
      </c>
      <c r="S44" s="233">
        <f t="shared" si="12"/>
        <v>0</v>
      </c>
      <c r="T44" s="233">
        <f t="shared" si="12"/>
        <v>0</v>
      </c>
      <c r="U44" s="233">
        <f t="shared" si="12"/>
        <v>100</v>
      </c>
    </row>
    <row r="45" spans="1:21" s="479" customFormat="1" ht="126.75" hidden="1" customHeight="1" x14ac:dyDescent="0.25">
      <c r="A45" s="534"/>
      <c r="B45" s="480" t="s">
        <v>945</v>
      </c>
      <c r="C45" s="535"/>
      <c r="D45" s="480" t="s">
        <v>660</v>
      </c>
      <c r="E45" s="480"/>
      <c r="F45" s="536" t="s">
        <v>38</v>
      </c>
      <c r="G45" s="480" t="s">
        <v>685</v>
      </c>
      <c r="H45" s="480" t="s">
        <v>943</v>
      </c>
      <c r="I45" s="481">
        <v>1000</v>
      </c>
      <c r="J45" s="481"/>
      <c r="K45" s="481"/>
      <c r="L45" s="481">
        <v>150</v>
      </c>
      <c r="M45" s="481"/>
      <c r="N45" s="481"/>
      <c r="O45" s="481">
        <v>300</v>
      </c>
      <c r="P45" s="481"/>
      <c r="Q45" s="481"/>
      <c r="R45" s="481">
        <v>300</v>
      </c>
      <c r="S45" s="481"/>
      <c r="T45" s="537"/>
      <c r="U45" s="481">
        <v>250</v>
      </c>
    </row>
    <row r="46" spans="1:21" s="477" customFormat="1" ht="81.75" customHeight="1" x14ac:dyDescent="0.25">
      <c r="A46" s="117"/>
      <c r="B46" s="493" t="s">
        <v>968</v>
      </c>
      <c r="C46" s="494" t="s">
        <v>988</v>
      </c>
      <c r="D46" s="494" t="s">
        <v>988</v>
      </c>
      <c r="E46" s="494" t="s">
        <v>974</v>
      </c>
      <c r="F46" s="494" t="s">
        <v>38</v>
      </c>
      <c r="G46" s="494" t="s">
        <v>975</v>
      </c>
      <c r="H46" s="494" t="s">
        <v>71</v>
      </c>
      <c r="I46" s="232">
        <v>1000</v>
      </c>
      <c r="J46" s="232"/>
      <c r="K46" s="232"/>
      <c r="L46" s="232">
        <v>250</v>
      </c>
      <c r="M46" s="232"/>
      <c r="N46" s="232"/>
      <c r="O46" s="232">
        <v>250</v>
      </c>
      <c r="P46" s="232"/>
      <c r="Q46" s="232"/>
      <c r="R46" s="232">
        <v>250</v>
      </c>
      <c r="S46" s="232"/>
      <c r="T46" s="232">
        <v>250</v>
      </c>
      <c r="U46" s="232"/>
    </row>
    <row r="47" spans="1:21" s="477" customFormat="1" ht="81.75" customHeight="1" x14ac:dyDescent="0.25">
      <c r="A47" s="117"/>
      <c r="B47" s="494" t="s">
        <v>969</v>
      </c>
      <c r="C47" s="494" t="s">
        <v>988</v>
      </c>
      <c r="D47" s="494" t="s">
        <v>988</v>
      </c>
      <c r="E47" s="494" t="s">
        <v>974</v>
      </c>
      <c r="F47" s="494" t="s">
        <v>38</v>
      </c>
      <c r="G47" s="494" t="s">
        <v>976</v>
      </c>
      <c r="H47" s="494" t="s">
        <v>113</v>
      </c>
      <c r="I47" s="232">
        <v>4</v>
      </c>
      <c r="J47" s="232"/>
      <c r="K47" s="232"/>
      <c r="L47" s="232">
        <v>1</v>
      </c>
      <c r="M47" s="232"/>
      <c r="N47" s="232"/>
      <c r="O47" s="232">
        <v>1</v>
      </c>
      <c r="P47" s="232"/>
      <c r="Q47" s="232"/>
      <c r="R47" s="232">
        <v>1</v>
      </c>
      <c r="S47" s="232"/>
      <c r="T47" s="232"/>
      <c r="U47" s="232">
        <v>1</v>
      </c>
    </row>
    <row r="48" spans="1:21" s="477" customFormat="1" ht="81.75" customHeight="1" x14ac:dyDescent="0.25">
      <c r="A48" s="117"/>
      <c r="B48" s="493" t="s">
        <v>970</v>
      </c>
      <c r="C48" s="494" t="s">
        <v>988</v>
      </c>
      <c r="D48" s="494" t="s">
        <v>988</v>
      </c>
      <c r="E48" s="494" t="s">
        <v>974</v>
      </c>
      <c r="F48" s="494" t="s">
        <v>38</v>
      </c>
      <c r="G48" s="494" t="s">
        <v>976</v>
      </c>
      <c r="H48" s="494" t="s">
        <v>71</v>
      </c>
      <c r="I48" s="232">
        <v>500</v>
      </c>
      <c r="J48" s="232"/>
      <c r="K48" s="232"/>
      <c r="L48" s="232">
        <v>100</v>
      </c>
      <c r="M48" s="232"/>
      <c r="N48" s="232"/>
      <c r="O48" s="232">
        <v>133</v>
      </c>
      <c r="P48" s="232"/>
      <c r="Q48" s="232"/>
      <c r="R48" s="232">
        <v>133</v>
      </c>
      <c r="S48" s="232"/>
      <c r="T48" s="232">
        <v>134</v>
      </c>
      <c r="U48" s="232"/>
    </row>
    <row r="49" spans="1:21" s="477" customFormat="1" ht="81.75" customHeight="1" x14ac:dyDescent="0.25">
      <c r="A49" s="117"/>
      <c r="B49" s="493" t="s">
        <v>971</v>
      </c>
      <c r="C49" s="494" t="s">
        <v>988</v>
      </c>
      <c r="D49" s="494" t="s">
        <v>988</v>
      </c>
      <c r="E49" s="494" t="s">
        <v>974</v>
      </c>
      <c r="F49" s="494" t="s">
        <v>39</v>
      </c>
      <c r="G49" s="494" t="s">
        <v>977</v>
      </c>
      <c r="H49" s="494" t="s">
        <v>72</v>
      </c>
      <c r="I49" s="232">
        <v>400</v>
      </c>
      <c r="J49" s="232"/>
      <c r="K49" s="232"/>
      <c r="L49" s="232">
        <v>50</v>
      </c>
      <c r="M49" s="232"/>
      <c r="N49" s="232"/>
      <c r="O49" s="232">
        <v>150</v>
      </c>
      <c r="P49" s="232"/>
      <c r="Q49" s="232"/>
      <c r="R49" s="232">
        <v>100</v>
      </c>
      <c r="S49" s="232"/>
      <c r="T49" s="232"/>
      <c r="U49" s="232">
        <v>100</v>
      </c>
    </row>
    <row r="50" spans="1:21" s="477" customFormat="1" ht="81.75" customHeight="1" x14ac:dyDescent="0.25">
      <c r="A50" s="117"/>
      <c r="B50" s="493" t="s">
        <v>972</v>
      </c>
      <c r="C50" s="494" t="s">
        <v>988</v>
      </c>
      <c r="D50" s="494" t="s">
        <v>988</v>
      </c>
      <c r="E50" s="494" t="s">
        <v>974</v>
      </c>
      <c r="F50" s="494" t="s">
        <v>38</v>
      </c>
      <c r="G50" s="494" t="s">
        <v>755</v>
      </c>
      <c r="H50" s="494" t="s">
        <v>978</v>
      </c>
      <c r="I50" s="232">
        <v>1</v>
      </c>
      <c r="J50" s="232"/>
      <c r="K50" s="232"/>
      <c r="L50" s="232">
        <v>1</v>
      </c>
      <c r="M50" s="232"/>
      <c r="N50" s="232"/>
      <c r="O50" s="232">
        <v>0</v>
      </c>
      <c r="P50" s="232"/>
      <c r="Q50" s="232"/>
      <c r="R50" s="232">
        <v>0</v>
      </c>
      <c r="S50" s="232"/>
      <c r="T50" s="232"/>
      <c r="U50" s="232">
        <v>0</v>
      </c>
    </row>
    <row r="51" spans="1:21" s="113" customFormat="1" ht="33.75" customHeight="1" x14ac:dyDescent="0.25">
      <c r="A51" s="619" t="s">
        <v>50</v>
      </c>
      <c r="B51" s="620"/>
      <c r="C51" s="620"/>
      <c r="D51" s="620"/>
      <c r="E51" s="620"/>
      <c r="F51" s="620"/>
      <c r="G51" s="620"/>
      <c r="H51" s="152" t="s">
        <v>51</v>
      </c>
      <c r="I51" s="233">
        <f>+I53+I54+I55</f>
        <v>2475</v>
      </c>
      <c r="J51" s="233">
        <f t="shared" ref="J51:U51" si="13">+J53+J54+J55</f>
        <v>0</v>
      </c>
      <c r="K51" s="233">
        <f t="shared" si="13"/>
        <v>0</v>
      </c>
      <c r="L51" s="233">
        <f t="shared" si="13"/>
        <v>375</v>
      </c>
      <c r="M51" s="233">
        <f t="shared" si="13"/>
        <v>0</v>
      </c>
      <c r="N51" s="233">
        <f t="shared" si="13"/>
        <v>0</v>
      </c>
      <c r="O51" s="233">
        <f t="shared" si="13"/>
        <v>375</v>
      </c>
      <c r="P51" s="233">
        <f t="shared" si="13"/>
        <v>675</v>
      </c>
      <c r="Q51" s="233">
        <f t="shared" si="13"/>
        <v>0</v>
      </c>
      <c r="R51" s="233">
        <f t="shared" si="13"/>
        <v>525</v>
      </c>
      <c r="S51" s="233">
        <f t="shared" si="13"/>
        <v>0</v>
      </c>
      <c r="T51" s="233">
        <f t="shared" si="13"/>
        <v>150</v>
      </c>
      <c r="U51" s="233">
        <f t="shared" si="13"/>
        <v>375</v>
      </c>
    </row>
    <row r="52" spans="1:21" s="113" customFormat="1" ht="56.25" customHeight="1" x14ac:dyDescent="0.25">
      <c r="A52" s="516"/>
      <c r="B52" s="476" t="s">
        <v>941</v>
      </c>
      <c r="C52" s="476"/>
      <c r="D52" s="476" t="s">
        <v>988</v>
      </c>
      <c r="E52" s="476"/>
      <c r="F52" s="476" t="s">
        <v>38</v>
      </c>
      <c r="G52" s="476" t="s">
        <v>942</v>
      </c>
      <c r="H52" s="152" t="s">
        <v>943</v>
      </c>
      <c r="I52" s="233">
        <v>9200</v>
      </c>
      <c r="J52" s="233">
        <v>400</v>
      </c>
      <c r="K52" s="233">
        <v>800</v>
      </c>
      <c r="L52" s="233">
        <v>800</v>
      </c>
      <c r="M52" s="233">
        <v>800</v>
      </c>
      <c r="N52" s="233">
        <v>800</v>
      </c>
      <c r="O52" s="233">
        <v>800</v>
      </c>
      <c r="P52" s="233">
        <v>800</v>
      </c>
      <c r="Q52" s="233">
        <v>800</v>
      </c>
      <c r="R52" s="233">
        <v>800</v>
      </c>
      <c r="S52" s="233">
        <v>800</v>
      </c>
      <c r="T52" s="233">
        <v>800</v>
      </c>
      <c r="U52" s="233">
        <v>800</v>
      </c>
    </row>
    <row r="53" spans="1:21" s="113" customFormat="1" ht="141" customHeight="1" x14ac:dyDescent="0.25">
      <c r="A53" s="516"/>
      <c r="B53" s="476" t="s">
        <v>950</v>
      </c>
      <c r="C53" s="476"/>
      <c r="D53" s="476" t="s">
        <v>988</v>
      </c>
      <c r="E53" s="476"/>
      <c r="F53" s="476" t="s">
        <v>39</v>
      </c>
      <c r="G53" s="476" t="s">
        <v>944</v>
      </c>
      <c r="H53" s="520" t="s">
        <v>51</v>
      </c>
      <c r="I53" s="233">
        <v>1500</v>
      </c>
      <c r="J53" s="233">
        <v>0</v>
      </c>
      <c r="K53" s="233">
        <v>0</v>
      </c>
      <c r="L53" s="233">
        <v>375</v>
      </c>
      <c r="M53" s="233">
        <v>0</v>
      </c>
      <c r="N53" s="233">
        <v>0</v>
      </c>
      <c r="O53" s="233">
        <v>375</v>
      </c>
      <c r="P53" s="233">
        <v>0</v>
      </c>
      <c r="Q53" s="233">
        <v>0</v>
      </c>
      <c r="R53" s="233">
        <v>375</v>
      </c>
      <c r="S53" s="233">
        <v>0</v>
      </c>
      <c r="T53" s="233">
        <v>0</v>
      </c>
      <c r="U53" s="233">
        <v>375</v>
      </c>
    </row>
    <row r="54" spans="1:21" ht="136.5" customHeight="1" x14ac:dyDescent="0.25">
      <c r="A54" s="538"/>
      <c r="B54" s="44" t="s">
        <v>629</v>
      </c>
      <c r="C54" s="44"/>
      <c r="D54" s="44" t="s">
        <v>630</v>
      </c>
      <c r="E54" s="44" t="s">
        <v>631</v>
      </c>
      <c r="F54" s="44" t="s">
        <v>39</v>
      </c>
      <c r="G54" s="44" t="s">
        <v>632</v>
      </c>
      <c r="H54" s="520" t="s">
        <v>51</v>
      </c>
      <c r="I54" s="220">
        <v>300</v>
      </c>
      <c r="J54" s="467"/>
      <c r="K54" s="467"/>
      <c r="L54" s="467"/>
      <c r="M54" s="467"/>
      <c r="N54" s="467"/>
      <c r="O54" s="467"/>
      <c r="P54" s="467"/>
      <c r="Q54" s="467"/>
      <c r="R54" s="467">
        <v>150</v>
      </c>
      <c r="S54" s="467"/>
      <c r="T54" s="467">
        <v>150</v>
      </c>
      <c r="U54" s="467"/>
    </row>
    <row r="55" spans="1:21" s="454" customFormat="1" ht="136.5" customHeight="1" x14ac:dyDescent="0.25">
      <c r="A55" s="538"/>
      <c r="B55" s="44" t="s">
        <v>897</v>
      </c>
      <c r="C55" s="44"/>
      <c r="D55" s="44" t="s">
        <v>898</v>
      </c>
      <c r="E55" s="44" t="s">
        <v>899</v>
      </c>
      <c r="F55" s="44" t="s">
        <v>39</v>
      </c>
      <c r="G55" s="44" t="s">
        <v>900</v>
      </c>
      <c r="H55" s="44" t="s">
        <v>51</v>
      </c>
      <c r="I55" s="220">
        <v>675</v>
      </c>
      <c r="J55" s="467"/>
      <c r="K55" s="467"/>
      <c r="L55" s="467"/>
      <c r="M55" s="467"/>
      <c r="N55" s="467"/>
      <c r="O55" s="467"/>
      <c r="P55" s="467">
        <v>675</v>
      </c>
      <c r="Q55" s="467"/>
      <c r="R55" s="467"/>
      <c r="S55" s="467"/>
      <c r="T55" s="467"/>
      <c r="U55" s="467"/>
    </row>
    <row r="56" spans="1:21" s="113" customFormat="1" ht="34.5" customHeight="1" x14ac:dyDescent="0.25">
      <c r="A56" s="621" t="s">
        <v>178</v>
      </c>
      <c r="B56" s="620"/>
      <c r="C56" s="620"/>
      <c r="D56" s="620"/>
      <c r="E56" s="620"/>
      <c r="F56" s="620"/>
      <c r="G56" s="620"/>
      <c r="H56" s="152" t="s">
        <v>52</v>
      </c>
      <c r="I56" s="233">
        <f>+I57+I59+I61+I62+I63</f>
        <v>59947</v>
      </c>
      <c r="J56" s="233">
        <f t="shared" ref="J56:U56" si="14">+J57+J59+J61+J62+J63</f>
        <v>162</v>
      </c>
      <c r="K56" s="233">
        <f t="shared" si="14"/>
        <v>82</v>
      </c>
      <c r="L56" s="233">
        <f t="shared" si="14"/>
        <v>8779</v>
      </c>
      <c r="M56" s="233">
        <f t="shared" si="14"/>
        <v>190</v>
      </c>
      <c r="N56" s="233">
        <f t="shared" si="14"/>
        <v>112</v>
      </c>
      <c r="O56" s="233">
        <f t="shared" si="14"/>
        <v>16290</v>
      </c>
      <c r="P56" s="233">
        <f t="shared" si="14"/>
        <v>220</v>
      </c>
      <c r="Q56" s="233">
        <f t="shared" si="14"/>
        <v>82</v>
      </c>
      <c r="R56" s="233">
        <f t="shared" si="14"/>
        <v>21491</v>
      </c>
      <c r="S56" s="233">
        <f t="shared" si="14"/>
        <v>172</v>
      </c>
      <c r="T56" s="233">
        <f t="shared" si="14"/>
        <v>82</v>
      </c>
      <c r="U56" s="233">
        <f t="shared" si="14"/>
        <v>12285</v>
      </c>
    </row>
    <row r="57" spans="1:21" ht="84.75" customHeight="1" x14ac:dyDescent="0.25">
      <c r="A57" s="117"/>
      <c r="B57" s="44" t="s">
        <v>633</v>
      </c>
      <c r="C57" s="44"/>
      <c r="D57" s="44" t="s">
        <v>630</v>
      </c>
      <c r="E57" s="44" t="s">
        <v>149</v>
      </c>
      <c r="F57" s="44" t="s">
        <v>39</v>
      </c>
      <c r="G57" s="44" t="s">
        <v>681</v>
      </c>
      <c r="H57" s="44" t="s">
        <v>52</v>
      </c>
      <c r="I57" s="220">
        <v>1242</v>
      </c>
      <c r="J57" s="220">
        <v>162</v>
      </c>
      <c r="K57" s="220">
        <v>72</v>
      </c>
      <c r="L57" s="220">
        <v>72</v>
      </c>
      <c r="M57" s="220">
        <v>180</v>
      </c>
      <c r="N57" s="220">
        <v>72</v>
      </c>
      <c r="O57" s="220">
        <v>72</v>
      </c>
      <c r="P57" s="220">
        <v>180</v>
      </c>
      <c r="Q57" s="220">
        <v>72</v>
      </c>
      <c r="R57" s="220">
        <v>72</v>
      </c>
      <c r="S57" s="220">
        <v>162</v>
      </c>
      <c r="T57" s="220">
        <v>72</v>
      </c>
      <c r="U57" s="220">
        <v>54</v>
      </c>
    </row>
    <row r="58" spans="1:21" ht="73.5" customHeight="1" x14ac:dyDescent="0.25">
      <c r="A58" s="118"/>
      <c r="B58" s="44" t="s">
        <v>635</v>
      </c>
      <c r="C58" s="44"/>
      <c r="D58" s="44" t="s">
        <v>630</v>
      </c>
      <c r="E58" s="44"/>
      <c r="F58" s="44" t="s">
        <v>53</v>
      </c>
      <c r="G58" s="44" t="s">
        <v>493</v>
      </c>
      <c r="H58" s="44" t="s">
        <v>634</v>
      </c>
      <c r="I58" s="220">
        <v>2</v>
      </c>
      <c r="J58" s="220"/>
      <c r="K58" s="220"/>
      <c r="L58" s="220">
        <v>1</v>
      </c>
      <c r="M58" s="220"/>
      <c r="N58" s="220"/>
      <c r="O58" s="220">
        <v>1</v>
      </c>
      <c r="P58" s="220"/>
      <c r="Q58" s="220"/>
      <c r="R58" s="220"/>
      <c r="S58" s="220"/>
      <c r="T58" s="220"/>
      <c r="U58" s="220"/>
    </row>
    <row r="59" spans="1:21" s="483" customFormat="1" ht="82.5" customHeight="1" x14ac:dyDescent="0.25">
      <c r="A59" s="539"/>
      <c r="B59" s="165" t="s">
        <v>663</v>
      </c>
      <c r="C59" s="165"/>
      <c r="D59" s="165" t="s">
        <v>660</v>
      </c>
      <c r="E59" s="165" t="s">
        <v>149</v>
      </c>
      <c r="F59" s="165" t="s">
        <v>39</v>
      </c>
      <c r="G59" s="165" t="s">
        <v>682</v>
      </c>
      <c r="H59" s="165" t="s">
        <v>52</v>
      </c>
      <c r="I59" s="220">
        <v>57780</v>
      </c>
      <c r="J59" s="220"/>
      <c r="K59" s="220"/>
      <c r="L59" s="220">
        <v>8667</v>
      </c>
      <c r="M59" s="220"/>
      <c r="N59" s="220"/>
      <c r="O59" s="220">
        <v>16178</v>
      </c>
      <c r="P59" s="220"/>
      <c r="Q59" s="220"/>
      <c r="R59" s="220">
        <v>21379</v>
      </c>
      <c r="S59" s="220"/>
      <c r="T59" s="220"/>
      <c r="U59" s="220">
        <v>11556</v>
      </c>
    </row>
    <row r="60" spans="1:21" s="483" customFormat="1" ht="99.75" customHeight="1" x14ac:dyDescent="0.25">
      <c r="A60" s="539"/>
      <c r="B60" s="129" t="s">
        <v>665</v>
      </c>
      <c r="C60" s="513"/>
      <c r="D60" s="146" t="s">
        <v>666</v>
      </c>
      <c r="E60" s="146" t="s">
        <v>667</v>
      </c>
      <c r="F60" s="129" t="s">
        <v>38</v>
      </c>
      <c r="G60" s="165" t="s">
        <v>683</v>
      </c>
      <c r="H60" s="146" t="s">
        <v>669</v>
      </c>
      <c r="I60" s="220">
        <v>1000</v>
      </c>
      <c r="J60" s="220"/>
      <c r="K60" s="220"/>
      <c r="L60" s="220"/>
      <c r="M60" s="220"/>
      <c r="N60" s="220"/>
      <c r="O60" s="220">
        <v>500</v>
      </c>
      <c r="P60" s="220"/>
      <c r="Q60" s="220"/>
      <c r="R60" s="220">
        <v>500</v>
      </c>
      <c r="S60" s="220"/>
      <c r="T60" s="220"/>
      <c r="U60" s="220"/>
    </row>
    <row r="61" spans="1:21" s="483" customFormat="1" ht="99.75" customHeight="1" x14ac:dyDescent="0.25">
      <c r="A61" s="539"/>
      <c r="B61" s="165" t="s">
        <v>486</v>
      </c>
      <c r="C61" s="165"/>
      <c r="D61" s="165" t="s">
        <v>454</v>
      </c>
      <c r="E61" s="165" t="s">
        <v>674</v>
      </c>
      <c r="F61" s="165" t="s">
        <v>39</v>
      </c>
      <c r="G61" s="165" t="s">
        <v>683</v>
      </c>
      <c r="H61" s="165" t="s">
        <v>52</v>
      </c>
      <c r="I61" s="220">
        <v>100</v>
      </c>
      <c r="J61" s="220"/>
      <c r="K61" s="220">
        <v>10</v>
      </c>
      <c r="L61" s="220">
        <v>10</v>
      </c>
      <c r="M61" s="220">
        <v>10</v>
      </c>
      <c r="N61" s="220">
        <v>10</v>
      </c>
      <c r="O61" s="220">
        <v>10</v>
      </c>
      <c r="P61" s="220">
        <v>10</v>
      </c>
      <c r="Q61" s="220">
        <v>10</v>
      </c>
      <c r="R61" s="220">
        <v>10</v>
      </c>
      <c r="S61" s="220">
        <v>10</v>
      </c>
      <c r="T61" s="220">
        <v>10</v>
      </c>
      <c r="U61" s="220"/>
    </row>
    <row r="62" spans="1:21" s="483" customFormat="1" ht="99.75" customHeight="1" x14ac:dyDescent="0.25">
      <c r="A62" s="539"/>
      <c r="B62" s="165" t="s">
        <v>946</v>
      </c>
      <c r="C62" s="165"/>
      <c r="D62" s="165" t="s">
        <v>898</v>
      </c>
      <c r="E62" s="165" t="s">
        <v>899</v>
      </c>
      <c r="F62" s="165" t="s">
        <v>39</v>
      </c>
      <c r="G62" s="165" t="s">
        <v>901</v>
      </c>
      <c r="H62" s="165" t="s">
        <v>52</v>
      </c>
      <c r="I62" s="220">
        <v>675</v>
      </c>
      <c r="J62" s="220"/>
      <c r="K62" s="220"/>
      <c r="L62" s="220"/>
      <c r="M62" s="220"/>
      <c r="N62" s="220"/>
      <c r="O62" s="220"/>
      <c r="P62" s="220"/>
      <c r="Q62" s="220"/>
      <c r="R62" s="220"/>
      <c r="S62" s="220"/>
      <c r="T62" s="220"/>
      <c r="U62" s="220">
        <v>675</v>
      </c>
    </row>
    <row r="63" spans="1:21" s="483" customFormat="1" ht="141" customHeight="1" x14ac:dyDescent="0.25">
      <c r="A63" s="539"/>
      <c r="B63" s="165" t="s">
        <v>949</v>
      </c>
      <c r="C63" s="165"/>
      <c r="D63" s="165" t="s">
        <v>454</v>
      </c>
      <c r="E63" s="165" t="s">
        <v>948</v>
      </c>
      <c r="F63" s="165" t="s">
        <v>39</v>
      </c>
      <c r="G63" s="165" t="s">
        <v>901</v>
      </c>
      <c r="H63" s="165" t="s">
        <v>52</v>
      </c>
      <c r="I63" s="220">
        <v>150</v>
      </c>
      <c r="J63" s="220"/>
      <c r="K63" s="220"/>
      <c r="L63" s="220">
        <v>30</v>
      </c>
      <c r="M63" s="220"/>
      <c r="N63" s="220">
        <v>30</v>
      </c>
      <c r="O63" s="220">
        <v>30</v>
      </c>
      <c r="P63" s="220">
        <v>30</v>
      </c>
      <c r="Q63" s="220"/>
      <c r="R63" s="220">
        <v>30</v>
      </c>
      <c r="S63" s="220"/>
      <c r="T63" s="220"/>
      <c r="U63" s="220"/>
    </row>
    <row r="64" spans="1:21" s="113" customFormat="1" ht="31.5" x14ac:dyDescent="0.25">
      <c r="A64" s="540" t="s">
        <v>179</v>
      </c>
      <c r="B64" s="622" t="s">
        <v>179</v>
      </c>
      <c r="C64" s="622"/>
      <c r="D64" s="622"/>
      <c r="E64" s="622"/>
      <c r="F64" s="622"/>
      <c r="G64" s="622"/>
      <c r="H64" s="168" t="s">
        <v>443</v>
      </c>
      <c r="I64" s="233">
        <v>1</v>
      </c>
      <c r="J64" s="233"/>
      <c r="K64" s="233"/>
      <c r="L64" s="233"/>
      <c r="M64" s="233"/>
      <c r="N64" s="233"/>
      <c r="O64" s="233"/>
      <c r="P64" s="233"/>
      <c r="Q64" s="233"/>
      <c r="R64" s="233"/>
      <c r="S64" s="233"/>
      <c r="T64" s="233"/>
      <c r="U64" s="233"/>
    </row>
    <row r="65" spans="1:21" ht="105.75" customHeight="1" x14ac:dyDescent="0.25">
      <c r="A65" s="118"/>
      <c r="B65" s="165" t="s">
        <v>676</v>
      </c>
      <c r="C65" s="541"/>
      <c r="D65" s="165" t="s">
        <v>664</v>
      </c>
      <c r="E65" s="542" t="s">
        <v>149</v>
      </c>
      <c r="F65" s="165" t="s">
        <v>38</v>
      </c>
      <c r="G65" s="165" t="s">
        <v>680</v>
      </c>
      <c r="H65" s="44" t="s">
        <v>670</v>
      </c>
      <c r="I65" s="226">
        <v>3</v>
      </c>
      <c r="J65" s="220">
        <v>1</v>
      </c>
      <c r="K65" s="220"/>
      <c r="L65" s="220"/>
      <c r="M65" s="220"/>
      <c r="N65" s="220"/>
      <c r="O65" s="220">
        <v>1</v>
      </c>
      <c r="P65" s="220"/>
      <c r="Q65" s="220"/>
      <c r="R65" s="220"/>
      <c r="S65" s="220">
        <v>1</v>
      </c>
      <c r="T65" s="238"/>
      <c r="U65" s="220"/>
    </row>
    <row r="66" spans="1:21" ht="113.25" customHeight="1" x14ac:dyDescent="0.25">
      <c r="A66" s="118"/>
      <c r="B66" s="163" t="s">
        <v>677</v>
      </c>
      <c r="C66" s="163"/>
      <c r="D66" s="163" t="s">
        <v>664</v>
      </c>
      <c r="E66" s="163" t="s">
        <v>679</v>
      </c>
      <c r="F66" s="163" t="s">
        <v>38</v>
      </c>
      <c r="G66" s="165" t="s">
        <v>680</v>
      </c>
      <c r="H66" s="163" t="s">
        <v>670</v>
      </c>
      <c r="I66" s="220">
        <v>4</v>
      </c>
      <c r="J66" s="220">
        <v>1</v>
      </c>
      <c r="K66" s="220"/>
      <c r="L66" s="220"/>
      <c r="M66" s="220">
        <v>1</v>
      </c>
      <c r="N66" s="220"/>
      <c r="O66" s="220"/>
      <c r="P66" s="220">
        <v>1</v>
      </c>
      <c r="Q66" s="220"/>
      <c r="R66" s="220"/>
      <c r="S66" s="220">
        <v>1</v>
      </c>
      <c r="T66" s="238"/>
      <c r="U66" s="220"/>
    </row>
    <row r="67" spans="1:21" s="114" customFormat="1" ht="78" customHeight="1" x14ac:dyDescent="0.25">
      <c r="A67" s="543" t="s">
        <v>180</v>
      </c>
      <c r="B67" s="165" t="s">
        <v>659</v>
      </c>
      <c r="C67" s="165"/>
      <c r="D67" s="165" t="s">
        <v>660</v>
      </c>
      <c r="E67" s="544" t="s">
        <v>678</v>
      </c>
      <c r="F67" s="165" t="s">
        <v>38</v>
      </c>
      <c r="G67" s="165" t="s">
        <v>661</v>
      </c>
      <c r="H67" s="165" t="s">
        <v>662</v>
      </c>
      <c r="I67" s="207">
        <v>1</v>
      </c>
      <c r="J67" s="207">
        <v>1</v>
      </c>
      <c r="K67" s="207"/>
      <c r="L67" s="207"/>
      <c r="M67" s="207"/>
      <c r="N67" s="207"/>
      <c r="O67" s="207"/>
      <c r="P67" s="207"/>
      <c r="Q67" s="207"/>
      <c r="R67" s="207"/>
      <c r="S67" s="207"/>
      <c r="T67" s="482"/>
      <c r="U67" s="207"/>
    </row>
    <row r="68" spans="1:21" s="114" customFormat="1" ht="51" customHeight="1" x14ac:dyDescent="0.25">
      <c r="A68" s="618" t="s">
        <v>181</v>
      </c>
      <c r="B68" s="623"/>
      <c r="C68" s="623"/>
      <c r="D68" s="623"/>
      <c r="E68" s="623"/>
      <c r="F68" s="623"/>
      <c r="G68" s="623"/>
      <c r="H68" s="167" t="s">
        <v>54</v>
      </c>
      <c r="I68" s="233">
        <f>+I69+I70+I71+I74+I75</f>
        <v>21340</v>
      </c>
      <c r="J68" s="233">
        <f t="shared" ref="J68:U68" si="15">+J69+J70+J71+J74+J75</f>
        <v>250</v>
      </c>
      <c r="K68" s="233">
        <f t="shared" si="15"/>
        <v>500</v>
      </c>
      <c r="L68" s="233">
        <f t="shared" si="15"/>
        <v>4560</v>
      </c>
      <c r="M68" s="233">
        <f t="shared" si="15"/>
        <v>250</v>
      </c>
      <c r="N68" s="233">
        <f t="shared" si="15"/>
        <v>500</v>
      </c>
      <c r="O68" s="233">
        <f t="shared" si="15"/>
        <v>4610</v>
      </c>
      <c r="P68" s="233">
        <f t="shared" si="15"/>
        <v>250</v>
      </c>
      <c r="Q68" s="233">
        <f t="shared" si="15"/>
        <v>500</v>
      </c>
      <c r="R68" s="233">
        <f t="shared" si="15"/>
        <v>5110</v>
      </c>
      <c r="S68" s="233">
        <f t="shared" si="15"/>
        <v>250</v>
      </c>
      <c r="T68" s="233">
        <f t="shared" si="15"/>
        <v>560</v>
      </c>
      <c r="U68" s="233">
        <f t="shared" si="15"/>
        <v>4000</v>
      </c>
    </row>
    <row r="69" spans="1:21" s="114" customFormat="1" ht="68.25" customHeight="1" x14ac:dyDescent="0.25">
      <c r="A69" s="515"/>
      <c r="B69" s="146" t="s">
        <v>414</v>
      </c>
      <c r="C69" s="146"/>
      <c r="D69" s="146" t="s">
        <v>49</v>
      </c>
      <c r="E69" s="146" t="s">
        <v>415</v>
      </c>
      <c r="F69" s="146" t="s">
        <v>39</v>
      </c>
      <c r="G69" s="146" t="s">
        <v>416</v>
      </c>
      <c r="H69" s="545" t="s">
        <v>54</v>
      </c>
      <c r="I69" s="546">
        <f t="shared" ref="I69:I74" si="16">+J69+K69+L69+M69+N69+O69+P69+Q69+R69+S69+T69+U69</f>
        <v>12000</v>
      </c>
      <c r="J69" s="546"/>
      <c r="K69" s="546"/>
      <c r="L69" s="546">
        <v>3000</v>
      </c>
      <c r="M69" s="546"/>
      <c r="N69" s="546"/>
      <c r="O69" s="546">
        <v>3000</v>
      </c>
      <c r="P69" s="546"/>
      <c r="Q69" s="546"/>
      <c r="R69" s="546">
        <v>3500</v>
      </c>
      <c r="S69" s="546"/>
      <c r="T69" s="546"/>
      <c r="U69" s="546">
        <v>2500</v>
      </c>
    </row>
    <row r="70" spans="1:21" s="114" customFormat="1" ht="63.75" customHeight="1" x14ac:dyDescent="0.25">
      <c r="A70" s="515"/>
      <c r="B70" s="146" t="s">
        <v>417</v>
      </c>
      <c r="C70" s="146"/>
      <c r="D70" s="146" t="s">
        <v>49</v>
      </c>
      <c r="E70" s="146" t="s">
        <v>415</v>
      </c>
      <c r="F70" s="146" t="s">
        <v>39</v>
      </c>
      <c r="G70" s="146" t="s">
        <v>416</v>
      </c>
      <c r="H70" s="545" t="s">
        <v>54</v>
      </c>
      <c r="I70" s="546">
        <f t="shared" si="16"/>
        <v>4000</v>
      </c>
      <c r="J70" s="546"/>
      <c r="K70" s="546"/>
      <c r="L70" s="546">
        <v>1000</v>
      </c>
      <c r="M70" s="546"/>
      <c r="N70" s="546"/>
      <c r="O70" s="546">
        <v>1000</v>
      </c>
      <c r="P70" s="546"/>
      <c r="Q70" s="546"/>
      <c r="R70" s="546">
        <v>1000</v>
      </c>
      <c r="S70" s="546"/>
      <c r="T70" s="546"/>
      <c r="U70" s="546">
        <v>1000</v>
      </c>
    </row>
    <row r="71" spans="1:21" s="114" customFormat="1" ht="63.75" customHeight="1" x14ac:dyDescent="0.25">
      <c r="A71" s="515"/>
      <c r="B71" s="146" t="s">
        <v>418</v>
      </c>
      <c r="C71" s="146"/>
      <c r="D71" s="146" t="s">
        <v>49</v>
      </c>
      <c r="E71" s="146" t="s">
        <v>415</v>
      </c>
      <c r="F71" s="146" t="s">
        <v>39</v>
      </c>
      <c r="G71" s="146" t="s">
        <v>416</v>
      </c>
      <c r="H71" s="545" t="s">
        <v>54</v>
      </c>
      <c r="I71" s="546">
        <f t="shared" si="16"/>
        <v>5000</v>
      </c>
      <c r="J71" s="546">
        <v>250</v>
      </c>
      <c r="K71" s="546">
        <v>500</v>
      </c>
      <c r="L71" s="546">
        <v>500</v>
      </c>
      <c r="M71" s="546">
        <v>250</v>
      </c>
      <c r="N71" s="546">
        <v>500</v>
      </c>
      <c r="O71" s="546">
        <v>500</v>
      </c>
      <c r="P71" s="546">
        <v>250</v>
      </c>
      <c r="Q71" s="546">
        <v>500</v>
      </c>
      <c r="R71" s="546">
        <v>500</v>
      </c>
      <c r="S71" s="546">
        <v>250</v>
      </c>
      <c r="T71" s="546">
        <v>500</v>
      </c>
      <c r="U71" s="546">
        <v>500</v>
      </c>
    </row>
    <row r="72" spans="1:21" s="114" customFormat="1" ht="63.75" customHeight="1" x14ac:dyDescent="0.25">
      <c r="A72" s="515"/>
      <c r="B72" s="146" t="s">
        <v>424</v>
      </c>
      <c r="C72" s="146"/>
      <c r="D72" s="146" t="s">
        <v>419</v>
      </c>
      <c r="E72" s="146" t="s">
        <v>415</v>
      </c>
      <c r="F72" s="146" t="s">
        <v>38</v>
      </c>
      <c r="G72" s="146" t="s">
        <v>416</v>
      </c>
      <c r="H72" s="545" t="s">
        <v>420</v>
      </c>
      <c r="I72" s="546">
        <f t="shared" si="16"/>
        <v>36</v>
      </c>
      <c r="J72" s="546"/>
      <c r="K72" s="546"/>
      <c r="L72" s="546">
        <v>8</v>
      </c>
      <c r="M72" s="546"/>
      <c r="N72" s="546"/>
      <c r="O72" s="546">
        <v>10</v>
      </c>
      <c r="P72" s="546"/>
      <c r="Q72" s="546"/>
      <c r="R72" s="546">
        <v>10</v>
      </c>
      <c r="S72" s="546">
        <v>2</v>
      </c>
      <c r="T72" s="546">
        <v>6</v>
      </c>
      <c r="U72" s="546"/>
    </row>
    <row r="73" spans="1:21" s="114" customFormat="1" ht="63.75" customHeight="1" x14ac:dyDescent="0.25">
      <c r="A73" s="515"/>
      <c r="B73" s="146" t="s">
        <v>951</v>
      </c>
      <c r="C73" s="146"/>
      <c r="D73" s="146" t="s">
        <v>421</v>
      </c>
      <c r="E73" s="146" t="s">
        <v>415</v>
      </c>
      <c r="F73" s="146" t="s">
        <v>38</v>
      </c>
      <c r="G73" s="146" t="s">
        <v>416</v>
      </c>
      <c r="H73" s="545" t="s">
        <v>422</v>
      </c>
      <c r="I73" s="546">
        <f t="shared" si="16"/>
        <v>11</v>
      </c>
      <c r="J73" s="546"/>
      <c r="K73" s="546"/>
      <c r="L73" s="546">
        <v>3</v>
      </c>
      <c r="M73" s="546"/>
      <c r="N73" s="546"/>
      <c r="O73" s="546">
        <v>3</v>
      </c>
      <c r="P73" s="546"/>
      <c r="Q73" s="546"/>
      <c r="R73" s="546">
        <v>3</v>
      </c>
      <c r="S73" s="546"/>
      <c r="T73" s="546">
        <v>2</v>
      </c>
      <c r="U73" s="546"/>
    </row>
    <row r="74" spans="1:21" s="114" customFormat="1" ht="63.75" customHeight="1" x14ac:dyDescent="0.25">
      <c r="A74" s="515"/>
      <c r="B74" s="146" t="s">
        <v>423</v>
      </c>
      <c r="C74" s="146"/>
      <c r="D74" s="146" t="s">
        <v>419</v>
      </c>
      <c r="E74" s="146" t="s">
        <v>415</v>
      </c>
      <c r="F74" s="146" t="s">
        <v>39</v>
      </c>
      <c r="G74" s="146" t="s">
        <v>416</v>
      </c>
      <c r="H74" s="545" t="s">
        <v>54</v>
      </c>
      <c r="I74" s="546">
        <f t="shared" si="16"/>
        <v>240</v>
      </c>
      <c r="J74" s="546"/>
      <c r="K74" s="546"/>
      <c r="L74" s="546">
        <v>60</v>
      </c>
      <c r="M74" s="546"/>
      <c r="N74" s="546"/>
      <c r="O74" s="546">
        <v>60</v>
      </c>
      <c r="P74" s="546"/>
      <c r="Q74" s="546"/>
      <c r="R74" s="546">
        <v>60</v>
      </c>
      <c r="S74" s="546"/>
      <c r="T74" s="546">
        <v>60</v>
      </c>
      <c r="U74" s="546"/>
    </row>
    <row r="75" spans="1:21" s="114" customFormat="1" ht="111" customHeight="1" x14ac:dyDescent="0.25">
      <c r="A75" s="515"/>
      <c r="B75" s="146" t="s">
        <v>979</v>
      </c>
      <c r="C75" s="146" t="s">
        <v>973</v>
      </c>
      <c r="D75" s="146" t="s">
        <v>988</v>
      </c>
      <c r="E75" s="146" t="s">
        <v>974</v>
      </c>
      <c r="F75" s="146" t="s">
        <v>39</v>
      </c>
      <c r="G75" s="146" t="s">
        <v>976</v>
      </c>
      <c r="H75" s="545" t="s">
        <v>54</v>
      </c>
      <c r="I75" s="546">
        <v>100</v>
      </c>
      <c r="J75" s="546"/>
      <c r="K75" s="546"/>
      <c r="L75" s="546"/>
      <c r="M75" s="546"/>
      <c r="N75" s="546"/>
      <c r="O75" s="546">
        <v>50</v>
      </c>
      <c r="P75" s="546"/>
      <c r="Q75" s="546"/>
      <c r="R75" s="546">
        <v>50</v>
      </c>
      <c r="S75" s="546"/>
      <c r="T75" s="546"/>
      <c r="U75" s="546"/>
    </row>
    <row r="76" spans="1:21" s="113" customFormat="1" ht="47.25" hidden="1" customHeight="1" x14ac:dyDescent="0.25">
      <c r="A76" s="619" t="s">
        <v>56</v>
      </c>
      <c r="B76" s="620"/>
      <c r="C76" s="620"/>
      <c r="D76" s="620"/>
      <c r="E76" s="620"/>
      <c r="F76" s="620"/>
      <c r="G76" s="620"/>
      <c r="H76" s="152" t="s">
        <v>57</v>
      </c>
      <c r="I76" s="233"/>
      <c r="J76" s="233"/>
      <c r="K76" s="233"/>
      <c r="L76" s="233"/>
      <c r="M76" s="233"/>
      <c r="N76" s="233"/>
      <c r="O76" s="233"/>
      <c r="P76" s="233"/>
      <c r="Q76" s="233"/>
      <c r="R76" s="233"/>
      <c r="S76" s="233"/>
      <c r="T76" s="233"/>
      <c r="U76" s="233"/>
    </row>
    <row r="77" spans="1:21" s="115" customFormat="1" ht="77.25" hidden="1" customHeight="1" x14ac:dyDescent="0.25">
      <c r="A77" s="117"/>
      <c r="B77" s="117"/>
      <c r="C77" s="117"/>
      <c r="D77" s="117"/>
      <c r="E77" s="117"/>
      <c r="F77" s="117"/>
      <c r="G77" s="117"/>
      <c r="H77" s="117"/>
      <c r="I77" s="467"/>
      <c r="J77" s="467"/>
      <c r="K77" s="467"/>
      <c r="L77" s="467"/>
      <c r="M77" s="467"/>
      <c r="N77" s="467"/>
      <c r="O77" s="467"/>
      <c r="P77" s="467"/>
      <c r="Q77" s="467"/>
      <c r="R77" s="467"/>
      <c r="S77" s="467"/>
      <c r="T77" s="547"/>
      <c r="U77" s="467"/>
    </row>
    <row r="78" spans="1:21" s="113" customFormat="1" ht="47.25" customHeight="1" x14ac:dyDescent="0.25">
      <c r="A78" s="618" t="s">
        <v>58</v>
      </c>
      <c r="B78" s="623"/>
      <c r="C78" s="623"/>
      <c r="D78" s="623"/>
      <c r="E78" s="623"/>
      <c r="F78" s="623"/>
      <c r="G78" s="623"/>
      <c r="H78" s="167" t="s">
        <v>59</v>
      </c>
      <c r="I78" s="233"/>
      <c r="J78" s="233"/>
      <c r="K78" s="233"/>
      <c r="L78" s="233"/>
      <c r="M78" s="233"/>
      <c r="N78" s="233"/>
      <c r="O78" s="233"/>
      <c r="P78" s="233"/>
      <c r="Q78" s="233"/>
      <c r="R78" s="233"/>
      <c r="S78" s="233"/>
      <c r="T78" s="233"/>
      <c r="U78" s="233"/>
    </row>
    <row r="79" spans="1:21" ht="120.75" customHeight="1" x14ac:dyDescent="0.25">
      <c r="A79" s="117"/>
      <c r="B79" s="146" t="s">
        <v>952</v>
      </c>
      <c r="C79" s="146"/>
      <c r="D79" s="146" t="s">
        <v>49</v>
      </c>
      <c r="E79" s="146" t="s">
        <v>365</v>
      </c>
      <c r="F79" s="146" t="s">
        <v>38</v>
      </c>
      <c r="G79" s="146" t="s">
        <v>425</v>
      </c>
      <c r="H79" s="146" t="s">
        <v>426</v>
      </c>
      <c r="I79" s="546">
        <f>+J79+K79+L79+M79+N79+O79+P79+Q79+R79+S79+T79+U79</f>
        <v>1</v>
      </c>
      <c r="J79" s="546"/>
      <c r="K79" s="546"/>
      <c r="L79" s="546"/>
      <c r="M79" s="546">
        <v>1</v>
      </c>
      <c r="N79" s="546"/>
      <c r="O79" s="546"/>
      <c r="P79" s="546"/>
      <c r="Q79" s="546"/>
      <c r="R79" s="467"/>
      <c r="S79" s="467"/>
      <c r="T79" s="467"/>
      <c r="U79" s="467"/>
    </row>
    <row r="80" spans="1:21" s="113" customFormat="1" ht="61.5" hidden="1" customHeight="1" x14ac:dyDescent="0.25">
      <c r="A80" s="622" t="s">
        <v>427</v>
      </c>
      <c r="B80" s="622"/>
      <c r="C80" s="622"/>
      <c r="D80" s="622"/>
      <c r="E80" s="622"/>
      <c r="F80" s="622"/>
      <c r="G80" s="622"/>
      <c r="H80" s="119" t="s">
        <v>80</v>
      </c>
      <c r="I80" s="233"/>
      <c r="J80" s="233"/>
      <c r="K80" s="233"/>
      <c r="L80" s="233"/>
      <c r="M80" s="233"/>
      <c r="N80" s="233"/>
      <c r="O80" s="233"/>
      <c r="P80" s="233"/>
      <c r="Q80" s="233"/>
      <c r="R80" s="233"/>
      <c r="S80" s="233"/>
      <c r="T80" s="233"/>
      <c r="U80" s="233"/>
    </row>
    <row r="81" spans="1:21" ht="65.25" hidden="1" customHeight="1" x14ac:dyDescent="0.25">
      <c r="A81" s="117"/>
      <c r="B81" s="548"/>
      <c r="C81" s="548"/>
      <c r="D81" s="548"/>
      <c r="E81" s="548"/>
      <c r="F81" s="548"/>
      <c r="G81" s="548"/>
      <c r="H81" s="549"/>
      <c r="I81" s="467"/>
      <c r="J81" s="467"/>
      <c r="K81" s="467"/>
      <c r="L81" s="467"/>
      <c r="M81" s="467"/>
      <c r="N81" s="467"/>
      <c r="O81" s="467"/>
      <c r="P81" s="467"/>
      <c r="Q81" s="467"/>
      <c r="R81" s="467"/>
      <c r="S81" s="467"/>
      <c r="T81" s="467"/>
      <c r="U81" s="467"/>
    </row>
    <row r="82" spans="1:21" s="113" customFormat="1" ht="31.5" customHeight="1" x14ac:dyDescent="0.25">
      <c r="A82" s="618" t="s">
        <v>60</v>
      </c>
      <c r="B82" s="623"/>
      <c r="C82" s="623"/>
      <c r="D82" s="623"/>
      <c r="E82" s="623"/>
      <c r="F82" s="623"/>
      <c r="G82" s="623"/>
      <c r="H82" s="623"/>
      <c r="I82" s="623"/>
      <c r="J82" s="623"/>
      <c r="K82" s="623"/>
      <c r="L82" s="623"/>
      <c r="M82" s="623"/>
      <c r="N82" s="623"/>
      <c r="O82" s="623"/>
      <c r="P82" s="623"/>
      <c r="Q82" s="623"/>
      <c r="R82" s="623"/>
      <c r="S82" s="623"/>
      <c r="T82" s="623"/>
      <c r="U82" s="623"/>
    </row>
    <row r="83" spans="1:21" s="113" customFormat="1" ht="45" customHeight="1" x14ac:dyDescent="0.25">
      <c r="A83" s="619" t="s">
        <v>61</v>
      </c>
      <c r="B83" s="620"/>
      <c r="C83" s="620"/>
      <c r="D83" s="620"/>
      <c r="E83" s="620"/>
      <c r="F83" s="620"/>
      <c r="G83" s="620"/>
      <c r="H83" s="620"/>
      <c r="I83" s="620"/>
      <c r="J83" s="620"/>
      <c r="K83" s="620"/>
      <c r="L83" s="620"/>
      <c r="M83" s="620"/>
      <c r="N83" s="620"/>
      <c r="O83" s="620"/>
      <c r="P83" s="620"/>
      <c r="Q83" s="620"/>
      <c r="R83" s="620"/>
      <c r="S83" s="620"/>
      <c r="T83" s="620"/>
      <c r="U83" s="620"/>
    </row>
    <row r="84" spans="1:21" s="113" customFormat="1" ht="22.5" customHeight="1" x14ac:dyDescent="0.25">
      <c r="A84" s="621" t="s">
        <v>100</v>
      </c>
      <c r="B84" s="621"/>
      <c r="C84" s="621"/>
      <c r="D84" s="621"/>
      <c r="E84" s="621"/>
      <c r="F84" s="621"/>
      <c r="G84" s="621"/>
      <c r="H84" s="621"/>
      <c r="I84" s="621"/>
      <c r="J84" s="621"/>
      <c r="K84" s="621"/>
      <c r="L84" s="621"/>
      <c r="M84" s="621"/>
      <c r="N84" s="621"/>
      <c r="O84" s="621"/>
      <c r="P84" s="621"/>
      <c r="Q84" s="621"/>
      <c r="R84" s="621"/>
      <c r="S84" s="621"/>
      <c r="T84" s="621"/>
      <c r="U84" s="621"/>
    </row>
    <row r="85" spans="1:21" s="113" customFormat="1" ht="37.5" hidden="1" customHeight="1" x14ac:dyDescent="0.25">
      <c r="A85" s="550"/>
      <c r="B85" s="621" t="s">
        <v>62</v>
      </c>
      <c r="C85" s="620"/>
      <c r="D85" s="620"/>
      <c r="E85" s="620"/>
      <c r="F85" s="620"/>
      <c r="G85" s="620"/>
      <c r="H85" s="620"/>
      <c r="I85" s="551"/>
      <c r="J85" s="551"/>
      <c r="K85" s="551"/>
      <c r="L85" s="551"/>
      <c r="M85" s="551"/>
      <c r="N85" s="551"/>
      <c r="O85" s="551"/>
      <c r="P85" s="551"/>
      <c r="Q85" s="551"/>
      <c r="R85" s="551"/>
      <c r="S85" s="551"/>
      <c r="T85" s="551"/>
      <c r="U85" s="551"/>
    </row>
    <row r="86" spans="1:21" s="113" customFormat="1" ht="42" hidden="1" customHeight="1" x14ac:dyDescent="0.25">
      <c r="A86" s="550"/>
      <c r="B86" s="552"/>
      <c r="C86" s="552"/>
      <c r="D86" s="552"/>
      <c r="E86" s="552"/>
      <c r="F86" s="552"/>
      <c r="G86" s="552"/>
      <c r="H86" s="552"/>
      <c r="I86" s="551"/>
      <c r="J86" s="551"/>
      <c r="K86" s="551"/>
      <c r="L86" s="551"/>
      <c r="M86" s="551"/>
      <c r="N86" s="551"/>
      <c r="O86" s="551"/>
      <c r="P86" s="551"/>
      <c r="Q86" s="551"/>
      <c r="R86" s="551"/>
      <c r="S86" s="551"/>
      <c r="T86" s="551"/>
      <c r="U86" s="551"/>
    </row>
    <row r="87" spans="1:21" s="113" customFormat="1" ht="42.75" hidden="1" customHeight="1" x14ac:dyDescent="0.25">
      <c r="A87" s="550"/>
      <c r="B87" s="552"/>
      <c r="C87" s="552"/>
      <c r="D87" s="552"/>
      <c r="E87" s="552"/>
      <c r="F87" s="552"/>
      <c r="G87" s="552"/>
      <c r="H87" s="552"/>
      <c r="I87" s="551"/>
      <c r="J87" s="551"/>
      <c r="K87" s="551"/>
      <c r="L87" s="551"/>
      <c r="M87" s="551"/>
      <c r="N87" s="551"/>
      <c r="O87" s="551"/>
      <c r="P87" s="551"/>
      <c r="Q87" s="551"/>
      <c r="R87" s="551"/>
      <c r="S87" s="551"/>
      <c r="T87" s="551"/>
      <c r="U87" s="551"/>
    </row>
    <row r="88" spans="1:21" s="113" customFormat="1" ht="51.75" hidden="1" customHeight="1" x14ac:dyDescent="0.25">
      <c r="A88" s="618" t="s">
        <v>62</v>
      </c>
      <c r="B88" s="618"/>
      <c r="C88" s="618"/>
      <c r="D88" s="618"/>
      <c r="E88" s="618"/>
      <c r="F88" s="618"/>
      <c r="G88" s="618"/>
      <c r="H88" s="553" t="s">
        <v>186</v>
      </c>
      <c r="I88" s="239">
        <v>77</v>
      </c>
      <c r="J88" s="239"/>
      <c r="K88" s="239"/>
      <c r="L88" s="239"/>
      <c r="M88" s="239"/>
      <c r="N88" s="239"/>
      <c r="O88" s="239"/>
      <c r="P88" s="239"/>
      <c r="Q88" s="239"/>
      <c r="R88" s="239"/>
      <c r="S88" s="239"/>
      <c r="T88" s="239"/>
      <c r="U88" s="239"/>
    </row>
    <row r="89" spans="1:21" s="511" customFormat="1" ht="82.5" hidden="1" customHeight="1" x14ac:dyDescent="0.25">
      <c r="A89" s="508"/>
      <c r="B89" s="507" t="s">
        <v>953</v>
      </c>
      <c r="C89" s="508"/>
      <c r="D89" s="507" t="s">
        <v>954</v>
      </c>
      <c r="E89" s="508"/>
      <c r="F89" s="508"/>
      <c r="G89" s="508"/>
      <c r="H89" s="509"/>
      <c r="I89" s="510"/>
      <c r="J89" s="510"/>
      <c r="K89" s="510"/>
      <c r="L89" s="510"/>
      <c r="M89" s="510"/>
      <c r="N89" s="510"/>
      <c r="O89" s="510"/>
      <c r="P89" s="510"/>
      <c r="Q89" s="510"/>
      <c r="R89" s="510"/>
      <c r="S89" s="510"/>
      <c r="T89" s="510"/>
      <c r="U89" s="510"/>
    </row>
    <row r="90" spans="1:21" s="511" customFormat="1" ht="71.25" hidden="1" customHeight="1" x14ac:dyDescent="0.25">
      <c r="A90" s="508"/>
      <c r="B90" s="554" t="s">
        <v>684</v>
      </c>
      <c r="C90" s="555" t="s">
        <v>671</v>
      </c>
      <c r="D90" s="555" t="s">
        <v>664</v>
      </c>
      <c r="E90" s="555" t="s">
        <v>672</v>
      </c>
      <c r="F90" s="555" t="s">
        <v>38</v>
      </c>
      <c r="G90" s="555" t="s">
        <v>668</v>
      </c>
      <c r="H90" s="555" t="s">
        <v>673</v>
      </c>
      <c r="I90" s="512">
        <v>80</v>
      </c>
      <c r="J90" s="512"/>
      <c r="K90" s="512"/>
      <c r="L90" s="512">
        <v>20</v>
      </c>
      <c r="M90" s="512"/>
      <c r="N90" s="512"/>
      <c r="O90" s="512">
        <v>20</v>
      </c>
      <c r="P90" s="512"/>
      <c r="Q90" s="512"/>
      <c r="R90" s="512">
        <v>20</v>
      </c>
      <c r="S90" s="512"/>
      <c r="T90" s="512"/>
      <c r="U90" s="512">
        <v>20</v>
      </c>
    </row>
    <row r="91" spans="1:21" s="114" customFormat="1" ht="34.5" customHeight="1" x14ac:dyDescent="0.25">
      <c r="A91" s="618" t="s">
        <v>892</v>
      </c>
      <c r="B91" s="618"/>
      <c r="C91" s="618"/>
      <c r="D91" s="618"/>
      <c r="E91" s="618"/>
      <c r="F91" s="618"/>
      <c r="G91" s="618"/>
      <c r="H91" s="514" t="s">
        <v>97</v>
      </c>
      <c r="I91" s="239">
        <f>+I92</f>
        <v>350</v>
      </c>
      <c r="J91" s="239">
        <f t="shared" ref="J91:U91" si="17">+J92</f>
        <v>0</v>
      </c>
      <c r="K91" s="239">
        <f t="shared" si="17"/>
        <v>0</v>
      </c>
      <c r="L91" s="239">
        <f t="shared" si="17"/>
        <v>50</v>
      </c>
      <c r="M91" s="239">
        <f t="shared" si="17"/>
        <v>0</v>
      </c>
      <c r="N91" s="239">
        <f t="shared" si="17"/>
        <v>0</v>
      </c>
      <c r="O91" s="239">
        <f t="shared" si="17"/>
        <v>100</v>
      </c>
      <c r="P91" s="239">
        <f t="shared" si="17"/>
        <v>0</v>
      </c>
      <c r="Q91" s="239">
        <f t="shared" si="17"/>
        <v>0</v>
      </c>
      <c r="R91" s="239">
        <f t="shared" si="17"/>
        <v>100</v>
      </c>
      <c r="S91" s="239">
        <f t="shared" si="17"/>
        <v>0</v>
      </c>
      <c r="T91" s="239">
        <f t="shared" si="17"/>
        <v>0</v>
      </c>
      <c r="U91" s="239">
        <f t="shared" si="17"/>
        <v>100</v>
      </c>
    </row>
    <row r="92" spans="1:21" s="114" customFormat="1" ht="118.5" customHeight="1" x14ac:dyDescent="0.25">
      <c r="A92" s="515"/>
      <c r="B92" s="129" t="s">
        <v>428</v>
      </c>
      <c r="C92" s="129"/>
      <c r="D92" s="129" t="s">
        <v>429</v>
      </c>
      <c r="E92" s="129" t="s">
        <v>430</v>
      </c>
      <c r="F92" s="456" t="s">
        <v>39</v>
      </c>
      <c r="G92" s="457" t="s">
        <v>431</v>
      </c>
      <c r="H92" s="146" t="s">
        <v>97</v>
      </c>
      <c r="I92" s="458">
        <v>350</v>
      </c>
      <c r="J92" s="556"/>
      <c r="K92" s="556"/>
      <c r="L92" s="556">
        <v>50</v>
      </c>
      <c r="M92" s="556"/>
      <c r="N92" s="556"/>
      <c r="O92" s="556">
        <v>100</v>
      </c>
      <c r="P92" s="556"/>
      <c r="Q92" s="556"/>
      <c r="R92" s="556">
        <v>100</v>
      </c>
      <c r="S92" s="556"/>
      <c r="T92" s="556"/>
      <c r="U92" s="556">
        <v>100</v>
      </c>
    </row>
    <row r="93" spans="1:21" ht="14.25" customHeight="1" x14ac:dyDescent="0.25">
      <c r="A93" s="120"/>
      <c r="B93" s="121"/>
      <c r="C93" s="121"/>
      <c r="D93" s="121"/>
      <c r="E93" s="121"/>
      <c r="F93" s="121"/>
      <c r="G93" s="121"/>
      <c r="H93" s="121"/>
      <c r="I93" s="121"/>
      <c r="J93" s="121"/>
      <c r="K93" s="121"/>
      <c r="L93" s="121"/>
      <c r="M93" s="121"/>
      <c r="N93" s="121"/>
      <c r="O93" s="121"/>
      <c r="P93" s="121"/>
      <c r="Q93" s="121"/>
      <c r="R93" s="121"/>
      <c r="S93" s="121"/>
      <c r="T93" s="121"/>
      <c r="U93" s="521"/>
    </row>
    <row r="94" spans="1:21" ht="14.25" customHeight="1" x14ac:dyDescent="0.25">
      <c r="A94" s="116"/>
      <c r="B94" s="110"/>
      <c r="C94" s="110"/>
      <c r="D94" s="110"/>
      <c r="E94" s="110"/>
      <c r="F94" s="110"/>
      <c r="G94" s="110"/>
      <c r="H94" s="110"/>
      <c r="I94" s="111"/>
      <c r="J94" s="111"/>
      <c r="K94" s="111"/>
      <c r="L94" s="111"/>
      <c r="M94" s="111"/>
      <c r="N94" s="111"/>
      <c r="O94" s="111"/>
      <c r="P94" s="111"/>
      <c r="Q94" s="111"/>
      <c r="R94" s="111"/>
      <c r="S94" s="111"/>
      <c r="T94" s="111"/>
      <c r="U94" s="111"/>
    </row>
    <row r="95" spans="1:21" ht="14.25" customHeight="1" x14ac:dyDescent="0.25">
      <c r="A95" s="116"/>
      <c r="B95" s="110"/>
      <c r="C95" s="110"/>
      <c r="D95" s="110"/>
      <c r="E95" s="110"/>
      <c r="F95" s="110"/>
      <c r="G95" s="110"/>
      <c r="H95" s="110"/>
      <c r="I95" s="111"/>
      <c r="J95" s="111"/>
      <c r="K95" s="111"/>
      <c r="L95" s="111"/>
      <c r="M95" s="111"/>
      <c r="N95" s="111"/>
      <c r="O95" s="111"/>
      <c r="P95" s="111"/>
      <c r="Q95" s="111"/>
      <c r="R95" s="111"/>
      <c r="S95" s="111"/>
      <c r="T95" s="111"/>
      <c r="U95" s="111"/>
    </row>
    <row r="96" spans="1:21" ht="14.25" customHeight="1" x14ac:dyDescent="0.25">
      <c r="A96" s="116"/>
      <c r="B96" s="110"/>
      <c r="C96" s="110"/>
      <c r="D96" s="110"/>
      <c r="E96" s="110"/>
      <c r="F96" s="110"/>
      <c r="G96" s="110"/>
      <c r="H96" s="110"/>
      <c r="I96" s="111"/>
      <c r="J96" s="111"/>
      <c r="K96" s="111"/>
      <c r="L96" s="111"/>
      <c r="M96" s="111"/>
      <c r="N96" s="111"/>
      <c r="O96" s="111"/>
      <c r="P96" s="111"/>
      <c r="Q96" s="111"/>
      <c r="R96" s="111"/>
      <c r="S96" s="111"/>
      <c r="T96" s="111"/>
      <c r="U96" s="111"/>
    </row>
    <row r="97" spans="1:21" ht="14.25" customHeight="1" x14ac:dyDescent="0.25">
      <c r="A97" s="116"/>
      <c r="B97" s="110"/>
      <c r="C97" s="110"/>
      <c r="D97" s="110"/>
      <c r="E97" s="110"/>
      <c r="F97" s="110"/>
      <c r="G97" s="110"/>
      <c r="H97" s="110"/>
      <c r="I97" s="111"/>
      <c r="J97" s="111"/>
      <c r="K97" s="111"/>
      <c r="L97" s="111"/>
      <c r="M97" s="111"/>
      <c r="N97" s="111"/>
      <c r="O97" s="111"/>
      <c r="P97" s="111"/>
      <c r="Q97" s="111"/>
      <c r="R97" s="111"/>
      <c r="S97" s="111"/>
      <c r="T97" s="111"/>
      <c r="U97" s="111"/>
    </row>
    <row r="98" spans="1:21" ht="14.25" customHeight="1" x14ac:dyDescent="0.25">
      <c r="A98" s="116"/>
      <c r="B98" s="110"/>
      <c r="C98" s="110"/>
      <c r="D98" s="110"/>
      <c r="E98" s="110"/>
      <c r="F98" s="110"/>
      <c r="G98" s="110"/>
      <c r="H98" s="110"/>
      <c r="I98" s="111"/>
      <c r="J98" s="111"/>
      <c r="K98" s="111"/>
      <c r="L98" s="111"/>
      <c r="M98" s="111"/>
      <c r="N98" s="111"/>
      <c r="O98" s="111"/>
      <c r="P98" s="111"/>
      <c r="Q98" s="111"/>
      <c r="R98" s="111"/>
      <c r="S98" s="111"/>
      <c r="T98" s="111"/>
      <c r="U98" s="111"/>
    </row>
    <row r="99" spans="1:21" ht="14.25" customHeight="1" x14ac:dyDescent="0.25">
      <c r="A99" s="116"/>
      <c r="B99" s="110"/>
      <c r="C99" s="110"/>
      <c r="D99" s="110"/>
      <c r="E99" s="110"/>
      <c r="F99" s="110"/>
      <c r="G99" s="110"/>
      <c r="H99" s="110"/>
      <c r="I99" s="111"/>
      <c r="J99" s="111"/>
      <c r="K99" s="111"/>
      <c r="L99" s="111"/>
      <c r="M99" s="111"/>
      <c r="N99" s="111"/>
      <c r="O99" s="111"/>
      <c r="P99" s="111"/>
      <c r="Q99" s="111"/>
      <c r="R99" s="111"/>
      <c r="S99" s="111"/>
      <c r="T99" s="111"/>
      <c r="U99" s="111"/>
    </row>
    <row r="100" spans="1:21" ht="14.25" customHeight="1" x14ac:dyDescent="0.25">
      <c r="A100" s="116"/>
      <c r="B100" s="110"/>
      <c r="C100" s="110"/>
      <c r="D100" s="110"/>
      <c r="E100" s="110"/>
      <c r="F100" s="110"/>
      <c r="G100" s="110"/>
      <c r="H100" s="110"/>
      <c r="I100" s="111"/>
      <c r="J100" s="111"/>
      <c r="K100" s="111"/>
      <c r="L100" s="111"/>
      <c r="M100" s="111"/>
      <c r="N100" s="111"/>
      <c r="O100" s="111"/>
      <c r="P100" s="111"/>
      <c r="Q100" s="111"/>
      <c r="R100" s="111"/>
      <c r="S100" s="111"/>
      <c r="T100" s="111"/>
      <c r="U100" s="111"/>
    </row>
    <row r="101" spans="1:21" ht="14.25" customHeight="1" x14ac:dyDescent="0.25">
      <c r="A101" s="116"/>
      <c r="B101" s="110"/>
      <c r="C101" s="110"/>
      <c r="D101" s="110"/>
      <c r="E101" s="110"/>
      <c r="F101" s="110"/>
      <c r="G101" s="110"/>
      <c r="H101" s="110"/>
      <c r="I101" s="111"/>
      <c r="J101" s="111"/>
      <c r="K101" s="111"/>
      <c r="L101" s="111"/>
      <c r="M101" s="111"/>
      <c r="N101" s="111"/>
      <c r="O101" s="111"/>
      <c r="P101" s="111"/>
      <c r="Q101" s="111"/>
      <c r="R101" s="111"/>
      <c r="S101" s="111"/>
      <c r="T101" s="111"/>
      <c r="U101" s="111"/>
    </row>
    <row r="102" spans="1:21" ht="14.25" customHeight="1" x14ac:dyDescent="0.25">
      <c r="A102" s="116"/>
      <c r="B102" s="110"/>
      <c r="C102" s="110"/>
      <c r="D102" s="110"/>
      <c r="E102" s="110"/>
      <c r="F102" s="110"/>
      <c r="G102" s="110"/>
      <c r="H102" s="110"/>
      <c r="I102" s="111"/>
      <c r="J102" s="111"/>
      <c r="K102" s="111"/>
      <c r="L102" s="111"/>
      <c r="M102" s="111"/>
      <c r="N102" s="111"/>
      <c r="O102" s="111"/>
      <c r="P102" s="111"/>
      <c r="Q102" s="111"/>
      <c r="R102" s="111"/>
      <c r="S102" s="111"/>
      <c r="T102" s="111"/>
      <c r="U102" s="111"/>
    </row>
    <row r="103" spans="1:21" ht="14.25" customHeight="1" x14ac:dyDescent="0.25">
      <c r="A103" s="116"/>
      <c r="B103" s="110"/>
      <c r="C103" s="110"/>
      <c r="D103" s="110"/>
      <c r="E103" s="110"/>
      <c r="F103" s="110"/>
      <c r="G103" s="110"/>
      <c r="H103" s="110"/>
      <c r="I103" s="111"/>
      <c r="J103" s="111"/>
      <c r="K103" s="111"/>
      <c r="L103" s="111"/>
      <c r="M103" s="111"/>
      <c r="N103" s="111"/>
      <c r="O103" s="111"/>
      <c r="P103" s="111"/>
      <c r="Q103" s="111"/>
      <c r="R103" s="111"/>
      <c r="S103" s="111"/>
      <c r="T103" s="111"/>
      <c r="U103" s="111"/>
    </row>
    <row r="104" spans="1:21" ht="14.25" customHeight="1" x14ac:dyDescent="0.25">
      <c r="A104" s="116"/>
      <c r="B104" s="110"/>
      <c r="C104" s="110"/>
      <c r="D104" s="110"/>
      <c r="E104" s="110"/>
      <c r="F104" s="110"/>
      <c r="G104" s="110"/>
      <c r="H104" s="110"/>
      <c r="I104" s="111"/>
      <c r="J104" s="111"/>
      <c r="K104" s="111"/>
      <c r="L104" s="111"/>
      <c r="M104" s="111"/>
      <c r="N104" s="111"/>
      <c r="O104" s="111"/>
      <c r="P104" s="111"/>
      <c r="Q104" s="111"/>
      <c r="R104" s="111"/>
      <c r="S104" s="111"/>
      <c r="T104" s="111"/>
      <c r="U104" s="111"/>
    </row>
    <row r="105" spans="1:21" ht="14.25" customHeight="1" x14ac:dyDescent="0.25">
      <c r="A105" s="116"/>
      <c r="B105" s="110"/>
      <c r="C105" s="110"/>
      <c r="D105" s="110"/>
      <c r="E105" s="110"/>
      <c r="F105" s="110"/>
      <c r="G105" s="110"/>
      <c r="H105" s="110"/>
      <c r="I105" s="111"/>
      <c r="J105" s="111"/>
      <c r="K105" s="111"/>
      <c r="L105" s="111"/>
      <c r="M105" s="111"/>
      <c r="N105" s="111"/>
      <c r="O105" s="111"/>
      <c r="P105" s="111"/>
      <c r="Q105" s="111"/>
      <c r="R105" s="111"/>
      <c r="S105" s="111"/>
      <c r="T105" s="111"/>
      <c r="U105" s="111"/>
    </row>
    <row r="106" spans="1:21" ht="14.25" customHeight="1" x14ac:dyDescent="0.25">
      <c r="A106" s="116"/>
      <c r="B106" s="110"/>
      <c r="C106" s="110"/>
      <c r="D106" s="110"/>
      <c r="E106" s="110"/>
      <c r="F106" s="110"/>
      <c r="G106" s="110"/>
      <c r="H106" s="110"/>
      <c r="I106" s="111"/>
      <c r="J106" s="111"/>
      <c r="K106" s="111"/>
      <c r="L106" s="111"/>
      <c r="M106" s="111"/>
      <c r="N106" s="111"/>
      <c r="O106" s="111"/>
      <c r="P106" s="111"/>
      <c r="Q106" s="111"/>
      <c r="R106" s="111"/>
      <c r="S106" s="111"/>
      <c r="T106" s="111"/>
      <c r="U106" s="111"/>
    </row>
    <row r="107" spans="1:21" ht="14.25" customHeight="1" x14ac:dyDescent="0.25">
      <c r="A107" s="116"/>
      <c r="B107" s="110"/>
      <c r="C107" s="110"/>
      <c r="D107" s="110"/>
      <c r="E107" s="110"/>
      <c r="F107" s="110"/>
      <c r="G107" s="110"/>
      <c r="H107" s="110"/>
      <c r="I107" s="111"/>
      <c r="J107" s="111"/>
      <c r="K107" s="111"/>
      <c r="L107" s="111"/>
      <c r="M107" s="111"/>
      <c r="N107" s="111"/>
      <c r="O107" s="111"/>
      <c r="P107" s="111"/>
      <c r="Q107" s="111"/>
      <c r="R107" s="111"/>
      <c r="S107" s="111"/>
      <c r="T107" s="111"/>
      <c r="U107" s="111"/>
    </row>
    <row r="108" spans="1:21" ht="14.25" customHeight="1" x14ac:dyDescent="0.25">
      <c r="A108" s="116"/>
      <c r="B108" s="110"/>
      <c r="C108" s="110"/>
      <c r="D108" s="110"/>
      <c r="E108" s="110"/>
      <c r="F108" s="110"/>
      <c r="G108" s="110"/>
      <c r="H108" s="110"/>
      <c r="I108" s="111"/>
      <c r="J108" s="111"/>
      <c r="K108" s="111"/>
      <c r="L108" s="111"/>
      <c r="M108" s="111"/>
      <c r="N108" s="111"/>
      <c r="O108" s="111"/>
      <c r="P108" s="111"/>
      <c r="Q108" s="111"/>
      <c r="R108" s="111"/>
      <c r="S108" s="111"/>
      <c r="T108" s="111"/>
      <c r="U108" s="111"/>
    </row>
    <row r="109" spans="1:21" ht="14.25" customHeight="1" x14ac:dyDescent="0.25">
      <c r="A109" s="116"/>
      <c r="B109" s="110"/>
      <c r="C109" s="110"/>
      <c r="D109" s="110"/>
      <c r="E109" s="110"/>
      <c r="F109" s="110"/>
      <c r="G109" s="110"/>
      <c r="H109" s="110"/>
      <c r="I109" s="111"/>
      <c r="J109" s="111"/>
      <c r="K109" s="111"/>
      <c r="L109" s="111"/>
      <c r="M109" s="111"/>
      <c r="N109" s="111"/>
      <c r="O109" s="111"/>
      <c r="P109" s="111"/>
      <c r="Q109" s="111"/>
      <c r="R109" s="111"/>
      <c r="S109" s="111"/>
      <c r="T109" s="111"/>
      <c r="U109" s="111"/>
    </row>
    <row r="110" spans="1:21" ht="14.25" customHeight="1" x14ac:dyDescent="0.25">
      <c r="A110" s="116"/>
      <c r="B110" s="110"/>
      <c r="C110" s="110"/>
      <c r="D110" s="110"/>
      <c r="E110" s="110"/>
      <c r="F110" s="110"/>
      <c r="G110" s="110"/>
      <c r="H110" s="110"/>
      <c r="I110" s="111"/>
      <c r="J110" s="111"/>
      <c r="K110" s="111"/>
      <c r="L110" s="111"/>
      <c r="M110" s="111"/>
      <c r="N110" s="111"/>
      <c r="O110" s="111"/>
      <c r="P110" s="111"/>
      <c r="Q110" s="111"/>
      <c r="R110" s="111"/>
      <c r="S110" s="111"/>
      <c r="T110" s="111"/>
      <c r="U110" s="111"/>
    </row>
    <row r="111" spans="1:21" ht="14.25" customHeight="1" x14ac:dyDescent="0.25">
      <c r="A111" s="116"/>
      <c r="B111" s="110"/>
      <c r="C111" s="110"/>
      <c r="D111" s="110"/>
      <c r="E111" s="110"/>
      <c r="F111" s="110"/>
      <c r="G111" s="110"/>
      <c r="H111" s="110"/>
      <c r="I111" s="111"/>
      <c r="J111" s="111"/>
      <c r="K111" s="111"/>
      <c r="L111" s="111"/>
      <c r="M111" s="111"/>
      <c r="N111" s="111"/>
      <c r="O111" s="111"/>
      <c r="P111" s="111"/>
      <c r="Q111" s="111"/>
      <c r="R111" s="111"/>
      <c r="S111" s="111"/>
      <c r="T111" s="111"/>
      <c r="U111" s="111"/>
    </row>
    <row r="112" spans="1:21" ht="14.25" customHeight="1" x14ac:dyDescent="0.25">
      <c r="A112" s="116"/>
      <c r="B112" s="110"/>
      <c r="C112" s="110"/>
      <c r="D112" s="110"/>
      <c r="E112" s="110"/>
      <c r="F112" s="110"/>
      <c r="G112" s="110"/>
      <c r="H112" s="110"/>
      <c r="I112" s="111"/>
      <c r="J112" s="111"/>
      <c r="K112" s="111"/>
      <c r="L112" s="111"/>
      <c r="M112" s="111"/>
      <c r="N112" s="111"/>
      <c r="O112" s="111"/>
      <c r="P112" s="111"/>
      <c r="Q112" s="111"/>
      <c r="R112" s="111"/>
      <c r="S112" s="111"/>
      <c r="T112" s="111"/>
      <c r="U112" s="111"/>
    </row>
    <row r="113" spans="1:21" ht="14.25" customHeight="1" x14ac:dyDescent="0.25">
      <c r="A113" s="116"/>
      <c r="B113" s="110"/>
      <c r="C113" s="110"/>
      <c r="D113" s="110"/>
      <c r="E113" s="110"/>
      <c r="F113" s="110"/>
      <c r="G113" s="110"/>
      <c r="H113" s="110"/>
      <c r="I113" s="111"/>
      <c r="J113" s="111"/>
      <c r="K113" s="111"/>
      <c r="L113" s="111"/>
      <c r="M113" s="111"/>
      <c r="N113" s="111"/>
      <c r="O113" s="111"/>
      <c r="P113" s="111"/>
      <c r="Q113" s="111"/>
      <c r="R113" s="111"/>
      <c r="S113" s="111"/>
      <c r="T113" s="111"/>
      <c r="U113" s="111"/>
    </row>
    <row r="114" spans="1:21" ht="14.25" customHeight="1" x14ac:dyDescent="0.25">
      <c r="A114" s="116"/>
      <c r="B114" s="110"/>
      <c r="C114" s="110"/>
      <c r="D114" s="110"/>
      <c r="E114" s="110"/>
      <c r="F114" s="110"/>
      <c r="G114" s="110"/>
      <c r="H114" s="110"/>
      <c r="I114" s="111"/>
      <c r="J114" s="111"/>
      <c r="K114" s="111"/>
      <c r="L114" s="111"/>
      <c r="M114" s="111"/>
      <c r="N114" s="111"/>
      <c r="O114" s="111"/>
      <c r="P114" s="111"/>
      <c r="Q114" s="111"/>
      <c r="R114" s="111"/>
      <c r="S114" s="111"/>
      <c r="T114" s="111"/>
      <c r="U114" s="111"/>
    </row>
    <row r="115" spans="1:21" ht="14.25" customHeight="1" x14ac:dyDescent="0.25">
      <c r="A115" s="116"/>
      <c r="B115" s="110"/>
      <c r="C115" s="110"/>
      <c r="D115" s="110"/>
      <c r="E115" s="110"/>
      <c r="F115" s="110"/>
      <c r="G115" s="110"/>
      <c r="H115" s="110"/>
      <c r="I115" s="111"/>
      <c r="J115" s="111"/>
      <c r="K115" s="111"/>
      <c r="L115" s="111"/>
      <c r="M115" s="111"/>
      <c r="N115" s="111"/>
      <c r="O115" s="111"/>
      <c r="P115" s="111"/>
      <c r="Q115" s="111"/>
      <c r="R115" s="111"/>
      <c r="S115" s="111"/>
      <c r="T115" s="111"/>
      <c r="U115" s="111"/>
    </row>
    <row r="116" spans="1:21" ht="14.25" customHeight="1" x14ac:dyDescent="0.25">
      <c r="A116" s="116"/>
      <c r="B116" s="110"/>
      <c r="C116" s="110"/>
      <c r="D116" s="110"/>
      <c r="E116" s="110"/>
      <c r="F116" s="110"/>
      <c r="G116" s="110"/>
      <c r="H116" s="110"/>
      <c r="I116" s="111"/>
      <c r="J116" s="111"/>
      <c r="K116" s="111"/>
      <c r="L116" s="111"/>
      <c r="M116" s="111"/>
      <c r="N116" s="111"/>
      <c r="O116" s="111"/>
      <c r="P116" s="111"/>
      <c r="Q116" s="111"/>
      <c r="R116" s="111"/>
      <c r="S116" s="111"/>
      <c r="T116" s="111"/>
      <c r="U116" s="111"/>
    </row>
    <row r="117" spans="1:21" ht="14.25" customHeight="1" x14ac:dyDescent="0.25">
      <c r="A117" s="116"/>
      <c r="B117" s="110"/>
      <c r="C117" s="110"/>
      <c r="D117" s="110"/>
      <c r="E117" s="110"/>
      <c r="F117" s="110"/>
      <c r="G117" s="110"/>
      <c r="H117" s="110"/>
      <c r="I117" s="111"/>
      <c r="J117" s="111"/>
      <c r="K117" s="111"/>
      <c r="L117" s="111"/>
      <c r="M117" s="111"/>
      <c r="N117" s="111"/>
      <c r="O117" s="111"/>
      <c r="P117" s="111"/>
      <c r="Q117" s="111"/>
      <c r="R117" s="111"/>
      <c r="S117" s="111"/>
      <c r="T117" s="111"/>
      <c r="U117" s="111"/>
    </row>
    <row r="118" spans="1:21" ht="14.25" customHeight="1" x14ac:dyDescent="0.25">
      <c r="A118" s="116"/>
      <c r="B118" s="110"/>
      <c r="C118" s="110"/>
      <c r="D118" s="110"/>
      <c r="E118" s="110"/>
      <c r="F118" s="110"/>
      <c r="G118" s="110"/>
      <c r="H118" s="110"/>
      <c r="I118" s="111"/>
      <c r="J118" s="111"/>
      <c r="K118" s="111"/>
      <c r="L118" s="111"/>
      <c r="M118" s="111"/>
      <c r="N118" s="111"/>
      <c r="O118" s="111"/>
      <c r="P118" s="111"/>
      <c r="Q118" s="111"/>
      <c r="R118" s="111"/>
      <c r="S118" s="111"/>
      <c r="T118" s="111"/>
      <c r="U118" s="111"/>
    </row>
    <row r="119" spans="1:21" ht="14.25" customHeight="1" x14ac:dyDescent="0.25">
      <c r="A119" s="116"/>
      <c r="B119" s="110"/>
      <c r="C119" s="110"/>
      <c r="D119" s="110"/>
      <c r="E119" s="110"/>
      <c r="F119" s="110"/>
      <c r="G119" s="110"/>
      <c r="H119" s="110"/>
      <c r="I119" s="111"/>
      <c r="J119" s="111"/>
      <c r="K119" s="111"/>
      <c r="L119" s="111"/>
      <c r="M119" s="111"/>
      <c r="N119" s="111"/>
      <c r="O119" s="111"/>
      <c r="P119" s="111"/>
      <c r="Q119" s="111"/>
      <c r="R119" s="111"/>
      <c r="S119" s="111"/>
      <c r="T119" s="111"/>
      <c r="U119" s="111"/>
    </row>
    <row r="120" spans="1:21" ht="14.25" customHeight="1" x14ac:dyDescent="0.25">
      <c r="A120" s="116"/>
      <c r="B120" s="110"/>
      <c r="C120" s="110"/>
      <c r="D120" s="110"/>
      <c r="E120" s="110"/>
      <c r="F120" s="110"/>
      <c r="G120" s="110"/>
      <c r="H120" s="110"/>
      <c r="I120" s="111"/>
      <c r="J120" s="111"/>
      <c r="K120" s="111"/>
      <c r="L120" s="111"/>
      <c r="M120" s="111"/>
      <c r="N120" s="111"/>
      <c r="O120" s="111"/>
      <c r="P120" s="111"/>
      <c r="Q120" s="111"/>
      <c r="R120" s="111"/>
      <c r="S120" s="111"/>
      <c r="T120" s="111"/>
      <c r="U120" s="111"/>
    </row>
    <row r="121" spans="1:21" ht="14.25" customHeight="1" x14ac:dyDescent="0.25">
      <c r="A121" s="116"/>
      <c r="B121" s="110"/>
      <c r="C121" s="110"/>
      <c r="D121" s="110"/>
      <c r="E121" s="110"/>
      <c r="F121" s="110"/>
      <c r="G121" s="110"/>
      <c r="H121" s="110"/>
      <c r="I121" s="111"/>
      <c r="J121" s="111"/>
      <c r="K121" s="111"/>
      <c r="L121" s="111"/>
      <c r="M121" s="111"/>
      <c r="N121" s="111"/>
      <c r="O121" s="111"/>
      <c r="P121" s="111"/>
      <c r="Q121" s="111"/>
      <c r="R121" s="111"/>
      <c r="S121" s="111"/>
      <c r="T121" s="111"/>
      <c r="U121" s="111"/>
    </row>
    <row r="122" spans="1:21" ht="14.25" customHeight="1" x14ac:dyDescent="0.25">
      <c r="A122" s="116"/>
      <c r="B122" s="110"/>
      <c r="C122" s="110"/>
      <c r="D122" s="110"/>
      <c r="E122" s="110"/>
      <c r="F122" s="110"/>
      <c r="G122" s="110"/>
      <c r="H122" s="110"/>
      <c r="I122" s="111"/>
      <c r="J122" s="111"/>
      <c r="K122" s="111"/>
      <c r="L122" s="111"/>
      <c r="M122" s="111"/>
      <c r="N122" s="111"/>
      <c r="O122" s="111"/>
      <c r="P122" s="111"/>
      <c r="Q122" s="111"/>
      <c r="R122" s="111"/>
      <c r="S122" s="111"/>
      <c r="T122" s="111"/>
      <c r="U122" s="111"/>
    </row>
    <row r="123" spans="1:21" ht="14.25" customHeight="1" x14ac:dyDescent="0.25">
      <c r="A123" s="116"/>
      <c r="B123" s="110"/>
      <c r="C123" s="110"/>
      <c r="D123" s="110"/>
      <c r="E123" s="110"/>
      <c r="F123" s="110"/>
      <c r="G123" s="110"/>
      <c r="H123" s="110"/>
      <c r="I123" s="111"/>
      <c r="J123" s="111"/>
      <c r="K123" s="111"/>
      <c r="L123" s="111"/>
      <c r="M123" s="111"/>
      <c r="N123" s="111"/>
      <c r="O123" s="111"/>
      <c r="P123" s="111"/>
      <c r="Q123" s="111"/>
      <c r="R123" s="111"/>
      <c r="S123" s="111"/>
      <c r="T123" s="111"/>
      <c r="U123" s="111"/>
    </row>
    <row r="124" spans="1:21" ht="14.25" customHeight="1" x14ac:dyDescent="0.25">
      <c r="A124" s="116"/>
      <c r="B124" s="110"/>
      <c r="C124" s="110"/>
      <c r="D124" s="110"/>
      <c r="E124" s="110"/>
      <c r="F124" s="110"/>
      <c r="G124" s="110"/>
      <c r="H124" s="110"/>
      <c r="I124" s="111"/>
      <c r="J124" s="111"/>
      <c r="K124" s="111"/>
      <c r="L124" s="111"/>
      <c r="M124" s="111"/>
      <c r="N124" s="111"/>
      <c r="O124" s="111"/>
      <c r="P124" s="111"/>
      <c r="Q124" s="111"/>
      <c r="R124" s="111"/>
      <c r="S124" s="111"/>
      <c r="T124" s="111"/>
      <c r="U124" s="111"/>
    </row>
    <row r="125" spans="1:21" ht="14.25" customHeight="1" x14ac:dyDescent="0.25">
      <c r="A125" s="116"/>
      <c r="B125" s="110"/>
      <c r="C125" s="110"/>
      <c r="D125" s="110"/>
      <c r="E125" s="110"/>
      <c r="F125" s="110"/>
      <c r="G125" s="110"/>
      <c r="H125" s="110"/>
      <c r="I125" s="111"/>
      <c r="J125" s="111"/>
      <c r="K125" s="111"/>
      <c r="L125" s="111"/>
      <c r="M125" s="111"/>
      <c r="N125" s="111"/>
      <c r="O125" s="111"/>
      <c r="P125" s="111"/>
      <c r="Q125" s="111"/>
      <c r="R125" s="111"/>
      <c r="S125" s="111"/>
      <c r="T125" s="111"/>
      <c r="U125" s="111"/>
    </row>
    <row r="126" spans="1:21" ht="14.25" customHeight="1" x14ac:dyDescent="0.25">
      <c r="A126" s="116"/>
      <c r="B126" s="110"/>
      <c r="C126" s="110"/>
      <c r="D126" s="110"/>
      <c r="E126" s="110"/>
      <c r="F126" s="110"/>
      <c r="G126" s="110"/>
      <c r="H126" s="110"/>
      <c r="I126" s="111"/>
      <c r="J126" s="111"/>
      <c r="K126" s="111"/>
      <c r="L126" s="111"/>
      <c r="M126" s="111"/>
      <c r="N126" s="111"/>
      <c r="O126" s="111"/>
      <c r="P126" s="111"/>
      <c r="Q126" s="111"/>
      <c r="R126" s="111"/>
      <c r="S126" s="111"/>
      <c r="T126" s="111"/>
      <c r="U126" s="111"/>
    </row>
    <row r="127" spans="1:21" ht="14.25" customHeight="1" x14ac:dyDescent="0.25">
      <c r="A127" s="116"/>
      <c r="B127" s="110"/>
      <c r="C127" s="110"/>
      <c r="D127" s="110"/>
      <c r="E127" s="110"/>
      <c r="F127" s="110"/>
      <c r="G127" s="110"/>
      <c r="H127" s="110"/>
      <c r="I127" s="111"/>
      <c r="J127" s="111"/>
      <c r="K127" s="111"/>
      <c r="L127" s="111"/>
      <c r="M127" s="111"/>
      <c r="N127" s="111"/>
      <c r="O127" s="111"/>
      <c r="P127" s="111"/>
      <c r="Q127" s="111"/>
      <c r="R127" s="111"/>
      <c r="S127" s="111"/>
      <c r="T127" s="111"/>
      <c r="U127" s="111"/>
    </row>
    <row r="128" spans="1:21" ht="14.25" customHeight="1" x14ac:dyDescent="0.25">
      <c r="A128" s="116"/>
      <c r="B128" s="110"/>
      <c r="C128" s="110"/>
      <c r="D128" s="110"/>
      <c r="E128" s="110"/>
      <c r="F128" s="110"/>
      <c r="G128" s="110"/>
      <c r="H128" s="110"/>
      <c r="I128" s="111"/>
      <c r="J128" s="111"/>
      <c r="K128" s="111"/>
      <c r="L128" s="111"/>
      <c r="M128" s="111"/>
      <c r="N128" s="111"/>
      <c r="O128" s="111"/>
      <c r="P128" s="111"/>
      <c r="Q128" s="111"/>
      <c r="R128" s="111"/>
      <c r="S128" s="111"/>
      <c r="T128" s="111"/>
      <c r="U128" s="111"/>
    </row>
    <row r="129" spans="1:21" ht="14.25" customHeight="1" x14ac:dyDescent="0.25">
      <c r="A129" s="116"/>
      <c r="B129" s="110"/>
      <c r="C129" s="110"/>
      <c r="D129" s="110"/>
      <c r="E129" s="110"/>
      <c r="F129" s="110"/>
      <c r="G129" s="110"/>
      <c r="H129" s="110"/>
      <c r="I129" s="111"/>
      <c r="J129" s="111"/>
      <c r="K129" s="111"/>
      <c r="L129" s="111"/>
      <c r="M129" s="111"/>
      <c r="N129" s="111"/>
      <c r="O129" s="111"/>
      <c r="P129" s="111"/>
      <c r="Q129" s="111"/>
      <c r="R129" s="111"/>
      <c r="S129" s="111"/>
      <c r="T129" s="111"/>
      <c r="U129" s="111"/>
    </row>
    <row r="130" spans="1:21" ht="14.25" customHeight="1" x14ac:dyDescent="0.25">
      <c r="A130" s="116"/>
      <c r="B130" s="110"/>
      <c r="C130" s="110"/>
      <c r="D130" s="110"/>
      <c r="E130" s="110"/>
      <c r="F130" s="110"/>
      <c r="G130" s="110"/>
      <c r="H130" s="110"/>
      <c r="I130" s="111"/>
      <c r="J130" s="111"/>
      <c r="K130" s="111"/>
      <c r="L130" s="111"/>
      <c r="M130" s="111"/>
      <c r="N130" s="111"/>
      <c r="O130" s="111"/>
      <c r="P130" s="111"/>
      <c r="Q130" s="111"/>
      <c r="R130" s="111"/>
      <c r="S130" s="111"/>
      <c r="T130" s="111"/>
      <c r="U130" s="111"/>
    </row>
    <row r="131" spans="1:21" ht="14.25" customHeight="1" x14ac:dyDescent="0.25">
      <c r="A131" s="116"/>
      <c r="B131" s="110"/>
      <c r="C131" s="110"/>
      <c r="D131" s="110"/>
      <c r="E131" s="110"/>
      <c r="F131" s="110"/>
      <c r="G131" s="110"/>
      <c r="H131" s="110"/>
      <c r="I131" s="111"/>
      <c r="J131" s="111"/>
      <c r="K131" s="111"/>
      <c r="L131" s="111"/>
      <c r="M131" s="111"/>
      <c r="N131" s="111"/>
      <c r="O131" s="111"/>
      <c r="P131" s="111"/>
      <c r="Q131" s="111"/>
      <c r="R131" s="111"/>
      <c r="S131" s="111"/>
      <c r="T131" s="111"/>
      <c r="U131" s="111"/>
    </row>
    <row r="132" spans="1:21" ht="14.25" customHeight="1" x14ac:dyDescent="0.25">
      <c r="A132" s="116"/>
      <c r="B132" s="110"/>
      <c r="C132" s="110"/>
      <c r="D132" s="110"/>
      <c r="E132" s="110"/>
      <c r="F132" s="110"/>
      <c r="G132" s="110"/>
      <c r="H132" s="110"/>
      <c r="I132" s="111"/>
      <c r="J132" s="111"/>
      <c r="K132" s="111"/>
      <c r="L132" s="111"/>
      <c r="M132" s="111"/>
      <c r="N132" s="111"/>
      <c r="O132" s="111"/>
      <c r="P132" s="111"/>
      <c r="Q132" s="111"/>
      <c r="R132" s="111"/>
      <c r="S132" s="111"/>
      <c r="T132" s="111"/>
      <c r="U132" s="111"/>
    </row>
    <row r="133" spans="1:21" ht="14.25" customHeight="1" x14ac:dyDescent="0.25">
      <c r="A133" s="116"/>
      <c r="B133" s="110"/>
      <c r="C133" s="110"/>
      <c r="D133" s="110"/>
      <c r="E133" s="110"/>
      <c r="F133" s="110"/>
      <c r="G133" s="110"/>
      <c r="H133" s="110"/>
      <c r="I133" s="111"/>
      <c r="J133" s="111"/>
      <c r="K133" s="111"/>
      <c r="L133" s="111"/>
      <c r="M133" s="111"/>
      <c r="N133" s="111"/>
      <c r="O133" s="111"/>
      <c r="P133" s="111"/>
      <c r="Q133" s="111"/>
      <c r="R133" s="111"/>
      <c r="S133" s="111"/>
      <c r="T133" s="111"/>
      <c r="U133" s="111"/>
    </row>
    <row r="134" spans="1:21" ht="14.25" customHeight="1" x14ac:dyDescent="0.25">
      <c r="A134" s="116"/>
      <c r="B134" s="110"/>
      <c r="C134" s="110"/>
      <c r="D134" s="110"/>
      <c r="E134" s="110"/>
      <c r="F134" s="110"/>
      <c r="G134" s="110"/>
      <c r="H134" s="110"/>
      <c r="I134" s="111"/>
      <c r="J134" s="111"/>
      <c r="K134" s="111"/>
      <c r="L134" s="111"/>
      <c r="M134" s="111"/>
      <c r="N134" s="111"/>
      <c r="O134" s="111"/>
      <c r="P134" s="111"/>
      <c r="Q134" s="111"/>
      <c r="R134" s="111"/>
      <c r="S134" s="111"/>
      <c r="T134" s="111"/>
      <c r="U134" s="111"/>
    </row>
    <row r="135" spans="1:21" ht="14.25" customHeight="1" x14ac:dyDescent="0.25">
      <c r="A135" s="116"/>
      <c r="B135" s="110"/>
      <c r="C135" s="110"/>
      <c r="D135" s="110"/>
      <c r="E135" s="110"/>
      <c r="F135" s="110"/>
      <c r="G135" s="110"/>
      <c r="H135" s="110"/>
      <c r="I135" s="111"/>
      <c r="J135" s="111"/>
      <c r="K135" s="111"/>
      <c r="L135" s="111"/>
      <c r="M135" s="111"/>
      <c r="N135" s="111"/>
      <c r="O135" s="111"/>
      <c r="P135" s="111"/>
      <c r="Q135" s="111"/>
      <c r="R135" s="111"/>
      <c r="S135" s="111"/>
      <c r="T135" s="111"/>
      <c r="U135" s="111"/>
    </row>
    <row r="136" spans="1:21" ht="14.25" customHeight="1" x14ac:dyDescent="0.25">
      <c r="A136" s="116"/>
      <c r="B136" s="110"/>
      <c r="C136" s="110"/>
      <c r="D136" s="110"/>
      <c r="E136" s="110"/>
      <c r="F136" s="110"/>
      <c r="G136" s="110"/>
      <c r="H136" s="110"/>
      <c r="I136" s="111"/>
      <c r="J136" s="111"/>
      <c r="K136" s="111"/>
      <c r="L136" s="111"/>
      <c r="M136" s="111"/>
      <c r="N136" s="111"/>
      <c r="O136" s="111"/>
      <c r="P136" s="111"/>
      <c r="Q136" s="111"/>
      <c r="R136" s="111"/>
      <c r="S136" s="111"/>
      <c r="T136" s="111"/>
      <c r="U136" s="111"/>
    </row>
    <row r="137" spans="1:21" ht="14.25" customHeight="1" x14ac:dyDescent="0.25">
      <c r="A137" s="116"/>
      <c r="B137" s="110"/>
      <c r="C137" s="110"/>
      <c r="D137" s="110"/>
      <c r="E137" s="110"/>
      <c r="F137" s="110"/>
      <c r="G137" s="110"/>
      <c r="H137" s="110"/>
      <c r="I137" s="111"/>
      <c r="J137" s="111"/>
      <c r="K137" s="111"/>
      <c r="L137" s="111"/>
      <c r="M137" s="111"/>
      <c r="N137" s="111"/>
      <c r="O137" s="111"/>
      <c r="P137" s="111"/>
      <c r="Q137" s="111"/>
      <c r="R137" s="111"/>
      <c r="S137" s="111"/>
      <c r="T137" s="111"/>
      <c r="U137" s="111"/>
    </row>
    <row r="138" spans="1:21" ht="14.25" customHeight="1" x14ac:dyDescent="0.25">
      <c r="A138" s="116"/>
      <c r="B138" s="110"/>
      <c r="C138" s="110"/>
      <c r="D138" s="110"/>
      <c r="E138" s="110"/>
      <c r="F138" s="110"/>
      <c r="G138" s="110"/>
      <c r="H138" s="110"/>
      <c r="I138" s="111"/>
      <c r="J138" s="111"/>
      <c r="K138" s="111"/>
      <c r="L138" s="111"/>
      <c r="M138" s="111"/>
      <c r="N138" s="111"/>
      <c r="O138" s="111"/>
      <c r="P138" s="111"/>
      <c r="Q138" s="111"/>
      <c r="R138" s="111"/>
      <c r="S138" s="111"/>
      <c r="T138" s="111"/>
      <c r="U138" s="111"/>
    </row>
    <row r="139" spans="1:21" ht="14.25" customHeight="1" x14ac:dyDescent="0.25">
      <c r="A139" s="116"/>
      <c r="B139" s="110"/>
      <c r="C139" s="110"/>
      <c r="D139" s="110"/>
      <c r="E139" s="110"/>
      <c r="F139" s="110"/>
      <c r="G139" s="110"/>
      <c r="H139" s="110"/>
      <c r="I139" s="111"/>
      <c r="J139" s="111"/>
      <c r="K139" s="111"/>
      <c r="L139" s="111"/>
      <c r="M139" s="111"/>
      <c r="N139" s="111"/>
      <c r="O139" s="111"/>
      <c r="P139" s="111"/>
      <c r="Q139" s="111"/>
      <c r="R139" s="111"/>
      <c r="S139" s="111"/>
      <c r="T139" s="111"/>
      <c r="U139" s="111"/>
    </row>
    <row r="140" spans="1:21" ht="14.25" customHeight="1" x14ac:dyDescent="0.25">
      <c r="A140" s="116"/>
      <c r="B140" s="110"/>
      <c r="C140" s="110"/>
      <c r="D140" s="110"/>
      <c r="E140" s="110"/>
      <c r="F140" s="110"/>
      <c r="G140" s="110"/>
      <c r="H140" s="110"/>
      <c r="I140" s="111"/>
      <c r="J140" s="111"/>
      <c r="K140" s="111"/>
      <c r="L140" s="111"/>
      <c r="M140" s="111"/>
      <c r="N140" s="111"/>
      <c r="O140" s="111"/>
      <c r="P140" s="111"/>
      <c r="Q140" s="111"/>
      <c r="R140" s="111"/>
      <c r="S140" s="111"/>
      <c r="T140" s="111"/>
      <c r="U140" s="111"/>
    </row>
    <row r="141" spans="1:21" ht="14.25" customHeight="1" x14ac:dyDescent="0.25">
      <c r="A141" s="116"/>
      <c r="B141" s="110"/>
      <c r="C141" s="110"/>
      <c r="D141" s="110"/>
      <c r="E141" s="110"/>
      <c r="F141" s="110"/>
      <c r="G141" s="110"/>
      <c r="H141" s="110"/>
      <c r="I141" s="111"/>
      <c r="J141" s="111"/>
      <c r="K141" s="111"/>
      <c r="L141" s="111"/>
      <c r="M141" s="111"/>
      <c r="N141" s="111"/>
      <c r="O141" s="111"/>
      <c r="P141" s="111"/>
      <c r="Q141" s="111"/>
      <c r="R141" s="111"/>
      <c r="S141" s="111"/>
      <c r="T141" s="111"/>
      <c r="U141" s="111"/>
    </row>
    <row r="142" spans="1:21" ht="14.25" customHeight="1" x14ac:dyDescent="0.25">
      <c r="A142" s="116"/>
      <c r="B142" s="110"/>
      <c r="C142" s="110"/>
      <c r="D142" s="110"/>
      <c r="E142" s="110"/>
      <c r="F142" s="110"/>
      <c r="G142" s="110"/>
      <c r="H142" s="110"/>
      <c r="I142" s="111"/>
      <c r="J142" s="111"/>
      <c r="K142" s="111"/>
      <c r="L142" s="111"/>
      <c r="M142" s="111"/>
      <c r="N142" s="111"/>
      <c r="O142" s="111"/>
      <c r="P142" s="111"/>
      <c r="Q142" s="111"/>
      <c r="R142" s="111"/>
      <c r="S142" s="111"/>
      <c r="T142" s="111"/>
      <c r="U142" s="111"/>
    </row>
    <row r="143" spans="1:21" ht="14.25" customHeight="1" x14ac:dyDescent="0.25">
      <c r="A143" s="116"/>
      <c r="B143" s="110"/>
      <c r="C143" s="110"/>
      <c r="D143" s="110"/>
      <c r="E143" s="110"/>
      <c r="F143" s="110"/>
      <c r="G143" s="110"/>
      <c r="H143" s="110"/>
      <c r="I143" s="111"/>
      <c r="J143" s="111"/>
      <c r="K143" s="111"/>
      <c r="L143" s="111"/>
      <c r="M143" s="111"/>
      <c r="N143" s="111"/>
      <c r="O143" s="111"/>
      <c r="P143" s="111"/>
      <c r="Q143" s="111"/>
      <c r="R143" s="111"/>
      <c r="S143" s="111"/>
      <c r="T143" s="111"/>
      <c r="U143" s="111"/>
    </row>
    <row r="144" spans="1:21" ht="14.25" customHeight="1" x14ac:dyDescent="0.25">
      <c r="A144" s="116"/>
      <c r="B144" s="110"/>
      <c r="C144" s="110"/>
      <c r="D144" s="110"/>
      <c r="E144" s="110"/>
      <c r="F144" s="110"/>
      <c r="G144" s="110"/>
      <c r="H144" s="110"/>
      <c r="I144" s="111"/>
      <c r="J144" s="111"/>
      <c r="K144" s="111"/>
      <c r="L144" s="111"/>
      <c r="M144" s="111"/>
      <c r="N144" s="111"/>
      <c r="O144" s="111"/>
      <c r="P144" s="111"/>
      <c r="Q144" s="111"/>
      <c r="R144" s="111"/>
      <c r="S144" s="111"/>
      <c r="T144" s="111"/>
      <c r="U144" s="111"/>
    </row>
    <row r="145" spans="1:21" ht="14.25" customHeight="1" x14ac:dyDescent="0.25">
      <c r="A145" s="116"/>
      <c r="B145" s="110"/>
      <c r="C145" s="110"/>
      <c r="D145" s="110"/>
      <c r="E145" s="110"/>
      <c r="F145" s="110"/>
      <c r="G145" s="110"/>
      <c r="H145" s="110"/>
      <c r="I145" s="111"/>
      <c r="J145" s="111"/>
      <c r="K145" s="111"/>
      <c r="L145" s="111"/>
      <c r="M145" s="111"/>
      <c r="N145" s="111"/>
      <c r="O145" s="111"/>
      <c r="P145" s="111"/>
      <c r="Q145" s="111"/>
      <c r="R145" s="111"/>
      <c r="S145" s="111"/>
      <c r="T145" s="111"/>
      <c r="U145" s="111"/>
    </row>
    <row r="146" spans="1:21" ht="14.25" customHeight="1" x14ac:dyDescent="0.25">
      <c r="A146" s="116"/>
      <c r="B146" s="110"/>
      <c r="C146" s="110"/>
      <c r="D146" s="110"/>
      <c r="E146" s="110"/>
      <c r="F146" s="110"/>
      <c r="G146" s="110"/>
      <c r="H146" s="110"/>
      <c r="I146" s="111"/>
      <c r="J146" s="111"/>
      <c r="K146" s="111"/>
      <c r="L146" s="111"/>
      <c r="M146" s="111"/>
      <c r="N146" s="111"/>
      <c r="O146" s="111"/>
      <c r="P146" s="111"/>
      <c r="Q146" s="111"/>
      <c r="R146" s="111"/>
      <c r="S146" s="111"/>
      <c r="T146" s="111"/>
      <c r="U146" s="111"/>
    </row>
    <row r="147" spans="1:21" ht="14.25" customHeight="1" x14ac:dyDescent="0.25">
      <c r="A147" s="116"/>
      <c r="B147" s="110"/>
      <c r="C147" s="110"/>
      <c r="D147" s="110"/>
      <c r="E147" s="110"/>
      <c r="F147" s="110"/>
      <c r="G147" s="110"/>
      <c r="H147" s="110"/>
      <c r="I147" s="111"/>
      <c r="J147" s="111"/>
      <c r="K147" s="111"/>
      <c r="L147" s="111"/>
      <c r="M147" s="111"/>
      <c r="N147" s="111"/>
      <c r="O147" s="111"/>
      <c r="P147" s="111"/>
      <c r="Q147" s="111"/>
      <c r="R147" s="111"/>
      <c r="S147" s="111"/>
      <c r="T147" s="111"/>
      <c r="U147" s="111"/>
    </row>
    <row r="148" spans="1:21" ht="14.25" customHeight="1" x14ac:dyDescent="0.25">
      <c r="A148" s="116"/>
      <c r="B148" s="110"/>
      <c r="C148" s="110"/>
      <c r="D148" s="110"/>
      <c r="E148" s="110"/>
      <c r="F148" s="110"/>
      <c r="G148" s="110"/>
      <c r="H148" s="110"/>
      <c r="I148" s="111"/>
      <c r="J148" s="111"/>
      <c r="K148" s="111"/>
      <c r="L148" s="111"/>
      <c r="M148" s="111"/>
      <c r="N148" s="111"/>
      <c r="O148" s="111"/>
      <c r="P148" s="111"/>
      <c r="Q148" s="111"/>
      <c r="R148" s="111"/>
      <c r="S148" s="111"/>
      <c r="T148" s="111"/>
      <c r="U148" s="111"/>
    </row>
    <row r="149" spans="1:21" ht="14.25" customHeight="1" x14ac:dyDescent="0.25">
      <c r="A149" s="116"/>
      <c r="B149" s="110"/>
      <c r="C149" s="110"/>
      <c r="D149" s="110"/>
      <c r="E149" s="110"/>
      <c r="F149" s="110"/>
      <c r="G149" s="110"/>
      <c r="H149" s="110"/>
      <c r="I149" s="111"/>
      <c r="J149" s="111"/>
      <c r="K149" s="111"/>
      <c r="L149" s="111"/>
      <c r="M149" s="111"/>
      <c r="N149" s="111"/>
      <c r="O149" s="111"/>
      <c r="P149" s="111"/>
      <c r="Q149" s="111"/>
      <c r="R149" s="111"/>
      <c r="S149" s="111"/>
      <c r="T149" s="111"/>
      <c r="U149" s="111"/>
    </row>
    <row r="150" spans="1:21" ht="14.25" customHeight="1" x14ac:dyDescent="0.25">
      <c r="A150" s="116"/>
      <c r="B150" s="110"/>
      <c r="C150" s="110"/>
      <c r="D150" s="110"/>
      <c r="E150" s="110"/>
      <c r="F150" s="110"/>
      <c r="G150" s="110"/>
      <c r="H150" s="110"/>
      <c r="I150" s="111"/>
      <c r="J150" s="111"/>
      <c r="K150" s="111"/>
      <c r="L150" s="111"/>
      <c r="M150" s="111"/>
      <c r="N150" s="111"/>
      <c r="O150" s="111"/>
      <c r="P150" s="111"/>
      <c r="Q150" s="111"/>
      <c r="R150" s="111"/>
      <c r="S150" s="111"/>
      <c r="T150" s="111"/>
      <c r="U150" s="111"/>
    </row>
    <row r="151" spans="1:21" ht="14.25" customHeight="1" x14ac:dyDescent="0.25">
      <c r="A151" s="116"/>
      <c r="B151" s="110"/>
      <c r="C151" s="110"/>
      <c r="D151" s="110"/>
      <c r="E151" s="110"/>
      <c r="F151" s="110"/>
      <c r="G151" s="110"/>
      <c r="H151" s="110"/>
      <c r="I151" s="111"/>
      <c r="J151" s="111"/>
      <c r="K151" s="111"/>
      <c r="L151" s="111"/>
      <c r="M151" s="111"/>
      <c r="N151" s="111"/>
      <c r="O151" s="111"/>
      <c r="P151" s="111"/>
      <c r="Q151" s="111"/>
      <c r="R151" s="111"/>
      <c r="S151" s="111"/>
      <c r="T151" s="111"/>
      <c r="U151" s="111"/>
    </row>
    <row r="152" spans="1:21" ht="14.25" customHeight="1" x14ac:dyDescent="0.25">
      <c r="A152" s="116"/>
      <c r="B152" s="110"/>
      <c r="C152" s="110"/>
      <c r="D152" s="110"/>
      <c r="E152" s="110"/>
      <c r="F152" s="110"/>
      <c r="G152" s="110"/>
      <c r="H152" s="110"/>
      <c r="I152" s="111"/>
      <c r="J152" s="111"/>
      <c r="K152" s="111"/>
      <c r="L152" s="111"/>
      <c r="M152" s="111"/>
      <c r="N152" s="111"/>
      <c r="O152" s="111"/>
      <c r="P152" s="111"/>
      <c r="Q152" s="111"/>
      <c r="R152" s="111"/>
      <c r="S152" s="111"/>
      <c r="T152" s="111"/>
      <c r="U152" s="111"/>
    </row>
    <row r="153" spans="1:21" ht="14.25" customHeight="1" x14ac:dyDescent="0.25">
      <c r="A153" s="116"/>
      <c r="B153" s="110"/>
      <c r="C153" s="110"/>
      <c r="D153" s="110"/>
      <c r="E153" s="110"/>
      <c r="F153" s="110"/>
      <c r="G153" s="110"/>
      <c r="H153" s="110"/>
      <c r="I153" s="111"/>
      <c r="J153" s="111"/>
      <c r="K153" s="111"/>
      <c r="L153" s="111"/>
      <c r="M153" s="111"/>
      <c r="N153" s="111"/>
      <c r="O153" s="111"/>
      <c r="P153" s="111"/>
      <c r="Q153" s="111"/>
      <c r="R153" s="111"/>
      <c r="S153" s="111"/>
      <c r="T153" s="111"/>
      <c r="U153" s="111"/>
    </row>
    <row r="154" spans="1:21" ht="14.25" customHeight="1" x14ac:dyDescent="0.25">
      <c r="A154" s="116"/>
      <c r="B154" s="110"/>
      <c r="C154" s="110"/>
      <c r="D154" s="110"/>
      <c r="E154" s="110"/>
      <c r="F154" s="110"/>
      <c r="G154" s="110"/>
      <c r="H154" s="110"/>
      <c r="I154" s="111"/>
      <c r="J154" s="111"/>
      <c r="K154" s="111"/>
      <c r="L154" s="111"/>
      <c r="M154" s="111"/>
      <c r="N154" s="111"/>
      <c r="O154" s="111"/>
      <c r="P154" s="111"/>
      <c r="Q154" s="111"/>
      <c r="R154" s="111"/>
      <c r="S154" s="111"/>
      <c r="T154" s="111"/>
      <c r="U154" s="111"/>
    </row>
    <row r="155" spans="1:21" ht="14.25" customHeight="1" x14ac:dyDescent="0.25">
      <c r="A155" s="116"/>
      <c r="B155" s="110"/>
      <c r="C155" s="110"/>
      <c r="D155" s="110"/>
      <c r="E155" s="110"/>
      <c r="F155" s="110"/>
      <c r="G155" s="110"/>
      <c r="H155" s="110"/>
      <c r="I155" s="111"/>
      <c r="J155" s="111"/>
      <c r="K155" s="111"/>
      <c r="L155" s="111"/>
      <c r="M155" s="111"/>
      <c r="N155" s="111"/>
      <c r="O155" s="111"/>
      <c r="P155" s="111"/>
      <c r="Q155" s="111"/>
      <c r="R155" s="111"/>
      <c r="S155" s="111"/>
      <c r="T155" s="111"/>
      <c r="U155" s="111"/>
    </row>
    <row r="156" spans="1:21" ht="14.25" customHeight="1" x14ac:dyDescent="0.25">
      <c r="A156" s="116"/>
      <c r="B156" s="110"/>
      <c r="C156" s="110"/>
      <c r="D156" s="110"/>
      <c r="E156" s="110"/>
      <c r="F156" s="110"/>
      <c r="G156" s="110"/>
      <c r="H156" s="110"/>
      <c r="I156" s="111"/>
      <c r="J156" s="111"/>
      <c r="K156" s="111"/>
      <c r="L156" s="111"/>
      <c r="M156" s="111"/>
      <c r="N156" s="111"/>
      <c r="O156" s="111"/>
      <c r="P156" s="111"/>
      <c r="Q156" s="111"/>
      <c r="R156" s="111"/>
      <c r="S156" s="111"/>
      <c r="T156" s="111"/>
      <c r="U156" s="111"/>
    </row>
    <row r="157" spans="1:21" ht="14.25" customHeight="1" x14ac:dyDescent="0.25">
      <c r="A157" s="116"/>
      <c r="B157" s="110"/>
      <c r="C157" s="110"/>
      <c r="D157" s="110"/>
      <c r="E157" s="110"/>
      <c r="F157" s="110"/>
      <c r="G157" s="110"/>
      <c r="H157" s="110"/>
      <c r="I157" s="111"/>
      <c r="J157" s="111"/>
      <c r="K157" s="111"/>
      <c r="L157" s="111"/>
      <c r="M157" s="111"/>
      <c r="N157" s="111"/>
      <c r="O157" s="111"/>
      <c r="P157" s="111"/>
      <c r="Q157" s="111"/>
      <c r="R157" s="111"/>
      <c r="S157" s="111"/>
      <c r="T157" s="111"/>
      <c r="U157" s="111"/>
    </row>
    <row r="158" spans="1:21" ht="14.25" customHeight="1" x14ac:dyDescent="0.25">
      <c r="A158" s="116"/>
      <c r="B158" s="110"/>
      <c r="C158" s="110"/>
      <c r="D158" s="110"/>
      <c r="E158" s="110"/>
      <c r="F158" s="110"/>
      <c r="G158" s="110"/>
      <c r="H158" s="110"/>
      <c r="I158" s="111"/>
      <c r="J158" s="111"/>
      <c r="K158" s="111"/>
      <c r="L158" s="111"/>
      <c r="M158" s="111"/>
      <c r="N158" s="111"/>
      <c r="O158" s="111"/>
      <c r="P158" s="111"/>
      <c r="Q158" s="111"/>
      <c r="R158" s="111"/>
      <c r="S158" s="111"/>
      <c r="T158" s="111"/>
      <c r="U158" s="111"/>
    </row>
    <row r="159" spans="1:21" ht="14.25" customHeight="1" x14ac:dyDescent="0.25">
      <c r="A159" s="116"/>
      <c r="B159" s="110"/>
      <c r="C159" s="110"/>
      <c r="D159" s="110"/>
      <c r="E159" s="110"/>
      <c r="F159" s="110"/>
      <c r="G159" s="110"/>
      <c r="H159" s="110"/>
      <c r="I159" s="111"/>
      <c r="J159" s="111"/>
      <c r="K159" s="111"/>
      <c r="L159" s="111"/>
      <c r="M159" s="111"/>
      <c r="N159" s="111"/>
      <c r="O159" s="111"/>
      <c r="P159" s="111"/>
      <c r="Q159" s="111"/>
      <c r="R159" s="111"/>
      <c r="S159" s="111"/>
      <c r="T159" s="111"/>
      <c r="U159" s="111"/>
    </row>
    <row r="160" spans="1:21" ht="14.25" customHeight="1" x14ac:dyDescent="0.25">
      <c r="A160" s="116"/>
      <c r="B160" s="110"/>
      <c r="C160" s="110"/>
      <c r="D160" s="110"/>
      <c r="E160" s="110"/>
      <c r="F160" s="110"/>
      <c r="G160" s="110"/>
      <c r="H160" s="110"/>
      <c r="I160" s="111"/>
      <c r="J160" s="111"/>
      <c r="K160" s="111"/>
      <c r="L160" s="111"/>
      <c r="M160" s="111"/>
      <c r="N160" s="111"/>
      <c r="O160" s="111"/>
      <c r="P160" s="111"/>
      <c r="Q160" s="111"/>
      <c r="R160" s="111"/>
      <c r="S160" s="111"/>
      <c r="T160" s="111"/>
      <c r="U160" s="111"/>
    </row>
    <row r="161" spans="1:21" ht="14.25" customHeight="1" x14ac:dyDescent="0.25">
      <c r="A161" s="116"/>
      <c r="B161" s="110"/>
      <c r="C161" s="110"/>
      <c r="D161" s="110"/>
      <c r="E161" s="110"/>
      <c r="F161" s="110"/>
      <c r="G161" s="110"/>
      <c r="H161" s="110"/>
      <c r="I161" s="111"/>
      <c r="J161" s="111"/>
      <c r="K161" s="111"/>
      <c r="L161" s="111"/>
      <c r="M161" s="111"/>
      <c r="N161" s="111"/>
      <c r="O161" s="111"/>
      <c r="P161" s="111"/>
      <c r="Q161" s="111"/>
      <c r="R161" s="111"/>
      <c r="S161" s="111"/>
      <c r="T161" s="111"/>
      <c r="U161" s="111"/>
    </row>
    <row r="162" spans="1:21" ht="14.25" customHeight="1" x14ac:dyDescent="0.25">
      <c r="A162" s="116"/>
      <c r="B162" s="110"/>
      <c r="C162" s="110"/>
      <c r="D162" s="110"/>
      <c r="E162" s="110"/>
      <c r="F162" s="110"/>
      <c r="G162" s="110"/>
      <c r="H162" s="110"/>
      <c r="I162" s="111"/>
      <c r="J162" s="111"/>
      <c r="K162" s="111"/>
      <c r="L162" s="111"/>
      <c r="M162" s="111"/>
      <c r="N162" s="111"/>
      <c r="O162" s="111"/>
      <c r="P162" s="111"/>
      <c r="Q162" s="111"/>
      <c r="R162" s="111"/>
      <c r="S162" s="111"/>
      <c r="T162" s="111"/>
      <c r="U162" s="111"/>
    </row>
    <row r="163" spans="1:21" ht="14.25" customHeight="1" x14ac:dyDescent="0.25">
      <c r="A163" s="116"/>
      <c r="B163" s="110"/>
      <c r="C163" s="110"/>
      <c r="D163" s="110"/>
      <c r="E163" s="110"/>
      <c r="F163" s="110"/>
      <c r="G163" s="110"/>
      <c r="H163" s="110"/>
      <c r="I163" s="111"/>
      <c r="J163" s="111"/>
      <c r="K163" s="111"/>
      <c r="L163" s="111"/>
      <c r="M163" s="111"/>
      <c r="N163" s="111"/>
      <c r="O163" s="111"/>
      <c r="P163" s="111"/>
      <c r="Q163" s="111"/>
      <c r="R163" s="111"/>
      <c r="S163" s="111"/>
      <c r="T163" s="111"/>
      <c r="U163" s="111"/>
    </row>
    <row r="164" spans="1:21" ht="14.25" customHeight="1" x14ac:dyDescent="0.25">
      <c r="A164" s="116"/>
      <c r="B164" s="110"/>
      <c r="C164" s="110"/>
      <c r="D164" s="110"/>
      <c r="E164" s="110"/>
      <c r="F164" s="110"/>
      <c r="G164" s="110"/>
      <c r="H164" s="110"/>
      <c r="I164" s="111"/>
      <c r="J164" s="111"/>
      <c r="K164" s="111"/>
      <c r="L164" s="111"/>
      <c r="M164" s="111"/>
      <c r="N164" s="111"/>
      <c r="O164" s="111"/>
      <c r="P164" s="111"/>
      <c r="Q164" s="111"/>
      <c r="R164" s="111"/>
      <c r="S164" s="111"/>
      <c r="T164" s="111"/>
      <c r="U164" s="111"/>
    </row>
    <row r="165" spans="1:21" ht="14.25" customHeight="1" x14ac:dyDescent="0.25">
      <c r="A165" s="116"/>
      <c r="B165" s="110"/>
      <c r="C165" s="110"/>
      <c r="D165" s="110"/>
      <c r="E165" s="110"/>
      <c r="F165" s="110"/>
      <c r="G165" s="110"/>
      <c r="H165" s="110"/>
      <c r="I165" s="111"/>
      <c r="J165" s="111"/>
      <c r="K165" s="111"/>
      <c r="L165" s="111"/>
      <c r="M165" s="111"/>
      <c r="N165" s="111"/>
      <c r="O165" s="111"/>
      <c r="P165" s="111"/>
      <c r="Q165" s="111"/>
      <c r="R165" s="111"/>
      <c r="S165" s="111"/>
      <c r="T165" s="111"/>
      <c r="U165" s="111"/>
    </row>
    <row r="166" spans="1:21" ht="14.25" customHeight="1" x14ac:dyDescent="0.25">
      <c r="A166" s="116"/>
      <c r="B166" s="110"/>
      <c r="C166" s="110"/>
      <c r="D166" s="110"/>
      <c r="E166" s="110"/>
      <c r="F166" s="110"/>
      <c r="G166" s="110"/>
      <c r="H166" s="110"/>
      <c r="I166" s="111"/>
      <c r="J166" s="111"/>
      <c r="K166" s="111"/>
      <c r="L166" s="111"/>
      <c r="M166" s="111"/>
      <c r="N166" s="111"/>
      <c r="O166" s="111"/>
      <c r="P166" s="111"/>
      <c r="Q166" s="111"/>
      <c r="R166" s="111"/>
      <c r="S166" s="111"/>
      <c r="T166" s="111"/>
      <c r="U166" s="111"/>
    </row>
    <row r="167" spans="1:21" ht="14.25" customHeight="1" x14ac:dyDescent="0.25">
      <c r="A167" s="116"/>
      <c r="B167" s="110"/>
      <c r="C167" s="110"/>
      <c r="D167" s="110"/>
      <c r="E167" s="110"/>
      <c r="F167" s="110"/>
      <c r="G167" s="110"/>
      <c r="H167" s="110"/>
      <c r="I167" s="111"/>
      <c r="J167" s="111"/>
      <c r="K167" s="111"/>
      <c r="L167" s="111"/>
      <c r="M167" s="111"/>
      <c r="N167" s="111"/>
      <c r="O167" s="111"/>
      <c r="P167" s="111"/>
      <c r="Q167" s="111"/>
      <c r="R167" s="111"/>
      <c r="S167" s="111"/>
      <c r="T167" s="111"/>
      <c r="U167" s="111"/>
    </row>
    <row r="168" spans="1:21" ht="14.25" customHeight="1" x14ac:dyDescent="0.25">
      <c r="A168" s="116"/>
      <c r="B168" s="110"/>
      <c r="C168" s="110"/>
      <c r="D168" s="110"/>
      <c r="E168" s="110"/>
      <c r="F168" s="110"/>
      <c r="G168" s="110"/>
      <c r="H168" s="110"/>
      <c r="I168" s="111"/>
      <c r="J168" s="111"/>
      <c r="K168" s="111"/>
      <c r="L168" s="111"/>
      <c r="M168" s="111"/>
      <c r="N168" s="111"/>
      <c r="O168" s="111"/>
      <c r="P168" s="111"/>
      <c r="Q168" s="111"/>
      <c r="R168" s="111"/>
      <c r="S168" s="111"/>
      <c r="T168" s="111"/>
      <c r="U168" s="111"/>
    </row>
    <row r="169" spans="1:21" ht="14.25" customHeight="1" x14ac:dyDescent="0.25">
      <c r="A169" s="116"/>
      <c r="B169" s="110"/>
      <c r="C169" s="110"/>
      <c r="D169" s="110"/>
      <c r="E169" s="110"/>
      <c r="F169" s="110"/>
      <c r="G169" s="110"/>
      <c r="H169" s="110"/>
      <c r="I169" s="111"/>
      <c r="J169" s="111"/>
      <c r="K169" s="111"/>
      <c r="L169" s="111"/>
      <c r="M169" s="111"/>
      <c r="N169" s="111"/>
      <c r="O169" s="111"/>
      <c r="P169" s="111"/>
      <c r="Q169" s="111"/>
      <c r="R169" s="111"/>
      <c r="S169" s="111"/>
      <c r="T169" s="111"/>
      <c r="U169" s="111"/>
    </row>
    <row r="170" spans="1:21" ht="14.25" customHeight="1" x14ac:dyDescent="0.25">
      <c r="A170" s="116"/>
      <c r="B170" s="110"/>
      <c r="C170" s="110"/>
      <c r="D170" s="110"/>
      <c r="E170" s="110"/>
      <c r="F170" s="110"/>
      <c r="G170" s="110"/>
      <c r="H170" s="110"/>
      <c r="I170" s="111"/>
      <c r="J170" s="111"/>
      <c r="K170" s="111"/>
      <c r="L170" s="111"/>
      <c r="M170" s="111"/>
      <c r="N170" s="111"/>
      <c r="O170" s="111"/>
      <c r="P170" s="111"/>
      <c r="Q170" s="111"/>
      <c r="R170" s="111"/>
      <c r="S170" s="111"/>
      <c r="T170" s="111"/>
      <c r="U170" s="111"/>
    </row>
    <row r="171" spans="1:21" ht="14.25" customHeight="1" x14ac:dyDescent="0.25">
      <c r="A171" s="116"/>
      <c r="B171" s="110"/>
      <c r="C171" s="110"/>
      <c r="D171" s="110"/>
      <c r="E171" s="110"/>
      <c r="F171" s="110"/>
      <c r="G171" s="110"/>
      <c r="H171" s="110"/>
      <c r="I171" s="111"/>
      <c r="J171" s="111"/>
      <c r="K171" s="111"/>
      <c r="L171" s="111"/>
      <c r="M171" s="111"/>
      <c r="N171" s="111"/>
      <c r="O171" s="111"/>
      <c r="P171" s="111"/>
      <c r="Q171" s="111"/>
      <c r="R171" s="111"/>
      <c r="S171" s="111"/>
      <c r="T171" s="111"/>
      <c r="U171" s="111"/>
    </row>
    <row r="172" spans="1:21" ht="14.25" customHeight="1" x14ac:dyDescent="0.25">
      <c r="A172" s="116"/>
      <c r="B172" s="110"/>
      <c r="C172" s="110"/>
      <c r="D172" s="110"/>
      <c r="E172" s="110"/>
      <c r="F172" s="110"/>
      <c r="G172" s="110"/>
      <c r="H172" s="110"/>
      <c r="I172" s="111"/>
      <c r="J172" s="111"/>
      <c r="K172" s="111"/>
      <c r="L172" s="111"/>
      <c r="M172" s="111"/>
      <c r="N172" s="111"/>
      <c r="O172" s="111"/>
      <c r="P172" s="111"/>
      <c r="Q172" s="111"/>
      <c r="R172" s="111"/>
      <c r="S172" s="111"/>
      <c r="T172" s="111"/>
      <c r="U172" s="111"/>
    </row>
    <row r="173" spans="1:21" ht="14.25" customHeight="1" x14ac:dyDescent="0.25">
      <c r="A173" s="116"/>
      <c r="B173" s="110"/>
      <c r="C173" s="110"/>
      <c r="D173" s="110"/>
      <c r="E173" s="110"/>
      <c r="F173" s="110"/>
      <c r="G173" s="110"/>
      <c r="H173" s="110"/>
      <c r="I173" s="111"/>
      <c r="J173" s="111"/>
      <c r="K173" s="111"/>
      <c r="L173" s="111"/>
      <c r="M173" s="111"/>
      <c r="N173" s="111"/>
      <c r="O173" s="111"/>
      <c r="P173" s="111"/>
      <c r="Q173" s="111"/>
      <c r="R173" s="111"/>
      <c r="S173" s="111"/>
      <c r="T173" s="111"/>
      <c r="U173" s="111"/>
    </row>
    <row r="174" spans="1:21" ht="14.25" customHeight="1" x14ac:dyDescent="0.25">
      <c r="A174" s="116"/>
      <c r="B174" s="110"/>
      <c r="C174" s="110"/>
      <c r="D174" s="110"/>
      <c r="E174" s="110"/>
      <c r="F174" s="110"/>
      <c r="G174" s="110"/>
      <c r="H174" s="110"/>
      <c r="I174" s="111"/>
      <c r="J174" s="111"/>
      <c r="K174" s="111"/>
      <c r="L174" s="111"/>
      <c r="M174" s="111"/>
      <c r="N174" s="111"/>
      <c r="O174" s="111"/>
      <c r="P174" s="111"/>
      <c r="Q174" s="111"/>
      <c r="R174" s="111"/>
      <c r="S174" s="111"/>
      <c r="T174" s="111"/>
      <c r="U174" s="111"/>
    </row>
    <row r="175" spans="1:21" ht="14.25" customHeight="1" x14ac:dyDescent="0.25">
      <c r="A175" s="116"/>
      <c r="B175" s="110"/>
      <c r="C175" s="110"/>
      <c r="D175" s="110"/>
      <c r="E175" s="110"/>
      <c r="F175" s="110"/>
      <c r="G175" s="110"/>
      <c r="H175" s="110"/>
      <c r="I175" s="111"/>
      <c r="J175" s="111"/>
      <c r="K175" s="111"/>
      <c r="L175" s="111"/>
      <c r="M175" s="111"/>
      <c r="N175" s="111"/>
      <c r="O175" s="111"/>
      <c r="P175" s="111"/>
      <c r="Q175" s="111"/>
      <c r="R175" s="111"/>
      <c r="S175" s="111"/>
      <c r="T175" s="111"/>
      <c r="U175" s="111"/>
    </row>
    <row r="176" spans="1:21" ht="14.25" customHeight="1" x14ac:dyDescent="0.25">
      <c r="A176" s="116"/>
      <c r="B176" s="110"/>
      <c r="C176" s="110"/>
      <c r="D176" s="110"/>
      <c r="E176" s="110"/>
      <c r="F176" s="110"/>
      <c r="G176" s="110"/>
      <c r="H176" s="110"/>
      <c r="I176" s="111"/>
      <c r="J176" s="111"/>
      <c r="K176" s="111"/>
      <c r="L176" s="111"/>
      <c r="M176" s="111"/>
      <c r="N176" s="111"/>
      <c r="O176" s="111"/>
      <c r="P176" s="111"/>
      <c r="Q176" s="111"/>
      <c r="R176" s="111"/>
      <c r="S176" s="111"/>
      <c r="T176" s="111"/>
      <c r="U176" s="111"/>
    </row>
    <row r="177" spans="1:21" ht="14.25" customHeight="1" x14ac:dyDescent="0.25">
      <c r="A177" s="116"/>
      <c r="B177" s="110"/>
      <c r="C177" s="110"/>
      <c r="D177" s="110"/>
      <c r="E177" s="110"/>
      <c r="F177" s="110"/>
      <c r="G177" s="110"/>
      <c r="H177" s="110"/>
      <c r="I177" s="111"/>
      <c r="J177" s="111"/>
      <c r="K177" s="111"/>
      <c r="L177" s="111"/>
      <c r="M177" s="111"/>
      <c r="N177" s="111"/>
      <c r="O177" s="111"/>
      <c r="P177" s="111"/>
      <c r="Q177" s="111"/>
      <c r="R177" s="111"/>
      <c r="S177" s="111"/>
      <c r="T177" s="111"/>
      <c r="U177" s="111"/>
    </row>
    <row r="178" spans="1:21" ht="14.25" customHeight="1" x14ac:dyDescent="0.25">
      <c r="A178" s="116"/>
      <c r="B178" s="110"/>
      <c r="C178" s="110"/>
      <c r="D178" s="110"/>
      <c r="E178" s="110"/>
      <c r="F178" s="110"/>
      <c r="G178" s="110"/>
      <c r="H178" s="110"/>
      <c r="I178" s="111"/>
      <c r="J178" s="111"/>
      <c r="K178" s="111"/>
      <c r="L178" s="111"/>
      <c r="M178" s="111"/>
      <c r="N178" s="111"/>
      <c r="O178" s="111"/>
      <c r="P178" s="111"/>
      <c r="Q178" s="111"/>
      <c r="R178" s="111"/>
      <c r="S178" s="111"/>
      <c r="T178" s="111"/>
      <c r="U178" s="111"/>
    </row>
    <row r="179" spans="1:21" ht="14.25" customHeight="1" x14ac:dyDescent="0.25">
      <c r="A179" s="116"/>
      <c r="B179" s="110"/>
      <c r="C179" s="110"/>
      <c r="D179" s="110"/>
      <c r="E179" s="110"/>
      <c r="F179" s="110"/>
      <c r="G179" s="110"/>
      <c r="H179" s="110"/>
      <c r="I179" s="111"/>
      <c r="J179" s="111"/>
      <c r="K179" s="111"/>
      <c r="L179" s="111"/>
      <c r="M179" s="111"/>
      <c r="N179" s="111"/>
      <c r="O179" s="111"/>
      <c r="P179" s="111"/>
      <c r="Q179" s="111"/>
      <c r="R179" s="111"/>
      <c r="S179" s="111"/>
      <c r="T179" s="111"/>
      <c r="U179" s="111"/>
    </row>
    <row r="180" spans="1:21" ht="14.25" customHeight="1" x14ac:dyDescent="0.25">
      <c r="A180" s="116"/>
      <c r="B180" s="110"/>
      <c r="C180" s="110"/>
      <c r="D180" s="110"/>
      <c r="E180" s="110"/>
      <c r="F180" s="110"/>
      <c r="G180" s="110"/>
      <c r="H180" s="110"/>
      <c r="I180" s="111"/>
      <c r="J180" s="111"/>
      <c r="K180" s="111"/>
      <c r="L180" s="111"/>
      <c r="M180" s="111"/>
      <c r="N180" s="111"/>
      <c r="O180" s="111"/>
      <c r="P180" s="111"/>
      <c r="Q180" s="111"/>
      <c r="R180" s="111"/>
      <c r="S180" s="111"/>
      <c r="T180" s="111"/>
      <c r="U180" s="111"/>
    </row>
    <row r="181" spans="1:21" ht="14.25" customHeight="1" x14ac:dyDescent="0.25">
      <c r="A181" s="116"/>
      <c r="B181" s="110"/>
      <c r="C181" s="110"/>
      <c r="D181" s="110"/>
      <c r="E181" s="110"/>
      <c r="F181" s="110"/>
      <c r="G181" s="110"/>
      <c r="H181" s="110"/>
      <c r="I181" s="111"/>
      <c r="J181" s="111"/>
      <c r="K181" s="111"/>
      <c r="L181" s="111"/>
      <c r="M181" s="111"/>
      <c r="N181" s="111"/>
      <c r="O181" s="111"/>
      <c r="P181" s="111"/>
      <c r="Q181" s="111"/>
      <c r="R181" s="111"/>
      <c r="S181" s="111"/>
      <c r="T181" s="111"/>
      <c r="U181" s="111"/>
    </row>
    <row r="182" spans="1:21" ht="14.25" customHeight="1" x14ac:dyDescent="0.25">
      <c r="A182" s="116"/>
      <c r="B182" s="110"/>
      <c r="C182" s="110"/>
      <c r="D182" s="110"/>
      <c r="E182" s="110"/>
      <c r="F182" s="110"/>
      <c r="G182" s="110"/>
      <c r="H182" s="110"/>
      <c r="I182" s="111"/>
      <c r="J182" s="111"/>
      <c r="K182" s="111"/>
      <c r="L182" s="111"/>
      <c r="M182" s="111"/>
      <c r="N182" s="111"/>
      <c r="O182" s="111"/>
      <c r="P182" s="111"/>
      <c r="Q182" s="111"/>
      <c r="R182" s="111"/>
      <c r="S182" s="111"/>
      <c r="T182" s="111"/>
      <c r="U182" s="111"/>
    </row>
    <row r="183" spans="1:21" ht="14.25" customHeight="1" x14ac:dyDescent="0.25">
      <c r="A183" s="116"/>
      <c r="B183" s="110"/>
      <c r="C183" s="110"/>
      <c r="D183" s="110"/>
      <c r="E183" s="110"/>
      <c r="F183" s="110"/>
      <c r="G183" s="110"/>
      <c r="H183" s="110"/>
      <c r="I183" s="111"/>
      <c r="J183" s="111"/>
      <c r="K183" s="111"/>
      <c r="L183" s="111"/>
      <c r="M183" s="111"/>
      <c r="N183" s="111"/>
      <c r="O183" s="111"/>
      <c r="P183" s="111"/>
      <c r="Q183" s="111"/>
      <c r="R183" s="111"/>
      <c r="S183" s="111"/>
      <c r="T183" s="111"/>
      <c r="U183" s="111"/>
    </row>
    <row r="184" spans="1:21" ht="14.25" customHeight="1" x14ac:dyDescent="0.25">
      <c r="A184" s="116"/>
      <c r="B184" s="110"/>
      <c r="C184" s="110"/>
      <c r="D184" s="110"/>
      <c r="E184" s="110"/>
      <c r="F184" s="110"/>
      <c r="G184" s="110"/>
      <c r="H184" s="110"/>
      <c r="I184" s="111"/>
      <c r="J184" s="111"/>
      <c r="K184" s="111"/>
      <c r="L184" s="111"/>
      <c r="M184" s="111"/>
      <c r="N184" s="111"/>
      <c r="O184" s="111"/>
      <c r="P184" s="111"/>
      <c r="Q184" s="111"/>
      <c r="R184" s="111"/>
      <c r="S184" s="111"/>
      <c r="T184" s="111"/>
      <c r="U184" s="111"/>
    </row>
    <row r="185" spans="1:21" ht="14.25" customHeight="1" x14ac:dyDescent="0.25">
      <c r="A185" s="116"/>
      <c r="B185" s="110"/>
      <c r="C185" s="110"/>
      <c r="D185" s="110"/>
      <c r="E185" s="110"/>
      <c r="F185" s="110"/>
      <c r="G185" s="110"/>
      <c r="H185" s="110"/>
      <c r="I185" s="111"/>
      <c r="J185" s="111"/>
      <c r="K185" s="111"/>
      <c r="L185" s="111"/>
      <c r="M185" s="111"/>
      <c r="N185" s="111"/>
      <c r="O185" s="111"/>
      <c r="P185" s="111"/>
      <c r="Q185" s="111"/>
      <c r="R185" s="111"/>
      <c r="S185" s="111"/>
      <c r="T185" s="111"/>
      <c r="U185" s="111"/>
    </row>
    <row r="186" spans="1:21" ht="14.25" customHeight="1" x14ac:dyDescent="0.25">
      <c r="A186" s="116"/>
      <c r="B186" s="110"/>
      <c r="C186" s="110"/>
      <c r="D186" s="110"/>
      <c r="E186" s="110"/>
      <c r="F186" s="110"/>
      <c r="G186" s="110"/>
      <c r="H186" s="110"/>
      <c r="I186" s="111"/>
      <c r="J186" s="111"/>
      <c r="K186" s="111"/>
      <c r="L186" s="111"/>
      <c r="M186" s="111"/>
      <c r="N186" s="111"/>
      <c r="O186" s="111"/>
      <c r="P186" s="111"/>
      <c r="Q186" s="111"/>
      <c r="R186" s="111"/>
      <c r="S186" s="111"/>
      <c r="T186" s="111"/>
      <c r="U186" s="111"/>
    </row>
    <row r="187" spans="1:21" ht="14.25" customHeight="1" x14ac:dyDescent="0.25">
      <c r="A187" s="116"/>
      <c r="B187" s="110"/>
      <c r="C187" s="110"/>
      <c r="D187" s="110"/>
      <c r="E187" s="110"/>
      <c r="F187" s="110"/>
      <c r="G187" s="110"/>
      <c r="H187" s="110"/>
      <c r="I187" s="111"/>
      <c r="J187" s="111"/>
      <c r="K187" s="111"/>
      <c r="L187" s="111"/>
      <c r="M187" s="111"/>
      <c r="N187" s="111"/>
      <c r="O187" s="111"/>
      <c r="P187" s="111"/>
      <c r="Q187" s="111"/>
      <c r="R187" s="111"/>
      <c r="S187" s="111"/>
      <c r="T187" s="111"/>
      <c r="U187" s="111"/>
    </row>
    <row r="188" spans="1:21" ht="14.25" customHeight="1" x14ac:dyDescent="0.25">
      <c r="A188" s="116"/>
      <c r="B188" s="110"/>
      <c r="C188" s="110"/>
      <c r="D188" s="110"/>
      <c r="E188" s="110"/>
      <c r="F188" s="110"/>
      <c r="G188" s="110"/>
      <c r="H188" s="110"/>
      <c r="I188" s="111"/>
      <c r="J188" s="111"/>
      <c r="K188" s="111"/>
      <c r="L188" s="111"/>
      <c r="M188" s="111"/>
      <c r="N188" s="111"/>
      <c r="O188" s="111"/>
      <c r="P188" s="111"/>
      <c r="Q188" s="111"/>
      <c r="R188" s="111"/>
      <c r="S188" s="111"/>
      <c r="T188" s="111"/>
      <c r="U188" s="111"/>
    </row>
    <row r="189" spans="1:21" ht="14.25" customHeight="1" x14ac:dyDescent="0.25">
      <c r="A189" s="116"/>
      <c r="B189" s="110"/>
      <c r="C189" s="110"/>
      <c r="D189" s="110"/>
      <c r="E189" s="110"/>
      <c r="F189" s="110"/>
      <c r="G189" s="110"/>
      <c r="H189" s="110"/>
      <c r="I189" s="111"/>
      <c r="J189" s="111"/>
      <c r="K189" s="111"/>
      <c r="L189" s="111"/>
      <c r="M189" s="111"/>
      <c r="N189" s="111"/>
      <c r="O189" s="111"/>
      <c r="P189" s="111"/>
      <c r="Q189" s="111"/>
      <c r="R189" s="111"/>
      <c r="S189" s="111"/>
      <c r="T189" s="111"/>
      <c r="U189" s="111"/>
    </row>
    <row r="190" spans="1:21" ht="14.25" customHeight="1" x14ac:dyDescent="0.25">
      <c r="A190" s="116"/>
      <c r="B190" s="110"/>
      <c r="C190" s="110"/>
      <c r="D190" s="110"/>
      <c r="E190" s="110"/>
      <c r="F190" s="110"/>
      <c r="G190" s="110"/>
      <c r="H190" s="110"/>
      <c r="I190" s="111"/>
      <c r="J190" s="111"/>
      <c r="K190" s="111"/>
      <c r="L190" s="111"/>
      <c r="M190" s="111"/>
      <c r="N190" s="111"/>
      <c r="O190" s="111"/>
      <c r="P190" s="111"/>
      <c r="Q190" s="111"/>
      <c r="R190" s="111"/>
      <c r="S190" s="111"/>
      <c r="T190" s="111"/>
      <c r="U190" s="111"/>
    </row>
    <row r="191" spans="1:21" ht="14.25" customHeight="1" x14ac:dyDescent="0.25">
      <c r="A191" s="116"/>
      <c r="B191" s="110"/>
      <c r="C191" s="110"/>
      <c r="D191" s="110"/>
      <c r="E191" s="110"/>
      <c r="F191" s="110"/>
      <c r="G191" s="110"/>
      <c r="H191" s="110"/>
      <c r="I191" s="111"/>
      <c r="J191" s="111"/>
      <c r="K191" s="111"/>
      <c r="L191" s="111"/>
      <c r="M191" s="111"/>
      <c r="N191" s="111"/>
      <c r="O191" s="111"/>
      <c r="P191" s="111"/>
      <c r="Q191" s="111"/>
      <c r="R191" s="111"/>
      <c r="S191" s="111"/>
      <c r="T191" s="111"/>
      <c r="U191" s="111"/>
    </row>
    <row r="192" spans="1:21" ht="14.25" customHeight="1" x14ac:dyDescent="0.25">
      <c r="A192" s="116"/>
      <c r="B192" s="110"/>
      <c r="C192" s="110"/>
      <c r="D192" s="110"/>
      <c r="E192" s="110"/>
      <c r="F192" s="110"/>
      <c r="G192" s="110"/>
      <c r="H192" s="110"/>
      <c r="I192" s="111"/>
      <c r="J192" s="111"/>
      <c r="K192" s="111"/>
      <c r="L192" s="111"/>
      <c r="M192" s="111"/>
      <c r="N192" s="111"/>
      <c r="O192" s="111"/>
      <c r="P192" s="111"/>
      <c r="Q192" s="111"/>
      <c r="R192" s="111"/>
      <c r="S192" s="111"/>
      <c r="T192" s="111"/>
      <c r="U192" s="111"/>
    </row>
    <row r="193" spans="1:21" ht="14.25" customHeight="1" x14ac:dyDescent="0.25">
      <c r="A193" s="116"/>
      <c r="B193" s="110"/>
      <c r="C193" s="110"/>
      <c r="D193" s="110"/>
      <c r="E193" s="110"/>
      <c r="F193" s="110"/>
      <c r="G193" s="110"/>
      <c r="H193" s="110"/>
      <c r="I193" s="111"/>
      <c r="J193" s="111"/>
      <c r="K193" s="111"/>
      <c r="L193" s="111"/>
      <c r="M193" s="111"/>
      <c r="N193" s="111"/>
      <c r="O193" s="111"/>
      <c r="P193" s="111"/>
      <c r="Q193" s="111"/>
      <c r="R193" s="111"/>
      <c r="S193" s="111"/>
      <c r="T193" s="111"/>
      <c r="U193" s="111"/>
    </row>
    <row r="194" spans="1:21" ht="14.25" customHeight="1" x14ac:dyDescent="0.25">
      <c r="A194" s="116"/>
      <c r="B194" s="110"/>
      <c r="C194" s="110"/>
      <c r="D194" s="110"/>
      <c r="E194" s="110"/>
      <c r="F194" s="110"/>
      <c r="G194" s="110"/>
      <c r="H194" s="110"/>
      <c r="I194" s="111"/>
      <c r="J194" s="111"/>
      <c r="K194" s="111"/>
      <c r="L194" s="111"/>
      <c r="M194" s="111"/>
      <c r="N194" s="111"/>
      <c r="O194" s="111"/>
      <c r="P194" s="111"/>
      <c r="Q194" s="111"/>
      <c r="R194" s="111"/>
      <c r="S194" s="111"/>
      <c r="T194" s="111"/>
      <c r="U194" s="111"/>
    </row>
    <row r="195" spans="1:21" ht="14.25" customHeight="1" x14ac:dyDescent="0.25">
      <c r="A195" s="116"/>
      <c r="B195" s="110"/>
      <c r="C195" s="110"/>
      <c r="D195" s="110"/>
      <c r="E195" s="110"/>
      <c r="F195" s="110"/>
      <c r="G195" s="110"/>
      <c r="H195" s="110"/>
      <c r="I195" s="111"/>
      <c r="J195" s="111"/>
      <c r="K195" s="111"/>
      <c r="L195" s="111"/>
      <c r="M195" s="111"/>
      <c r="N195" s="111"/>
      <c r="O195" s="111"/>
      <c r="P195" s="111"/>
      <c r="Q195" s="111"/>
      <c r="R195" s="111"/>
      <c r="S195" s="111"/>
      <c r="T195" s="111"/>
      <c r="U195" s="111"/>
    </row>
    <row r="196" spans="1:21" ht="14.25" customHeight="1" x14ac:dyDescent="0.25">
      <c r="A196" s="116"/>
      <c r="B196" s="110"/>
      <c r="C196" s="110"/>
      <c r="D196" s="110"/>
      <c r="E196" s="110"/>
      <c r="F196" s="110"/>
      <c r="G196" s="110"/>
      <c r="H196" s="110"/>
      <c r="I196" s="111"/>
      <c r="J196" s="111"/>
      <c r="K196" s="111"/>
      <c r="L196" s="111"/>
      <c r="M196" s="111"/>
      <c r="N196" s="111"/>
      <c r="O196" s="111"/>
      <c r="P196" s="111"/>
      <c r="Q196" s="111"/>
      <c r="R196" s="111"/>
      <c r="S196" s="111"/>
      <c r="T196" s="111"/>
      <c r="U196" s="111"/>
    </row>
    <row r="197" spans="1:21" ht="14.25" customHeight="1" x14ac:dyDescent="0.25">
      <c r="A197" s="116"/>
      <c r="B197" s="110"/>
      <c r="C197" s="110"/>
      <c r="D197" s="110"/>
      <c r="E197" s="110"/>
      <c r="F197" s="110"/>
      <c r="G197" s="110"/>
      <c r="H197" s="110"/>
      <c r="I197" s="111"/>
      <c r="J197" s="111"/>
      <c r="K197" s="111"/>
      <c r="L197" s="111"/>
      <c r="M197" s="111"/>
      <c r="N197" s="111"/>
      <c r="O197" s="111"/>
      <c r="P197" s="111"/>
      <c r="Q197" s="111"/>
      <c r="R197" s="111"/>
      <c r="S197" s="111"/>
      <c r="T197" s="111"/>
      <c r="U197" s="111"/>
    </row>
    <row r="198" spans="1:21" ht="14.25" customHeight="1" x14ac:dyDescent="0.25">
      <c r="A198" s="116"/>
      <c r="B198" s="110"/>
      <c r="C198" s="110"/>
      <c r="D198" s="110"/>
      <c r="E198" s="110"/>
      <c r="F198" s="110"/>
      <c r="G198" s="110"/>
      <c r="H198" s="110"/>
      <c r="I198" s="111"/>
      <c r="J198" s="111"/>
      <c r="K198" s="111"/>
      <c r="L198" s="111"/>
      <c r="M198" s="111"/>
      <c r="N198" s="111"/>
      <c r="O198" s="111"/>
      <c r="P198" s="111"/>
      <c r="Q198" s="111"/>
      <c r="R198" s="111"/>
      <c r="S198" s="111"/>
      <c r="T198" s="111"/>
      <c r="U198" s="111"/>
    </row>
    <row r="199" spans="1:21" ht="14.25" customHeight="1" x14ac:dyDescent="0.25">
      <c r="A199" s="116"/>
      <c r="B199" s="110"/>
      <c r="C199" s="110"/>
      <c r="D199" s="110"/>
      <c r="E199" s="110"/>
      <c r="F199" s="110"/>
      <c r="G199" s="110"/>
      <c r="H199" s="110"/>
      <c r="I199" s="111"/>
      <c r="J199" s="111"/>
      <c r="K199" s="111"/>
      <c r="L199" s="111"/>
      <c r="M199" s="111"/>
      <c r="N199" s="111"/>
      <c r="O199" s="111"/>
      <c r="P199" s="111"/>
      <c r="Q199" s="111"/>
      <c r="R199" s="111"/>
      <c r="S199" s="111"/>
      <c r="T199" s="111"/>
      <c r="U199" s="111"/>
    </row>
    <row r="200" spans="1:21" ht="14.25" customHeight="1" x14ac:dyDescent="0.25">
      <c r="A200" s="116"/>
      <c r="B200" s="110"/>
      <c r="C200" s="110"/>
      <c r="D200" s="110"/>
      <c r="E200" s="110"/>
      <c r="F200" s="110"/>
      <c r="G200" s="110"/>
      <c r="H200" s="110"/>
      <c r="I200" s="111"/>
      <c r="J200" s="111"/>
      <c r="K200" s="111"/>
      <c r="L200" s="111"/>
      <c r="M200" s="111"/>
      <c r="N200" s="111"/>
      <c r="O200" s="111"/>
      <c r="P200" s="111"/>
      <c r="Q200" s="111"/>
      <c r="R200" s="111"/>
      <c r="S200" s="111"/>
      <c r="T200" s="111"/>
      <c r="U200" s="111"/>
    </row>
    <row r="201" spans="1:21" ht="14.25" customHeight="1" x14ac:dyDescent="0.25">
      <c r="A201" s="116"/>
      <c r="B201" s="110"/>
      <c r="C201" s="110"/>
      <c r="D201" s="110"/>
      <c r="E201" s="110"/>
      <c r="F201" s="110"/>
      <c r="G201" s="110"/>
      <c r="H201" s="110"/>
      <c r="I201" s="111"/>
      <c r="J201" s="111"/>
      <c r="K201" s="111"/>
      <c r="L201" s="111"/>
      <c r="M201" s="111"/>
      <c r="N201" s="111"/>
      <c r="O201" s="111"/>
      <c r="P201" s="111"/>
      <c r="Q201" s="111"/>
      <c r="R201" s="111"/>
      <c r="S201" s="111"/>
      <c r="T201" s="111"/>
      <c r="U201" s="111"/>
    </row>
    <row r="202" spans="1:21" ht="14.25" customHeight="1" x14ac:dyDescent="0.25">
      <c r="A202" s="116"/>
      <c r="B202" s="110"/>
      <c r="C202" s="110"/>
      <c r="D202" s="110"/>
      <c r="E202" s="110"/>
      <c r="F202" s="110"/>
      <c r="G202" s="110"/>
      <c r="H202" s="110"/>
      <c r="I202" s="111"/>
      <c r="J202" s="111"/>
      <c r="K202" s="111"/>
      <c r="L202" s="111"/>
      <c r="M202" s="111"/>
      <c r="N202" s="111"/>
      <c r="O202" s="111"/>
      <c r="P202" s="111"/>
      <c r="Q202" s="111"/>
      <c r="R202" s="111"/>
      <c r="S202" s="111"/>
      <c r="T202" s="111"/>
      <c r="U202" s="111"/>
    </row>
    <row r="203" spans="1:21" ht="14.25" customHeight="1" x14ac:dyDescent="0.25">
      <c r="A203" s="116"/>
      <c r="B203" s="110"/>
      <c r="C203" s="110"/>
      <c r="D203" s="110"/>
      <c r="E203" s="110"/>
      <c r="F203" s="110"/>
      <c r="G203" s="110"/>
      <c r="H203" s="110"/>
      <c r="I203" s="111"/>
      <c r="J203" s="111"/>
      <c r="K203" s="111"/>
      <c r="L203" s="111"/>
      <c r="M203" s="111"/>
      <c r="N203" s="111"/>
      <c r="O203" s="111"/>
      <c r="P203" s="111"/>
      <c r="Q203" s="111"/>
      <c r="R203" s="111"/>
      <c r="S203" s="111"/>
      <c r="T203" s="111"/>
      <c r="U203" s="111"/>
    </row>
    <row r="204" spans="1:21" ht="14.25" customHeight="1" x14ac:dyDescent="0.25">
      <c r="A204" s="116"/>
      <c r="B204" s="110"/>
      <c r="C204" s="110"/>
      <c r="D204" s="110"/>
      <c r="E204" s="110"/>
      <c r="F204" s="110"/>
      <c r="G204" s="110"/>
      <c r="H204" s="110"/>
      <c r="I204" s="111"/>
      <c r="J204" s="111"/>
      <c r="K204" s="111"/>
      <c r="L204" s="111"/>
      <c r="M204" s="111"/>
      <c r="N204" s="111"/>
      <c r="O204" s="111"/>
      <c r="P204" s="111"/>
      <c r="Q204" s="111"/>
      <c r="R204" s="111"/>
      <c r="S204" s="111"/>
      <c r="T204" s="111"/>
      <c r="U204" s="111"/>
    </row>
    <row r="205" spans="1:21" ht="14.25" customHeight="1" x14ac:dyDescent="0.25">
      <c r="A205" s="116"/>
      <c r="B205" s="110"/>
      <c r="C205" s="110"/>
      <c r="D205" s="110"/>
      <c r="E205" s="110"/>
      <c r="F205" s="110"/>
      <c r="G205" s="110"/>
      <c r="H205" s="110"/>
      <c r="I205" s="111"/>
      <c r="J205" s="111"/>
      <c r="K205" s="111"/>
      <c r="L205" s="111"/>
      <c r="M205" s="111"/>
      <c r="N205" s="111"/>
      <c r="O205" s="111"/>
      <c r="P205" s="111"/>
      <c r="Q205" s="111"/>
      <c r="R205" s="111"/>
      <c r="S205" s="111"/>
      <c r="T205" s="111"/>
      <c r="U205" s="111"/>
    </row>
    <row r="206" spans="1:21" ht="14.25" customHeight="1" x14ac:dyDescent="0.25">
      <c r="A206" s="116"/>
      <c r="B206" s="110"/>
      <c r="C206" s="110"/>
      <c r="D206" s="110"/>
      <c r="E206" s="110"/>
      <c r="F206" s="110"/>
      <c r="G206" s="110"/>
      <c r="H206" s="110"/>
      <c r="I206" s="111"/>
      <c r="J206" s="111"/>
      <c r="K206" s="111"/>
      <c r="L206" s="111"/>
      <c r="M206" s="111"/>
      <c r="N206" s="111"/>
      <c r="O206" s="111"/>
      <c r="P206" s="111"/>
      <c r="Q206" s="111"/>
      <c r="R206" s="111"/>
      <c r="S206" s="111"/>
      <c r="T206" s="111"/>
      <c r="U206" s="111"/>
    </row>
    <row r="207" spans="1:21" ht="14.25" customHeight="1" x14ac:dyDescent="0.25">
      <c r="A207" s="116"/>
      <c r="B207" s="110"/>
      <c r="C207" s="110"/>
      <c r="D207" s="110"/>
      <c r="E207" s="110"/>
      <c r="F207" s="110"/>
      <c r="G207" s="110"/>
      <c r="H207" s="110"/>
      <c r="I207" s="111"/>
      <c r="J207" s="111"/>
      <c r="K207" s="111"/>
      <c r="L207" s="111"/>
      <c r="M207" s="111"/>
      <c r="N207" s="111"/>
      <c r="O207" s="111"/>
      <c r="P207" s="111"/>
      <c r="Q207" s="111"/>
      <c r="R207" s="111"/>
      <c r="S207" s="111"/>
      <c r="T207" s="111"/>
      <c r="U207" s="111"/>
    </row>
    <row r="208" spans="1:21" ht="14.25" customHeight="1" x14ac:dyDescent="0.25">
      <c r="A208" s="116"/>
      <c r="B208" s="110"/>
      <c r="C208" s="110"/>
      <c r="D208" s="110"/>
      <c r="E208" s="110"/>
      <c r="F208" s="110"/>
      <c r="G208" s="110"/>
      <c r="H208" s="110"/>
      <c r="I208" s="111"/>
      <c r="J208" s="111"/>
      <c r="K208" s="111"/>
      <c r="L208" s="111"/>
      <c r="M208" s="111"/>
      <c r="N208" s="111"/>
      <c r="O208" s="111"/>
      <c r="P208" s="111"/>
      <c r="Q208" s="111"/>
      <c r="R208" s="111"/>
      <c r="S208" s="111"/>
      <c r="T208" s="111"/>
      <c r="U208" s="111"/>
    </row>
    <row r="209" spans="1:21" ht="14.25" customHeight="1" x14ac:dyDescent="0.25">
      <c r="A209" s="116"/>
      <c r="B209" s="110"/>
      <c r="C209" s="110"/>
      <c r="D209" s="110"/>
      <c r="E209" s="110"/>
      <c r="F209" s="110"/>
      <c r="G209" s="110"/>
      <c r="H209" s="110"/>
      <c r="I209" s="111"/>
      <c r="J209" s="111"/>
      <c r="K209" s="111"/>
      <c r="L209" s="111"/>
      <c r="M209" s="111"/>
      <c r="N209" s="111"/>
      <c r="O209" s="111"/>
      <c r="P209" s="111"/>
      <c r="Q209" s="111"/>
      <c r="R209" s="111"/>
      <c r="S209" s="111"/>
      <c r="T209" s="111"/>
      <c r="U209" s="111"/>
    </row>
    <row r="210" spans="1:21" ht="14.25" customHeight="1" x14ac:dyDescent="0.25">
      <c r="A210" s="116"/>
      <c r="B210" s="110"/>
      <c r="C210" s="110"/>
      <c r="D210" s="110"/>
      <c r="E210" s="110"/>
      <c r="F210" s="110"/>
      <c r="G210" s="110"/>
      <c r="H210" s="110"/>
      <c r="I210" s="111"/>
      <c r="J210" s="111"/>
      <c r="K210" s="111"/>
      <c r="L210" s="111"/>
      <c r="M210" s="111"/>
      <c r="N210" s="111"/>
      <c r="O210" s="111"/>
      <c r="P210" s="111"/>
      <c r="Q210" s="111"/>
      <c r="R210" s="111"/>
      <c r="S210" s="111"/>
      <c r="T210" s="111"/>
      <c r="U210" s="111"/>
    </row>
    <row r="211" spans="1:21" ht="14.25" customHeight="1" x14ac:dyDescent="0.25">
      <c r="A211" s="116"/>
      <c r="B211" s="110"/>
      <c r="C211" s="110"/>
      <c r="D211" s="110"/>
      <c r="E211" s="110"/>
      <c r="F211" s="110"/>
      <c r="G211" s="110"/>
      <c r="H211" s="110"/>
      <c r="I211" s="111"/>
      <c r="J211" s="111"/>
      <c r="K211" s="111"/>
      <c r="L211" s="111"/>
      <c r="M211" s="111"/>
      <c r="N211" s="111"/>
      <c r="O211" s="111"/>
      <c r="P211" s="111"/>
      <c r="Q211" s="111"/>
      <c r="R211" s="111"/>
      <c r="S211" s="111"/>
      <c r="T211" s="111"/>
      <c r="U211" s="111"/>
    </row>
    <row r="212" spans="1:21" ht="14.25" customHeight="1" x14ac:dyDescent="0.25">
      <c r="A212" s="116"/>
      <c r="B212" s="110"/>
      <c r="C212" s="110"/>
      <c r="D212" s="110"/>
      <c r="E212" s="110"/>
      <c r="F212" s="110"/>
      <c r="G212" s="110"/>
      <c r="H212" s="110"/>
      <c r="I212" s="111"/>
      <c r="J212" s="111"/>
      <c r="K212" s="111"/>
      <c r="L212" s="111"/>
      <c r="M212" s="111"/>
      <c r="N212" s="111"/>
      <c r="O212" s="111"/>
      <c r="P212" s="111"/>
      <c r="Q212" s="111"/>
      <c r="R212" s="111"/>
      <c r="S212" s="111"/>
      <c r="T212" s="111"/>
      <c r="U212" s="111"/>
    </row>
    <row r="213" spans="1:21" ht="14.25" customHeight="1" x14ac:dyDescent="0.25">
      <c r="A213" s="116"/>
      <c r="B213" s="110"/>
      <c r="C213" s="110"/>
      <c r="D213" s="110"/>
      <c r="E213" s="110"/>
      <c r="F213" s="110"/>
      <c r="G213" s="110"/>
      <c r="H213" s="110"/>
      <c r="I213" s="111"/>
      <c r="J213" s="111"/>
      <c r="K213" s="111"/>
      <c r="L213" s="111"/>
      <c r="M213" s="111"/>
      <c r="N213" s="111"/>
      <c r="O213" s="111"/>
      <c r="P213" s="111"/>
      <c r="Q213" s="111"/>
      <c r="R213" s="111"/>
      <c r="S213" s="111"/>
      <c r="T213" s="111"/>
      <c r="U213" s="111"/>
    </row>
    <row r="214" spans="1:21" ht="14.25" customHeight="1" x14ac:dyDescent="0.25">
      <c r="A214" s="116"/>
      <c r="B214" s="110"/>
      <c r="C214" s="110"/>
      <c r="D214" s="110"/>
      <c r="E214" s="110"/>
      <c r="F214" s="110"/>
      <c r="G214" s="110"/>
      <c r="H214" s="110"/>
      <c r="I214" s="111"/>
      <c r="J214" s="111"/>
      <c r="K214" s="111"/>
      <c r="L214" s="111"/>
      <c r="M214" s="111"/>
      <c r="N214" s="111"/>
      <c r="O214" s="111"/>
      <c r="P214" s="111"/>
      <c r="Q214" s="111"/>
      <c r="R214" s="111"/>
      <c r="S214" s="111"/>
      <c r="T214" s="111"/>
      <c r="U214" s="111"/>
    </row>
    <row r="215" spans="1:21" ht="14.25" customHeight="1" x14ac:dyDescent="0.25">
      <c r="A215" s="116"/>
      <c r="B215" s="110"/>
      <c r="C215" s="110"/>
      <c r="D215" s="110"/>
      <c r="E215" s="110"/>
      <c r="F215" s="110"/>
      <c r="G215" s="110"/>
      <c r="H215" s="110"/>
      <c r="I215" s="111"/>
      <c r="J215" s="111"/>
      <c r="K215" s="111"/>
      <c r="L215" s="111"/>
      <c r="M215" s="111"/>
      <c r="N215" s="111"/>
      <c r="O215" s="111"/>
      <c r="P215" s="111"/>
      <c r="Q215" s="111"/>
      <c r="R215" s="111"/>
      <c r="S215" s="111"/>
      <c r="T215" s="111"/>
      <c r="U215" s="111"/>
    </row>
    <row r="216" spans="1:21" ht="14.25" customHeight="1" x14ac:dyDescent="0.25">
      <c r="A216" s="116"/>
      <c r="B216" s="110"/>
      <c r="C216" s="110"/>
      <c r="D216" s="110"/>
      <c r="E216" s="110"/>
      <c r="F216" s="110"/>
      <c r="G216" s="110"/>
      <c r="H216" s="110"/>
      <c r="I216" s="111"/>
      <c r="J216" s="111"/>
      <c r="K216" s="111"/>
      <c r="L216" s="111"/>
      <c r="M216" s="111"/>
      <c r="N216" s="111"/>
      <c r="O216" s="111"/>
      <c r="P216" s="111"/>
      <c r="Q216" s="111"/>
      <c r="R216" s="111"/>
      <c r="S216" s="111"/>
      <c r="T216" s="111"/>
      <c r="U216" s="111"/>
    </row>
    <row r="217" spans="1:21" ht="14.25" customHeight="1" x14ac:dyDescent="0.25">
      <c r="A217" s="116"/>
      <c r="B217" s="110"/>
      <c r="C217" s="110"/>
      <c r="D217" s="110"/>
      <c r="E217" s="110"/>
      <c r="F217" s="110"/>
      <c r="G217" s="110"/>
      <c r="H217" s="110"/>
      <c r="I217" s="111"/>
      <c r="J217" s="111"/>
      <c r="K217" s="111"/>
      <c r="L217" s="111"/>
      <c r="M217" s="111"/>
      <c r="N217" s="111"/>
      <c r="O217" s="111"/>
      <c r="P217" s="111"/>
      <c r="Q217" s="111"/>
      <c r="R217" s="111"/>
      <c r="S217" s="111"/>
      <c r="T217" s="111"/>
      <c r="U217" s="111"/>
    </row>
    <row r="218" spans="1:21" ht="14.25" customHeight="1" x14ac:dyDescent="0.25">
      <c r="A218" s="116"/>
      <c r="B218" s="110"/>
      <c r="C218" s="110"/>
      <c r="D218" s="110"/>
      <c r="E218" s="110"/>
      <c r="F218" s="110"/>
      <c r="G218" s="110"/>
      <c r="H218" s="110"/>
      <c r="I218" s="111"/>
      <c r="J218" s="111"/>
      <c r="K218" s="111"/>
      <c r="L218" s="111"/>
      <c r="M218" s="111"/>
      <c r="N218" s="111"/>
      <c r="O218" s="111"/>
      <c r="P218" s="111"/>
      <c r="Q218" s="111"/>
      <c r="R218" s="111"/>
      <c r="S218" s="111"/>
      <c r="T218" s="111"/>
      <c r="U218" s="111"/>
    </row>
    <row r="219" spans="1:21" ht="14.25" customHeight="1" x14ac:dyDescent="0.25">
      <c r="A219" s="116"/>
      <c r="B219" s="110"/>
      <c r="C219" s="110"/>
      <c r="D219" s="110"/>
      <c r="E219" s="110"/>
      <c r="F219" s="110"/>
      <c r="G219" s="110"/>
      <c r="H219" s="110"/>
      <c r="I219" s="111"/>
      <c r="J219" s="111"/>
      <c r="K219" s="111"/>
      <c r="L219" s="111"/>
      <c r="M219" s="111"/>
      <c r="N219" s="111"/>
      <c r="O219" s="111"/>
      <c r="P219" s="111"/>
      <c r="Q219" s="111"/>
      <c r="R219" s="111"/>
      <c r="S219" s="111"/>
      <c r="T219" s="111"/>
      <c r="U219" s="111"/>
    </row>
    <row r="220" spans="1:21" ht="14.25" customHeight="1" x14ac:dyDescent="0.25">
      <c r="A220" s="116"/>
      <c r="B220" s="110"/>
      <c r="C220" s="110"/>
      <c r="D220" s="110"/>
      <c r="E220" s="110"/>
      <c r="F220" s="110"/>
      <c r="G220" s="110"/>
      <c r="H220" s="110"/>
      <c r="I220" s="111"/>
      <c r="J220" s="111"/>
      <c r="K220" s="111"/>
      <c r="L220" s="111"/>
      <c r="M220" s="111"/>
      <c r="N220" s="111"/>
      <c r="O220" s="111"/>
      <c r="P220" s="111"/>
      <c r="Q220" s="111"/>
      <c r="R220" s="111"/>
      <c r="S220" s="111"/>
      <c r="T220" s="111"/>
      <c r="U220" s="111"/>
    </row>
    <row r="221" spans="1:21" ht="14.25" customHeight="1" x14ac:dyDescent="0.25">
      <c r="A221" s="116"/>
      <c r="B221" s="110"/>
      <c r="C221" s="110"/>
      <c r="D221" s="110"/>
      <c r="E221" s="110"/>
      <c r="F221" s="110"/>
      <c r="G221" s="110"/>
      <c r="H221" s="110"/>
      <c r="I221" s="111"/>
      <c r="J221" s="111"/>
      <c r="K221" s="111"/>
      <c r="L221" s="111"/>
      <c r="M221" s="111"/>
      <c r="N221" s="111"/>
      <c r="O221" s="111"/>
      <c r="P221" s="111"/>
      <c r="Q221" s="111"/>
      <c r="R221" s="111"/>
      <c r="S221" s="111"/>
      <c r="T221" s="111"/>
      <c r="U221" s="111"/>
    </row>
    <row r="222" spans="1:21" ht="14.25" customHeight="1" x14ac:dyDescent="0.25">
      <c r="A222" s="116"/>
      <c r="B222" s="110"/>
      <c r="C222" s="110"/>
      <c r="D222" s="110"/>
      <c r="E222" s="110"/>
      <c r="F222" s="110"/>
      <c r="G222" s="110"/>
      <c r="H222" s="110"/>
      <c r="I222" s="111"/>
      <c r="J222" s="111"/>
      <c r="K222" s="111"/>
      <c r="L222" s="111"/>
      <c r="M222" s="111"/>
      <c r="N222" s="111"/>
      <c r="O222" s="111"/>
      <c r="P222" s="111"/>
      <c r="Q222" s="111"/>
      <c r="R222" s="111"/>
      <c r="S222" s="111"/>
      <c r="T222" s="111"/>
      <c r="U222" s="111"/>
    </row>
    <row r="223" spans="1:21" ht="14.25" customHeight="1" x14ac:dyDescent="0.25">
      <c r="A223" s="116"/>
      <c r="B223" s="110"/>
      <c r="C223" s="110"/>
      <c r="D223" s="110"/>
      <c r="E223" s="110"/>
      <c r="F223" s="110"/>
      <c r="G223" s="110"/>
      <c r="H223" s="110"/>
      <c r="I223" s="111"/>
      <c r="J223" s="111"/>
      <c r="K223" s="111"/>
      <c r="L223" s="111"/>
      <c r="M223" s="111"/>
      <c r="N223" s="111"/>
      <c r="O223" s="111"/>
      <c r="P223" s="111"/>
      <c r="Q223" s="111"/>
      <c r="R223" s="111"/>
      <c r="S223" s="111"/>
      <c r="T223" s="111"/>
      <c r="U223" s="111"/>
    </row>
    <row r="224" spans="1:21" ht="14.25" customHeight="1" x14ac:dyDescent="0.25">
      <c r="A224" s="116"/>
      <c r="B224" s="110"/>
      <c r="C224" s="110"/>
      <c r="D224" s="110"/>
      <c r="E224" s="110"/>
      <c r="F224" s="110"/>
      <c r="G224" s="110"/>
      <c r="H224" s="110"/>
      <c r="I224" s="111"/>
      <c r="J224" s="111"/>
      <c r="K224" s="111"/>
      <c r="L224" s="111"/>
      <c r="M224" s="111"/>
      <c r="N224" s="111"/>
      <c r="O224" s="111"/>
      <c r="P224" s="111"/>
      <c r="Q224" s="111"/>
      <c r="R224" s="111"/>
      <c r="S224" s="111"/>
      <c r="T224" s="111"/>
      <c r="U224" s="111"/>
    </row>
    <row r="225" spans="1:21" ht="14.25" customHeight="1" x14ac:dyDescent="0.25">
      <c r="A225" s="116"/>
      <c r="B225" s="110"/>
      <c r="C225" s="110"/>
      <c r="D225" s="110"/>
      <c r="E225" s="110"/>
      <c r="F225" s="110"/>
      <c r="G225" s="110"/>
      <c r="H225" s="110"/>
      <c r="I225" s="111"/>
      <c r="J225" s="111"/>
      <c r="K225" s="111"/>
      <c r="L225" s="111"/>
      <c r="M225" s="111"/>
      <c r="N225" s="111"/>
      <c r="O225" s="111"/>
      <c r="P225" s="111"/>
      <c r="Q225" s="111"/>
      <c r="R225" s="111"/>
      <c r="S225" s="111"/>
      <c r="T225" s="111"/>
      <c r="U225" s="111"/>
    </row>
    <row r="226" spans="1:21" ht="14.25" customHeight="1" x14ac:dyDescent="0.25">
      <c r="A226" s="116"/>
      <c r="B226" s="110"/>
      <c r="C226" s="110"/>
      <c r="D226" s="110"/>
      <c r="E226" s="110"/>
      <c r="F226" s="110"/>
      <c r="G226" s="110"/>
      <c r="H226" s="110"/>
      <c r="I226" s="111"/>
      <c r="J226" s="111"/>
      <c r="K226" s="111"/>
      <c r="L226" s="111"/>
      <c r="M226" s="111"/>
      <c r="N226" s="111"/>
      <c r="O226" s="111"/>
      <c r="P226" s="111"/>
      <c r="Q226" s="111"/>
      <c r="R226" s="111"/>
      <c r="S226" s="111"/>
      <c r="T226" s="111"/>
      <c r="U226" s="111"/>
    </row>
    <row r="227" spans="1:21" ht="14.25" customHeight="1" x14ac:dyDescent="0.25">
      <c r="A227" s="116"/>
      <c r="B227" s="110"/>
      <c r="C227" s="110"/>
      <c r="D227" s="110"/>
      <c r="E227" s="110"/>
      <c r="F227" s="110"/>
      <c r="G227" s="110"/>
      <c r="H227" s="110"/>
      <c r="I227" s="111"/>
      <c r="J227" s="111"/>
      <c r="K227" s="111"/>
      <c r="L227" s="111"/>
      <c r="M227" s="111"/>
      <c r="N227" s="111"/>
      <c r="O227" s="111"/>
      <c r="P227" s="111"/>
      <c r="Q227" s="111"/>
      <c r="R227" s="111"/>
      <c r="S227" s="111"/>
      <c r="T227" s="111"/>
      <c r="U227" s="111"/>
    </row>
    <row r="228" spans="1:21" ht="14.25" customHeight="1" x14ac:dyDescent="0.25">
      <c r="A228" s="116"/>
      <c r="B228" s="110"/>
      <c r="C228" s="110"/>
      <c r="D228" s="110"/>
      <c r="E228" s="110"/>
      <c r="F228" s="110"/>
      <c r="G228" s="110"/>
      <c r="H228" s="110"/>
      <c r="I228" s="111"/>
      <c r="J228" s="111"/>
      <c r="K228" s="111"/>
      <c r="L228" s="111"/>
      <c r="M228" s="111"/>
      <c r="N228" s="111"/>
      <c r="O228" s="111"/>
      <c r="P228" s="111"/>
      <c r="Q228" s="111"/>
      <c r="R228" s="111"/>
      <c r="S228" s="111"/>
      <c r="T228" s="111"/>
      <c r="U228" s="111"/>
    </row>
    <row r="229" spans="1:21" ht="14.25" customHeight="1" x14ac:dyDescent="0.25">
      <c r="A229" s="116"/>
      <c r="B229" s="110"/>
      <c r="C229" s="110"/>
      <c r="D229" s="110"/>
      <c r="E229" s="110"/>
      <c r="F229" s="110"/>
      <c r="G229" s="110"/>
      <c r="H229" s="110"/>
      <c r="I229" s="111"/>
      <c r="J229" s="111"/>
      <c r="K229" s="111"/>
      <c r="L229" s="111"/>
      <c r="M229" s="111"/>
      <c r="N229" s="111"/>
      <c r="O229" s="111"/>
      <c r="P229" s="111"/>
      <c r="Q229" s="111"/>
      <c r="R229" s="111"/>
      <c r="S229" s="111"/>
      <c r="T229" s="111"/>
      <c r="U229" s="111"/>
    </row>
    <row r="230" spans="1:21" ht="14.25" customHeight="1" x14ac:dyDescent="0.25">
      <c r="A230" s="116"/>
      <c r="B230" s="110"/>
      <c r="C230" s="110"/>
      <c r="D230" s="110"/>
      <c r="E230" s="110"/>
      <c r="F230" s="110"/>
      <c r="G230" s="110"/>
      <c r="H230" s="110"/>
      <c r="I230" s="111"/>
      <c r="J230" s="111"/>
      <c r="K230" s="111"/>
      <c r="L230" s="111"/>
      <c r="M230" s="111"/>
      <c r="N230" s="111"/>
      <c r="O230" s="111"/>
      <c r="P230" s="111"/>
      <c r="Q230" s="111"/>
      <c r="R230" s="111"/>
      <c r="S230" s="111"/>
      <c r="T230" s="111"/>
      <c r="U230" s="111"/>
    </row>
    <row r="231" spans="1:21" ht="14.25" customHeight="1" x14ac:dyDescent="0.25">
      <c r="A231" s="116"/>
      <c r="B231" s="110"/>
      <c r="C231" s="110"/>
      <c r="D231" s="110"/>
      <c r="E231" s="110"/>
      <c r="F231" s="110"/>
      <c r="G231" s="110"/>
      <c r="H231" s="110"/>
      <c r="I231" s="111"/>
      <c r="J231" s="111"/>
      <c r="K231" s="111"/>
      <c r="L231" s="111"/>
      <c r="M231" s="111"/>
      <c r="N231" s="111"/>
      <c r="O231" s="111"/>
      <c r="P231" s="111"/>
      <c r="Q231" s="111"/>
      <c r="R231" s="111"/>
      <c r="S231" s="111"/>
      <c r="T231" s="111"/>
      <c r="U231" s="111"/>
    </row>
    <row r="232" spans="1:21" ht="14.25" customHeight="1" x14ac:dyDescent="0.25">
      <c r="A232" s="116"/>
      <c r="B232" s="110"/>
      <c r="C232" s="110"/>
      <c r="D232" s="110"/>
      <c r="E232" s="110"/>
      <c r="F232" s="110"/>
      <c r="G232" s="110"/>
      <c r="H232" s="110"/>
      <c r="I232" s="111"/>
      <c r="J232" s="111"/>
      <c r="K232" s="111"/>
      <c r="L232" s="111"/>
      <c r="M232" s="111"/>
      <c r="N232" s="111"/>
      <c r="O232" s="111"/>
      <c r="P232" s="111"/>
      <c r="Q232" s="111"/>
      <c r="R232" s="111"/>
      <c r="S232" s="111"/>
      <c r="T232" s="111"/>
      <c r="U232" s="111"/>
    </row>
    <row r="233" spans="1:21" ht="14.25" customHeight="1" x14ac:dyDescent="0.25">
      <c r="A233" s="116"/>
      <c r="B233" s="110"/>
      <c r="C233" s="110"/>
      <c r="D233" s="110"/>
      <c r="E233" s="110"/>
      <c r="F233" s="110"/>
      <c r="G233" s="110"/>
      <c r="H233" s="110"/>
      <c r="I233" s="111"/>
      <c r="J233" s="111"/>
      <c r="K233" s="111"/>
      <c r="L233" s="111"/>
      <c r="M233" s="111"/>
      <c r="N233" s="111"/>
      <c r="O233" s="111"/>
      <c r="P233" s="111"/>
      <c r="Q233" s="111"/>
      <c r="R233" s="111"/>
      <c r="S233" s="111"/>
      <c r="T233" s="111"/>
      <c r="U233" s="111"/>
    </row>
    <row r="234" spans="1:21" ht="14.25" customHeight="1" x14ac:dyDescent="0.25">
      <c r="A234" s="116"/>
      <c r="B234" s="110"/>
      <c r="C234" s="110"/>
      <c r="D234" s="110"/>
      <c r="E234" s="110"/>
      <c r="F234" s="110"/>
      <c r="G234" s="110"/>
      <c r="H234" s="110"/>
      <c r="I234" s="111"/>
      <c r="J234" s="111"/>
      <c r="K234" s="111"/>
      <c r="L234" s="111"/>
      <c r="M234" s="111"/>
      <c r="N234" s="111"/>
      <c r="O234" s="111"/>
      <c r="P234" s="111"/>
      <c r="Q234" s="111"/>
      <c r="R234" s="111"/>
      <c r="S234" s="111"/>
      <c r="T234" s="111"/>
      <c r="U234" s="111"/>
    </row>
    <row r="235" spans="1:21" ht="14.25" customHeight="1" x14ac:dyDescent="0.25">
      <c r="A235" s="116"/>
      <c r="B235" s="110"/>
      <c r="C235" s="110"/>
      <c r="D235" s="110"/>
      <c r="E235" s="110"/>
      <c r="F235" s="110"/>
      <c r="G235" s="110"/>
      <c r="H235" s="110"/>
      <c r="I235" s="111"/>
      <c r="J235" s="111"/>
      <c r="K235" s="111"/>
      <c r="L235" s="111"/>
      <c r="M235" s="111"/>
      <c r="N235" s="111"/>
      <c r="O235" s="111"/>
      <c r="P235" s="111"/>
      <c r="Q235" s="111"/>
      <c r="R235" s="111"/>
      <c r="S235" s="111"/>
      <c r="T235" s="111"/>
      <c r="U235" s="111"/>
    </row>
    <row r="236" spans="1:21" ht="14.25" customHeight="1" x14ac:dyDescent="0.25">
      <c r="A236" s="116"/>
      <c r="B236" s="110"/>
      <c r="C236" s="110"/>
      <c r="D236" s="110"/>
      <c r="E236" s="110"/>
      <c r="F236" s="110"/>
      <c r="G236" s="110"/>
      <c r="H236" s="110"/>
      <c r="I236" s="111"/>
      <c r="J236" s="111"/>
      <c r="K236" s="111"/>
      <c r="L236" s="111"/>
      <c r="M236" s="111"/>
      <c r="N236" s="111"/>
      <c r="O236" s="111"/>
      <c r="P236" s="111"/>
      <c r="Q236" s="111"/>
      <c r="R236" s="111"/>
      <c r="S236" s="111"/>
      <c r="T236" s="111"/>
      <c r="U236" s="111"/>
    </row>
    <row r="237" spans="1:21" ht="14.25" customHeight="1" x14ac:dyDescent="0.25">
      <c r="A237" s="116"/>
      <c r="B237" s="110"/>
      <c r="C237" s="110"/>
      <c r="D237" s="110"/>
      <c r="E237" s="110"/>
      <c r="F237" s="110"/>
      <c r="G237" s="110"/>
      <c r="H237" s="110"/>
      <c r="I237" s="111"/>
      <c r="J237" s="111"/>
      <c r="K237" s="111"/>
      <c r="L237" s="111"/>
      <c r="M237" s="111"/>
      <c r="N237" s="111"/>
      <c r="O237" s="111"/>
      <c r="P237" s="111"/>
      <c r="Q237" s="111"/>
      <c r="R237" s="111"/>
      <c r="S237" s="111"/>
      <c r="T237" s="111"/>
      <c r="U237" s="111"/>
    </row>
    <row r="238" spans="1:21" ht="14.25" customHeight="1" x14ac:dyDescent="0.25">
      <c r="A238" s="116"/>
      <c r="B238" s="110"/>
      <c r="C238" s="110"/>
      <c r="D238" s="110"/>
      <c r="E238" s="110"/>
      <c r="F238" s="110"/>
      <c r="G238" s="110"/>
      <c r="H238" s="110"/>
      <c r="I238" s="111"/>
      <c r="J238" s="111"/>
      <c r="K238" s="111"/>
      <c r="L238" s="111"/>
      <c r="M238" s="111"/>
      <c r="N238" s="111"/>
      <c r="O238" s="111"/>
      <c r="P238" s="111"/>
      <c r="Q238" s="111"/>
      <c r="R238" s="111"/>
      <c r="S238" s="111"/>
      <c r="T238" s="111"/>
      <c r="U238" s="111"/>
    </row>
    <row r="239" spans="1:21" ht="14.25" customHeight="1" x14ac:dyDescent="0.25">
      <c r="A239" s="116"/>
      <c r="B239" s="110"/>
      <c r="C239" s="110"/>
      <c r="D239" s="110"/>
      <c r="E239" s="110"/>
      <c r="F239" s="110"/>
      <c r="G239" s="110"/>
      <c r="H239" s="110"/>
      <c r="I239" s="111"/>
      <c r="J239" s="111"/>
      <c r="K239" s="111"/>
      <c r="L239" s="111"/>
      <c r="M239" s="111"/>
      <c r="N239" s="111"/>
      <c r="O239" s="111"/>
      <c r="P239" s="111"/>
      <c r="Q239" s="111"/>
      <c r="R239" s="111"/>
      <c r="S239" s="111"/>
      <c r="T239" s="111"/>
      <c r="U239" s="111"/>
    </row>
    <row r="240" spans="1:21" ht="14.25" customHeight="1" x14ac:dyDescent="0.25">
      <c r="A240" s="116"/>
      <c r="B240" s="110"/>
      <c r="C240" s="110"/>
      <c r="D240" s="110"/>
      <c r="E240" s="110"/>
      <c r="F240" s="110"/>
      <c r="G240" s="110"/>
      <c r="H240" s="110"/>
      <c r="I240" s="111"/>
      <c r="J240" s="111"/>
      <c r="K240" s="111"/>
      <c r="L240" s="111"/>
      <c r="M240" s="111"/>
      <c r="N240" s="111"/>
      <c r="O240" s="111"/>
      <c r="P240" s="111"/>
      <c r="Q240" s="111"/>
      <c r="R240" s="111"/>
      <c r="S240" s="111"/>
      <c r="T240" s="111"/>
      <c r="U240" s="111"/>
    </row>
    <row r="241" spans="1:21" ht="14.25" customHeight="1" x14ac:dyDescent="0.25">
      <c r="A241" s="116"/>
      <c r="B241" s="110"/>
      <c r="C241" s="110"/>
      <c r="D241" s="110"/>
      <c r="E241" s="110"/>
      <c r="F241" s="110"/>
      <c r="G241" s="110"/>
      <c r="H241" s="110"/>
      <c r="I241" s="111"/>
      <c r="J241" s="111"/>
      <c r="K241" s="111"/>
      <c r="L241" s="111"/>
      <c r="M241" s="111"/>
      <c r="N241" s="111"/>
      <c r="O241" s="111"/>
      <c r="P241" s="111"/>
      <c r="Q241" s="111"/>
      <c r="R241" s="111"/>
      <c r="S241" s="111"/>
      <c r="T241" s="111"/>
      <c r="U241" s="111"/>
    </row>
    <row r="242" spans="1:21" ht="14.25" customHeight="1" x14ac:dyDescent="0.25">
      <c r="A242" s="116"/>
      <c r="B242" s="110"/>
      <c r="C242" s="110"/>
      <c r="D242" s="110"/>
      <c r="E242" s="110"/>
      <c r="F242" s="110"/>
      <c r="G242" s="110"/>
      <c r="H242" s="110"/>
      <c r="I242" s="111"/>
      <c r="J242" s="111"/>
      <c r="K242" s="111"/>
      <c r="L242" s="111"/>
      <c r="M242" s="111"/>
      <c r="N242" s="111"/>
      <c r="O242" s="111"/>
      <c r="P242" s="111"/>
      <c r="Q242" s="111"/>
      <c r="R242" s="111"/>
      <c r="S242" s="111"/>
      <c r="T242" s="111"/>
      <c r="U242" s="111"/>
    </row>
    <row r="243" spans="1:21" ht="14.25" customHeight="1" x14ac:dyDescent="0.25">
      <c r="A243" s="116"/>
      <c r="B243" s="110"/>
      <c r="C243" s="110"/>
      <c r="D243" s="110"/>
      <c r="E243" s="110"/>
      <c r="F243" s="110"/>
      <c r="G243" s="110"/>
      <c r="H243" s="110"/>
      <c r="I243" s="111"/>
      <c r="J243" s="111"/>
      <c r="K243" s="111"/>
      <c r="L243" s="111"/>
      <c r="M243" s="111"/>
      <c r="N243" s="111"/>
      <c r="O243" s="111"/>
      <c r="P243" s="111"/>
      <c r="Q243" s="111"/>
      <c r="R243" s="111"/>
      <c r="S243" s="111"/>
      <c r="T243" s="111"/>
      <c r="U243" s="111"/>
    </row>
    <row r="244" spans="1:21" ht="14.25" customHeight="1" x14ac:dyDescent="0.25">
      <c r="A244" s="116"/>
      <c r="B244" s="110"/>
      <c r="C244" s="110"/>
      <c r="D244" s="110"/>
      <c r="E244" s="110"/>
      <c r="F244" s="110"/>
      <c r="G244" s="110"/>
      <c r="H244" s="110"/>
      <c r="I244" s="111"/>
      <c r="J244" s="111"/>
      <c r="K244" s="111"/>
      <c r="L244" s="111"/>
      <c r="M244" s="111"/>
      <c r="N244" s="111"/>
      <c r="O244" s="111"/>
      <c r="P244" s="111"/>
      <c r="Q244" s="111"/>
      <c r="R244" s="111"/>
      <c r="S244" s="111"/>
      <c r="T244" s="111"/>
      <c r="U244" s="111"/>
    </row>
    <row r="245" spans="1:21" ht="14.25" customHeight="1" x14ac:dyDescent="0.25">
      <c r="A245" s="116"/>
      <c r="B245" s="110"/>
      <c r="C245" s="110"/>
      <c r="D245" s="110"/>
      <c r="E245" s="110"/>
      <c r="F245" s="110"/>
      <c r="G245" s="110"/>
      <c r="H245" s="110"/>
      <c r="I245" s="111"/>
      <c r="J245" s="111"/>
      <c r="K245" s="111"/>
      <c r="L245" s="111"/>
      <c r="M245" s="111"/>
      <c r="N245" s="111"/>
      <c r="O245" s="111"/>
      <c r="P245" s="111"/>
      <c r="Q245" s="111"/>
      <c r="R245" s="111"/>
      <c r="S245" s="111"/>
      <c r="T245" s="111"/>
      <c r="U245" s="111"/>
    </row>
    <row r="246" spans="1:21" ht="14.25" customHeight="1" x14ac:dyDescent="0.25">
      <c r="A246" s="116"/>
      <c r="B246" s="110"/>
      <c r="C246" s="110"/>
      <c r="D246" s="110"/>
      <c r="E246" s="110"/>
      <c r="F246" s="110"/>
      <c r="G246" s="110"/>
      <c r="H246" s="110"/>
      <c r="I246" s="111"/>
      <c r="J246" s="111"/>
      <c r="K246" s="111"/>
      <c r="L246" s="111"/>
      <c r="M246" s="111"/>
      <c r="N246" s="111"/>
      <c r="O246" s="111"/>
      <c r="P246" s="111"/>
      <c r="Q246" s="111"/>
      <c r="R246" s="111"/>
      <c r="S246" s="111"/>
      <c r="T246" s="111"/>
      <c r="U246" s="111"/>
    </row>
    <row r="247" spans="1:21" ht="14.25" customHeight="1" x14ac:dyDescent="0.25">
      <c r="A247" s="116"/>
      <c r="B247" s="110"/>
      <c r="C247" s="110"/>
      <c r="D247" s="110"/>
      <c r="E247" s="110"/>
      <c r="F247" s="110"/>
      <c r="G247" s="110"/>
      <c r="H247" s="110"/>
      <c r="I247" s="111"/>
      <c r="J247" s="111"/>
      <c r="K247" s="111"/>
      <c r="L247" s="111"/>
      <c r="M247" s="111"/>
      <c r="N247" s="111"/>
      <c r="O247" s="111"/>
      <c r="P247" s="111"/>
      <c r="Q247" s="111"/>
      <c r="R247" s="111"/>
      <c r="S247" s="111"/>
      <c r="T247" s="111"/>
      <c r="U247" s="111"/>
    </row>
    <row r="248" spans="1:21" ht="14.25" customHeight="1" x14ac:dyDescent="0.25">
      <c r="A248" s="116"/>
      <c r="B248" s="110"/>
      <c r="C248" s="110"/>
      <c r="D248" s="110"/>
      <c r="E248" s="110"/>
      <c r="F248" s="110"/>
      <c r="G248" s="110"/>
      <c r="H248" s="110"/>
      <c r="I248" s="111"/>
      <c r="J248" s="111"/>
      <c r="K248" s="111"/>
      <c r="L248" s="111"/>
      <c r="M248" s="111"/>
      <c r="N248" s="111"/>
      <c r="O248" s="111"/>
      <c r="P248" s="111"/>
      <c r="Q248" s="111"/>
      <c r="R248" s="111"/>
      <c r="S248" s="111"/>
      <c r="T248" s="111"/>
      <c r="U248" s="111"/>
    </row>
    <row r="249" spans="1:21" ht="14.25" customHeight="1" x14ac:dyDescent="0.25">
      <c r="A249" s="116"/>
      <c r="B249" s="110"/>
      <c r="C249" s="110"/>
      <c r="D249" s="110"/>
      <c r="E249" s="110"/>
      <c r="F249" s="110"/>
      <c r="G249" s="110"/>
      <c r="H249" s="110"/>
      <c r="I249" s="111"/>
      <c r="J249" s="111"/>
      <c r="K249" s="111"/>
      <c r="L249" s="111"/>
      <c r="M249" s="111"/>
      <c r="N249" s="111"/>
      <c r="O249" s="111"/>
      <c r="P249" s="111"/>
      <c r="Q249" s="111"/>
      <c r="R249" s="111"/>
      <c r="S249" s="111"/>
      <c r="T249" s="111"/>
      <c r="U249" s="111"/>
    </row>
    <row r="250" spans="1:21" ht="14.25" customHeight="1" x14ac:dyDescent="0.25">
      <c r="A250" s="116"/>
      <c r="B250" s="110"/>
      <c r="C250" s="110"/>
      <c r="D250" s="110"/>
      <c r="E250" s="110"/>
      <c r="F250" s="110"/>
      <c r="G250" s="110"/>
      <c r="H250" s="110"/>
      <c r="I250" s="111"/>
      <c r="J250" s="111"/>
      <c r="K250" s="111"/>
      <c r="L250" s="111"/>
      <c r="M250" s="111"/>
      <c r="N250" s="111"/>
      <c r="O250" s="111"/>
      <c r="P250" s="111"/>
      <c r="Q250" s="111"/>
      <c r="R250" s="111"/>
      <c r="S250" s="111"/>
      <c r="T250" s="111"/>
      <c r="U250" s="111"/>
    </row>
    <row r="251" spans="1:21" ht="14.25" customHeight="1" x14ac:dyDescent="0.25">
      <c r="A251" s="116"/>
      <c r="B251" s="110"/>
      <c r="C251" s="110"/>
      <c r="D251" s="110"/>
      <c r="E251" s="110"/>
      <c r="F251" s="110"/>
      <c r="G251" s="110"/>
      <c r="H251" s="110"/>
      <c r="I251" s="111"/>
      <c r="J251" s="111"/>
      <c r="K251" s="111"/>
      <c r="L251" s="111"/>
      <c r="M251" s="111"/>
      <c r="N251" s="111"/>
      <c r="O251" s="111"/>
      <c r="P251" s="111"/>
      <c r="Q251" s="111"/>
      <c r="R251" s="111"/>
      <c r="S251" s="111"/>
      <c r="T251" s="111"/>
      <c r="U251" s="111"/>
    </row>
    <row r="252" spans="1:21" ht="14.25" customHeight="1" x14ac:dyDescent="0.25">
      <c r="A252" s="116"/>
      <c r="B252" s="110"/>
      <c r="C252" s="110"/>
      <c r="D252" s="110"/>
      <c r="E252" s="110"/>
      <c r="F252" s="110"/>
      <c r="G252" s="110"/>
      <c r="H252" s="110"/>
      <c r="I252" s="111"/>
      <c r="J252" s="111"/>
      <c r="K252" s="111"/>
      <c r="L252" s="111"/>
      <c r="M252" s="111"/>
      <c r="N252" s="111"/>
      <c r="O252" s="111"/>
      <c r="P252" s="111"/>
      <c r="Q252" s="111"/>
      <c r="R252" s="111"/>
      <c r="S252" s="111"/>
      <c r="T252" s="111"/>
      <c r="U252" s="111"/>
    </row>
    <row r="253" spans="1:21" ht="14.25" customHeight="1" x14ac:dyDescent="0.25">
      <c r="A253" s="116"/>
      <c r="B253" s="110"/>
      <c r="C253" s="110"/>
      <c r="D253" s="110"/>
      <c r="E253" s="110"/>
      <c r="F253" s="110"/>
      <c r="G253" s="110"/>
      <c r="H253" s="110"/>
      <c r="I253" s="111"/>
      <c r="J253" s="111"/>
      <c r="K253" s="111"/>
      <c r="L253" s="111"/>
      <c r="M253" s="111"/>
      <c r="N253" s="111"/>
      <c r="O253" s="111"/>
      <c r="P253" s="111"/>
      <c r="Q253" s="111"/>
      <c r="R253" s="111"/>
      <c r="S253" s="111"/>
      <c r="T253" s="111"/>
      <c r="U253" s="111"/>
    </row>
    <row r="254" spans="1:21" ht="14.25" customHeight="1" x14ac:dyDescent="0.25">
      <c r="A254" s="116"/>
      <c r="B254" s="110"/>
      <c r="C254" s="110"/>
      <c r="D254" s="110"/>
      <c r="E254" s="110"/>
      <c r="F254" s="110"/>
      <c r="G254" s="110"/>
      <c r="H254" s="110"/>
      <c r="I254" s="111"/>
      <c r="J254" s="111"/>
      <c r="K254" s="111"/>
      <c r="L254" s="111"/>
      <c r="M254" s="111"/>
      <c r="N254" s="111"/>
      <c r="O254" s="111"/>
      <c r="P254" s="111"/>
      <c r="Q254" s="111"/>
      <c r="R254" s="111"/>
      <c r="S254" s="111"/>
      <c r="T254" s="111"/>
      <c r="U254" s="111"/>
    </row>
    <row r="255" spans="1:21" ht="14.25" customHeight="1" x14ac:dyDescent="0.25">
      <c r="A255" s="116"/>
      <c r="B255" s="110"/>
      <c r="C255" s="110"/>
      <c r="D255" s="110"/>
      <c r="E255" s="110"/>
      <c r="F255" s="110"/>
      <c r="G255" s="110"/>
      <c r="H255" s="110"/>
      <c r="I255" s="111"/>
      <c r="J255" s="111"/>
      <c r="K255" s="111"/>
      <c r="L255" s="111"/>
      <c r="M255" s="111"/>
      <c r="N255" s="111"/>
      <c r="O255" s="111"/>
      <c r="P255" s="111"/>
      <c r="Q255" s="111"/>
      <c r="R255" s="111"/>
      <c r="S255" s="111"/>
      <c r="T255" s="111"/>
      <c r="U255" s="111"/>
    </row>
    <row r="256" spans="1:21" ht="14.25" customHeight="1" x14ac:dyDescent="0.25">
      <c r="A256" s="116"/>
      <c r="B256" s="110"/>
      <c r="C256" s="110"/>
      <c r="D256" s="110"/>
      <c r="E256" s="110"/>
      <c r="F256" s="110"/>
      <c r="G256" s="110"/>
      <c r="H256" s="110"/>
      <c r="I256" s="111"/>
      <c r="J256" s="111"/>
      <c r="K256" s="111"/>
      <c r="L256" s="111"/>
      <c r="M256" s="111"/>
      <c r="N256" s="111"/>
      <c r="O256" s="111"/>
      <c r="P256" s="111"/>
      <c r="Q256" s="111"/>
      <c r="R256" s="111"/>
      <c r="S256" s="111"/>
      <c r="T256" s="111"/>
      <c r="U256" s="111"/>
    </row>
    <row r="257" spans="1:21" ht="14.25" customHeight="1" x14ac:dyDescent="0.25">
      <c r="A257" s="116"/>
      <c r="B257" s="110"/>
      <c r="C257" s="110"/>
      <c r="D257" s="110"/>
      <c r="E257" s="110"/>
      <c r="F257" s="110"/>
      <c r="G257" s="110"/>
      <c r="H257" s="110"/>
      <c r="I257" s="111"/>
      <c r="J257" s="111"/>
      <c r="K257" s="111"/>
      <c r="L257" s="111"/>
      <c r="M257" s="111"/>
      <c r="N257" s="111"/>
      <c r="O257" s="111"/>
      <c r="P257" s="111"/>
      <c r="Q257" s="111"/>
      <c r="R257" s="111"/>
      <c r="S257" s="111"/>
      <c r="T257" s="111"/>
      <c r="U257" s="111"/>
    </row>
    <row r="258" spans="1:21" ht="14.25" customHeight="1" x14ac:dyDescent="0.25">
      <c r="A258" s="116"/>
      <c r="B258" s="110"/>
      <c r="C258" s="110"/>
      <c r="D258" s="110"/>
      <c r="E258" s="110"/>
      <c r="F258" s="110"/>
      <c r="G258" s="110"/>
      <c r="H258" s="110"/>
      <c r="I258" s="111"/>
      <c r="J258" s="111"/>
      <c r="K258" s="111"/>
      <c r="L258" s="111"/>
      <c r="M258" s="111"/>
      <c r="N258" s="111"/>
      <c r="O258" s="111"/>
      <c r="P258" s="111"/>
      <c r="Q258" s="111"/>
      <c r="R258" s="111"/>
      <c r="S258" s="111"/>
      <c r="T258" s="111"/>
      <c r="U258" s="111"/>
    </row>
    <row r="259" spans="1:21" ht="14.25" customHeight="1" x14ac:dyDescent="0.25">
      <c r="A259" s="116"/>
      <c r="B259" s="110"/>
      <c r="C259" s="110"/>
      <c r="D259" s="110"/>
      <c r="E259" s="110"/>
      <c r="F259" s="110"/>
      <c r="G259" s="110"/>
      <c r="H259" s="110"/>
      <c r="I259" s="111"/>
      <c r="J259" s="111"/>
      <c r="K259" s="111"/>
      <c r="L259" s="111"/>
      <c r="M259" s="111"/>
      <c r="N259" s="111"/>
      <c r="O259" s="111"/>
      <c r="P259" s="111"/>
      <c r="Q259" s="111"/>
      <c r="R259" s="111"/>
      <c r="S259" s="111"/>
      <c r="T259" s="111"/>
      <c r="U259" s="111"/>
    </row>
    <row r="260" spans="1:21" ht="14.25" customHeight="1" x14ac:dyDescent="0.25">
      <c r="A260" s="116"/>
      <c r="B260" s="110"/>
      <c r="C260" s="110"/>
      <c r="D260" s="110"/>
      <c r="E260" s="110"/>
      <c r="F260" s="110"/>
      <c r="G260" s="110"/>
      <c r="H260" s="110"/>
      <c r="I260" s="111"/>
      <c r="J260" s="111"/>
      <c r="K260" s="111"/>
      <c r="L260" s="111"/>
      <c r="M260" s="111"/>
      <c r="N260" s="111"/>
      <c r="O260" s="111"/>
      <c r="P260" s="111"/>
      <c r="Q260" s="111"/>
      <c r="R260" s="111"/>
      <c r="S260" s="111"/>
      <c r="T260" s="111"/>
      <c r="U260" s="111"/>
    </row>
    <row r="261" spans="1:21" ht="14.25" customHeight="1" x14ac:dyDescent="0.25">
      <c r="A261" s="116"/>
      <c r="B261" s="110"/>
      <c r="C261" s="110"/>
      <c r="D261" s="110"/>
      <c r="E261" s="110"/>
      <c r="F261" s="110"/>
      <c r="G261" s="110"/>
      <c r="H261" s="110"/>
      <c r="I261" s="111"/>
      <c r="J261" s="111"/>
      <c r="K261" s="111"/>
      <c r="L261" s="111"/>
      <c r="M261" s="111"/>
      <c r="N261" s="111"/>
      <c r="O261" s="111"/>
      <c r="P261" s="111"/>
      <c r="Q261" s="111"/>
      <c r="R261" s="111"/>
      <c r="S261" s="111"/>
      <c r="T261" s="111"/>
      <c r="U261" s="111"/>
    </row>
    <row r="262" spans="1:21" ht="14.25" customHeight="1" x14ac:dyDescent="0.25">
      <c r="A262" s="116"/>
      <c r="B262" s="110"/>
      <c r="C262" s="110"/>
      <c r="D262" s="110"/>
      <c r="E262" s="110"/>
      <c r="F262" s="110"/>
      <c r="G262" s="110"/>
      <c r="H262" s="110"/>
      <c r="I262" s="111"/>
      <c r="J262" s="111"/>
      <c r="K262" s="111"/>
      <c r="L262" s="111"/>
      <c r="M262" s="111"/>
      <c r="N262" s="111"/>
      <c r="O262" s="111"/>
      <c r="P262" s="111"/>
      <c r="Q262" s="111"/>
      <c r="R262" s="111"/>
      <c r="S262" s="111"/>
      <c r="T262" s="111"/>
      <c r="U262" s="111"/>
    </row>
    <row r="263" spans="1:21" ht="14.25" customHeight="1" x14ac:dyDescent="0.25">
      <c r="A263" s="116"/>
      <c r="B263" s="110"/>
      <c r="C263" s="110"/>
      <c r="D263" s="110"/>
      <c r="E263" s="110"/>
      <c r="F263" s="110"/>
      <c r="G263" s="110"/>
      <c r="H263" s="110"/>
      <c r="I263" s="111"/>
      <c r="J263" s="111"/>
      <c r="K263" s="111"/>
      <c r="L263" s="111"/>
      <c r="M263" s="111"/>
      <c r="N263" s="111"/>
      <c r="O263" s="111"/>
      <c r="P263" s="111"/>
      <c r="Q263" s="111"/>
      <c r="R263" s="111"/>
      <c r="S263" s="111"/>
      <c r="T263" s="111"/>
      <c r="U263" s="111"/>
    </row>
    <row r="264" spans="1:21" ht="14.25" customHeight="1" x14ac:dyDescent="0.25">
      <c r="A264" s="116"/>
      <c r="B264" s="110"/>
      <c r="C264" s="110"/>
      <c r="D264" s="110"/>
      <c r="E264" s="110"/>
      <c r="F264" s="110"/>
      <c r="G264" s="110"/>
      <c r="H264" s="110"/>
      <c r="I264" s="111"/>
      <c r="J264" s="111"/>
      <c r="K264" s="111"/>
      <c r="L264" s="111"/>
      <c r="M264" s="111"/>
      <c r="N264" s="111"/>
      <c r="O264" s="111"/>
      <c r="P264" s="111"/>
      <c r="Q264" s="111"/>
      <c r="R264" s="111"/>
      <c r="S264" s="111"/>
      <c r="T264" s="111"/>
      <c r="U264" s="111"/>
    </row>
    <row r="265" spans="1:21" ht="14.25" customHeight="1" x14ac:dyDescent="0.25">
      <c r="A265" s="116"/>
      <c r="B265" s="110"/>
      <c r="C265" s="110"/>
      <c r="D265" s="110"/>
      <c r="E265" s="110"/>
      <c r="F265" s="110"/>
      <c r="G265" s="110"/>
      <c r="H265" s="110"/>
      <c r="I265" s="111"/>
      <c r="J265" s="111"/>
      <c r="K265" s="111"/>
      <c r="L265" s="111"/>
      <c r="M265" s="111"/>
      <c r="N265" s="111"/>
      <c r="O265" s="111"/>
      <c r="P265" s="111"/>
      <c r="Q265" s="111"/>
      <c r="R265" s="111"/>
      <c r="S265" s="111"/>
      <c r="T265" s="111"/>
      <c r="U265" s="111"/>
    </row>
    <row r="266" spans="1:21" ht="14.25" customHeight="1" x14ac:dyDescent="0.25">
      <c r="A266" s="116"/>
      <c r="B266" s="110"/>
      <c r="C266" s="110"/>
      <c r="D266" s="110"/>
      <c r="E266" s="110"/>
      <c r="F266" s="110"/>
      <c r="G266" s="110"/>
      <c r="H266" s="110"/>
      <c r="I266" s="111"/>
      <c r="J266" s="111"/>
      <c r="K266" s="111"/>
      <c r="L266" s="111"/>
      <c r="M266" s="111"/>
      <c r="N266" s="111"/>
      <c r="O266" s="111"/>
      <c r="P266" s="111"/>
      <c r="Q266" s="111"/>
      <c r="R266" s="111"/>
      <c r="S266" s="111"/>
      <c r="T266" s="111"/>
      <c r="U266" s="111"/>
    </row>
    <row r="267" spans="1:21" ht="14.25" customHeight="1" x14ac:dyDescent="0.25">
      <c r="A267" s="116"/>
      <c r="B267" s="110"/>
      <c r="C267" s="110"/>
      <c r="D267" s="110"/>
      <c r="E267" s="110"/>
      <c r="F267" s="110"/>
      <c r="G267" s="110"/>
      <c r="H267" s="110"/>
      <c r="I267" s="111"/>
      <c r="J267" s="111"/>
      <c r="K267" s="111"/>
      <c r="L267" s="111"/>
      <c r="M267" s="111"/>
      <c r="N267" s="111"/>
      <c r="O267" s="111"/>
      <c r="P267" s="111"/>
      <c r="Q267" s="111"/>
      <c r="R267" s="111"/>
      <c r="S267" s="111"/>
      <c r="T267" s="111"/>
      <c r="U267" s="111"/>
    </row>
    <row r="268" spans="1:21" ht="14.25" customHeight="1" x14ac:dyDescent="0.25">
      <c r="A268" s="116"/>
      <c r="B268" s="110"/>
      <c r="C268" s="110"/>
      <c r="D268" s="110"/>
      <c r="E268" s="110"/>
      <c r="F268" s="110"/>
      <c r="G268" s="110"/>
      <c r="H268" s="110"/>
      <c r="I268" s="111"/>
      <c r="J268" s="111"/>
      <c r="K268" s="111"/>
      <c r="L268" s="111"/>
      <c r="M268" s="111"/>
      <c r="N268" s="111"/>
      <c r="O268" s="111"/>
      <c r="P268" s="111"/>
      <c r="Q268" s="111"/>
      <c r="R268" s="111"/>
      <c r="S268" s="111"/>
      <c r="T268" s="111"/>
      <c r="U268" s="111"/>
    </row>
    <row r="269" spans="1:21" ht="14.25" customHeight="1" x14ac:dyDescent="0.25">
      <c r="A269" s="116"/>
      <c r="B269" s="110"/>
      <c r="C269" s="110"/>
      <c r="D269" s="110"/>
      <c r="E269" s="110"/>
      <c r="F269" s="110"/>
      <c r="G269" s="110"/>
      <c r="H269" s="110"/>
      <c r="I269" s="111"/>
      <c r="J269" s="111"/>
      <c r="K269" s="111"/>
      <c r="L269" s="111"/>
      <c r="M269" s="111"/>
      <c r="N269" s="111"/>
      <c r="O269" s="111"/>
      <c r="P269" s="111"/>
      <c r="Q269" s="111"/>
      <c r="R269" s="111"/>
      <c r="S269" s="111"/>
      <c r="T269" s="111"/>
      <c r="U269" s="111"/>
    </row>
    <row r="270" spans="1:21" ht="14.25" customHeight="1" x14ac:dyDescent="0.25">
      <c r="A270" s="116"/>
      <c r="B270" s="110"/>
      <c r="C270" s="110"/>
      <c r="D270" s="110"/>
      <c r="E270" s="110"/>
      <c r="F270" s="110"/>
      <c r="G270" s="110"/>
      <c r="H270" s="110"/>
      <c r="I270" s="111"/>
      <c r="J270" s="111"/>
      <c r="K270" s="111"/>
      <c r="L270" s="111"/>
      <c r="M270" s="111"/>
      <c r="N270" s="111"/>
      <c r="O270" s="111"/>
      <c r="P270" s="111"/>
      <c r="Q270" s="111"/>
      <c r="R270" s="111"/>
      <c r="S270" s="111"/>
      <c r="T270" s="111"/>
      <c r="U270" s="111"/>
    </row>
    <row r="271" spans="1:21" ht="14.25" customHeight="1" x14ac:dyDescent="0.25">
      <c r="A271" s="116"/>
      <c r="B271" s="110"/>
      <c r="C271" s="110"/>
      <c r="D271" s="110"/>
      <c r="E271" s="110"/>
      <c r="F271" s="110"/>
      <c r="G271" s="110"/>
      <c r="H271" s="110"/>
      <c r="I271" s="111"/>
      <c r="J271" s="111"/>
      <c r="K271" s="111"/>
      <c r="L271" s="111"/>
      <c r="M271" s="111"/>
      <c r="N271" s="111"/>
      <c r="O271" s="111"/>
      <c r="P271" s="111"/>
      <c r="Q271" s="111"/>
      <c r="R271" s="111"/>
      <c r="S271" s="111"/>
      <c r="T271" s="111"/>
      <c r="U271" s="111"/>
    </row>
    <row r="272" spans="1:21" ht="14.25" customHeight="1" x14ac:dyDescent="0.25">
      <c r="A272" s="116"/>
      <c r="B272" s="110"/>
      <c r="C272" s="110"/>
      <c r="D272" s="110"/>
      <c r="E272" s="110"/>
      <c r="F272" s="110"/>
      <c r="G272" s="110"/>
      <c r="H272" s="110"/>
      <c r="I272" s="111"/>
      <c r="J272" s="111"/>
      <c r="K272" s="111"/>
      <c r="L272" s="111"/>
      <c r="M272" s="111"/>
      <c r="N272" s="111"/>
      <c r="O272" s="111"/>
      <c r="P272" s="111"/>
      <c r="Q272" s="111"/>
      <c r="R272" s="111"/>
      <c r="S272" s="111"/>
      <c r="T272" s="111"/>
      <c r="U272" s="111"/>
    </row>
    <row r="273" spans="1:21" ht="14.25" customHeight="1" x14ac:dyDescent="0.25">
      <c r="A273" s="116"/>
      <c r="B273" s="110"/>
      <c r="C273" s="110"/>
      <c r="D273" s="110"/>
      <c r="E273" s="110"/>
      <c r="F273" s="110"/>
      <c r="G273" s="110"/>
      <c r="H273" s="110"/>
      <c r="I273" s="111"/>
      <c r="J273" s="111"/>
      <c r="K273" s="111"/>
      <c r="L273" s="111"/>
      <c r="M273" s="111"/>
      <c r="N273" s="111"/>
      <c r="O273" s="111"/>
      <c r="P273" s="111"/>
      <c r="Q273" s="111"/>
      <c r="R273" s="111"/>
      <c r="S273" s="111"/>
      <c r="T273" s="111"/>
      <c r="U273" s="111"/>
    </row>
    <row r="274" spans="1:21" ht="14.25" customHeight="1" x14ac:dyDescent="0.25">
      <c r="A274" s="116"/>
      <c r="B274" s="110"/>
      <c r="C274" s="110"/>
      <c r="D274" s="110"/>
      <c r="E274" s="110"/>
      <c r="F274" s="110"/>
      <c r="G274" s="110"/>
      <c r="H274" s="110"/>
      <c r="I274" s="111"/>
      <c r="J274" s="111"/>
      <c r="K274" s="111"/>
      <c r="L274" s="111"/>
      <c r="M274" s="111"/>
      <c r="N274" s="111"/>
      <c r="O274" s="111"/>
      <c r="P274" s="111"/>
      <c r="Q274" s="111"/>
      <c r="R274" s="111"/>
      <c r="S274" s="111"/>
      <c r="T274" s="111"/>
      <c r="U274" s="111"/>
    </row>
    <row r="275" spans="1:21" ht="14.25" customHeight="1" x14ac:dyDescent="0.25">
      <c r="A275" s="116"/>
      <c r="B275" s="110"/>
      <c r="C275" s="110"/>
      <c r="D275" s="110"/>
      <c r="E275" s="110"/>
      <c r="F275" s="110"/>
      <c r="G275" s="110"/>
      <c r="H275" s="110"/>
      <c r="I275" s="111"/>
      <c r="J275" s="111"/>
      <c r="K275" s="111"/>
      <c r="L275" s="111"/>
      <c r="M275" s="111"/>
      <c r="N275" s="111"/>
      <c r="O275" s="111"/>
      <c r="P275" s="111"/>
      <c r="Q275" s="111"/>
      <c r="R275" s="111"/>
      <c r="S275" s="111"/>
      <c r="T275" s="111"/>
      <c r="U275" s="111"/>
    </row>
    <row r="276" spans="1:21" ht="14.25" customHeight="1" x14ac:dyDescent="0.25">
      <c r="A276" s="116"/>
      <c r="B276" s="110"/>
      <c r="C276" s="110"/>
      <c r="D276" s="110"/>
      <c r="E276" s="110"/>
      <c r="F276" s="110"/>
      <c r="G276" s="110"/>
      <c r="H276" s="110"/>
      <c r="I276" s="111"/>
      <c r="J276" s="111"/>
      <c r="K276" s="111"/>
      <c r="L276" s="111"/>
      <c r="M276" s="111"/>
      <c r="N276" s="111"/>
      <c r="O276" s="111"/>
      <c r="P276" s="111"/>
      <c r="Q276" s="111"/>
      <c r="R276" s="111"/>
      <c r="S276" s="111"/>
      <c r="T276" s="111"/>
      <c r="U276" s="111"/>
    </row>
    <row r="277" spans="1:21" ht="14.25" customHeight="1" x14ac:dyDescent="0.25">
      <c r="A277" s="116"/>
      <c r="B277" s="110"/>
      <c r="C277" s="110"/>
      <c r="D277" s="110"/>
      <c r="E277" s="110"/>
      <c r="F277" s="110"/>
      <c r="G277" s="110"/>
      <c r="H277" s="110"/>
      <c r="I277" s="111"/>
      <c r="J277" s="111"/>
      <c r="K277" s="111"/>
      <c r="L277" s="111"/>
      <c r="M277" s="111"/>
      <c r="N277" s="111"/>
      <c r="O277" s="111"/>
      <c r="P277" s="111"/>
      <c r="Q277" s="111"/>
      <c r="R277" s="111"/>
      <c r="S277" s="111"/>
      <c r="T277" s="111"/>
      <c r="U277" s="111"/>
    </row>
    <row r="278" spans="1:21" ht="14.25" customHeight="1" x14ac:dyDescent="0.25">
      <c r="A278" s="116"/>
      <c r="B278" s="110"/>
      <c r="C278" s="110"/>
      <c r="D278" s="110"/>
      <c r="E278" s="110"/>
      <c r="F278" s="110"/>
      <c r="G278" s="110"/>
      <c r="H278" s="110"/>
      <c r="I278" s="111"/>
      <c r="J278" s="111"/>
      <c r="K278" s="111"/>
      <c r="L278" s="111"/>
      <c r="M278" s="111"/>
      <c r="N278" s="111"/>
      <c r="O278" s="111"/>
      <c r="P278" s="111"/>
      <c r="Q278" s="111"/>
      <c r="R278" s="111"/>
      <c r="S278" s="111"/>
      <c r="T278" s="111"/>
      <c r="U278" s="111"/>
    </row>
    <row r="279" spans="1:21" ht="14.25" customHeight="1" x14ac:dyDescent="0.25">
      <c r="A279" s="116"/>
      <c r="B279" s="110"/>
      <c r="C279" s="110"/>
      <c r="D279" s="110"/>
      <c r="E279" s="110"/>
      <c r="F279" s="110"/>
      <c r="G279" s="110"/>
      <c r="H279" s="110"/>
      <c r="I279" s="111"/>
      <c r="J279" s="111"/>
      <c r="K279" s="111"/>
      <c r="L279" s="111"/>
      <c r="M279" s="111"/>
      <c r="N279" s="111"/>
      <c r="O279" s="111"/>
      <c r="P279" s="111"/>
      <c r="Q279" s="111"/>
      <c r="R279" s="111"/>
      <c r="S279" s="111"/>
      <c r="T279" s="111"/>
      <c r="U279" s="111"/>
    </row>
    <row r="280" spans="1:21" ht="14.25" customHeight="1" x14ac:dyDescent="0.25">
      <c r="A280" s="116"/>
      <c r="B280" s="110"/>
      <c r="C280" s="110"/>
      <c r="D280" s="110"/>
      <c r="E280" s="110"/>
      <c r="F280" s="110"/>
      <c r="G280" s="110"/>
      <c r="H280" s="110"/>
      <c r="I280" s="111"/>
      <c r="J280" s="111"/>
      <c r="K280" s="111"/>
      <c r="L280" s="111"/>
      <c r="M280" s="111"/>
      <c r="N280" s="111"/>
      <c r="O280" s="111"/>
      <c r="P280" s="111"/>
      <c r="Q280" s="111"/>
      <c r="R280" s="111"/>
      <c r="S280" s="111"/>
      <c r="T280" s="111"/>
      <c r="U280" s="111"/>
    </row>
    <row r="281" spans="1:21" ht="14.25" customHeight="1" x14ac:dyDescent="0.25">
      <c r="A281" s="116"/>
      <c r="B281" s="110"/>
      <c r="C281" s="110"/>
      <c r="D281" s="110"/>
      <c r="E281" s="110"/>
      <c r="F281" s="110"/>
      <c r="G281" s="110"/>
      <c r="H281" s="110"/>
      <c r="I281" s="111"/>
      <c r="J281" s="111"/>
      <c r="K281" s="111"/>
      <c r="L281" s="111"/>
      <c r="M281" s="111"/>
      <c r="N281" s="111"/>
      <c r="O281" s="111"/>
      <c r="P281" s="111"/>
      <c r="Q281" s="111"/>
      <c r="R281" s="111"/>
      <c r="S281" s="111"/>
      <c r="T281" s="111"/>
      <c r="U281" s="111"/>
    </row>
    <row r="282" spans="1:21" ht="14.25" customHeight="1" x14ac:dyDescent="0.25">
      <c r="A282" s="116"/>
      <c r="B282" s="110"/>
      <c r="C282" s="110"/>
      <c r="D282" s="110"/>
      <c r="E282" s="110"/>
      <c r="F282" s="110"/>
      <c r="G282" s="110"/>
      <c r="H282" s="110"/>
      <c r="I282" s="111"/>
      <c r="J282" s="111"/>
      <c r="K282" s="111"/>
      <c r="L282" s="111"/>
      <c r="M282" s="111"/>
      <c r="N282" s="111"/>
      <c r="O282" s="111"/>
      <c r="P282" s="111"/>
      <c r="Q282" s="111"/>
      <c r="R282" s="111"/>
      <c r="S282" s="111"/>
      <c r="T282" s="111"/>
      <c r="U282" s="111"/>
    </row>
    <row r="283" spans="1:21" ht="14.25" customHeight="1" x14ac:dyDescent="0.25">
      <c r="A283" s="116"/>
      <c r="B283" s="110"/>
      <c r="C283" s="110"/>
      <c r="D283" s="110"/>
      <c r="E283" s="110"/>
      <c r="F283" s="110"/>
      <c r="G283" s="110"/>
      <c r="H283" s="110"/>
      <c r="I283" s="111"/>
      <c r="J283" s="111"/>
      <c r="K283" s="111"/>
      <c r="L283" s="111"/>
      <c r="M283" s="111"/>
      <c r="N283" s="111"/>
      <c r="O283" s="111"/>
      <c r="P283" s="111"/>
      <c r="Q283" s="111"/>
      <c r="R283" s="111"/>
      <c r="S283" s="111"/>
      <c r="T283" s="111"/>
      <c r="U283" s="111"/>
    </row>
    <row r="284" spans="1:21" ht="14.25" customHeight="1" x14ac:dyDescent="0.25">
      <c r="A284" s="116"/>
      <c r="B284" s="110"/>
      <c r="C284" s="110"/>
      <c r="D284" s="110"/>
      <c r="E284" s="110"/>
      <c r="F284" s="110"/>
      <c r="G284" s="110"/>
      <c r="H284" s="110"/>
      <c r="I284" s="111"/>
      <c r="J284" s="111"/>
      <c r="K284" s="111"/>
      <c r="L284" s="111"/>
      <c r="M284" s="111"/>
      <c r="N284" s="111"/>
      <c r="O284" s="111"/>
      <c r="P284" s="111"/>
      <c r="Q284" s="111"/>
      <c r="R284" s="111"/>
      <c r="S284" s="111"/>
      <c r="T284" s="111"/>
      <c r="U284" s="111"/>
    </row>
    <row r="285" spans="1:21" ht="14.25" customHeight="1" x14ac:dyDescent="0.25">
      <c r="A285" s="116"/>
      <c r="B285" s="110"/>
      <c r="C285" s="110"/>
      <c r="D285" s="110"/>
      <c r="E285" s="110"/>
      <c r="F285" s="110"/>
      <c r="G285" s="110"/>
      <c r="H285" s="110"/>
      <c r="I285" s="111"/>
      <c r="J285" s="111"/>
      <c r="K285" s="111"/>
      <c r="L285" s="111"/>
      <c r="M285" s="111"/>
      <c r="N285" s="111"/>
      <c r="O285" s="111"/>
      <c r="P285" s="111"/>
      <c r="Q285" s="111"/>
      <c r="R285" s="111"/>
      <c r="S285" s="111"/>
      <c r="T285" s="111"/>
      <c r="U285" s="111"/>
    </row>
    <row r="286" spans="1:21" ht="14.25" customHeight="1" x14ac:dyDescent="0.25">
      <c r="A286" s="116"/>
      <c r="B286" s="110"/>
      <c r="C286" s="110"/>
      <c r="D286" s="110"/>
      <c r="E286" s="110"/>
      <c r="F286" s="110"/>
      <c r="G286" s="110"/>
      <c r="H286" s="110"/>
      <c r="I286" s="111"/>
      <c r="J286" s="111"/>
      <c r="K286" s="111"/>
      <c r="L286" s="111"/>
      <c r="M286" s="111"/>
      <c r="N286" s="111"/>
      <c r="O286" s="111"/>
      <c r="P286" s="111"/>
      <c r="Q286" s="111"/>
      <c r="R286" s="111"/>
      <c r="S286" s="111"/>
      <c r="T286" s="111"/>
      <c r="U286" s="111"/>
    </row>
    <row r="287" spans="1:21" ht="14.25" customHeight="1" x14ac:dyDescent="0.25">
      <c r="A287" s="116"/>
      <c r="B287" s="110"/>
      <c r="C287" s="110"/>
      <c r="D287" s="110"/>
      <c r="E287" s="110"/>
      <c r="F287" s="110"/>
      <c r="G287" s="110"/>
      <c r="H287" s="110"/>
      <c r="I287" s="111"/>
      <c r="J287" s="111"/>
      <c r="K287" s="111"/>
      <c r="L287" s="111"/>
      <c r="M287" s="111"/>
      <c r="N287" s="111"/>
      <c r="O287" s="111"/>
      <c r="P287" s="111"/>
      <c r="Q287" s="111"/>
      <c r="R287" s="111"/>
      <c r="S287" s="111"/>
      <c r="T287" s="111"/>
      <c r="U287" s="111"/>
    </row>
    <row r="288" spans="1:21" ht="14.25" customHeight="1" x14ac:dyDescent="0.25">
      <c r="A288" s="116"/>
      <c r="B288" s="110"/>
      <c r="C288" s="110"/>
      <c r="D288" s="110"/>
      <c r="E288" s="110"/>
      <c r="F288" s="110"/>
      <c r="G288" s="110"/>
      <c r="H288" s="110"/>
      <c r="I288" s="111"/>
      <c r="J288" s="111"/>
      <c r="K288" s="111"/>
      <c r="L288" s="111"/>
      <c r="M288" s="111"/>
      <c r="N288" s="111"/>
      <c r="O288" s="111"/>
      <c r="P288" s="111"/>
      <c r="Q288" s="111"/>
      <c r="R288" s="111"/>
      <c r="S288" s="111"/>
      <c r="T288" s="111"/>
      <c r="U288" s="111"/>
    </row>
    <row r="289" spans="1:21" ht="14.25" customHeight="1" x14ac:dyDescent="0.25">
      <c r="A289" s="116"/>
      <c r="B289" s="110"/>
      <c r="C289" s="110"/>
      <c r="D289" s="110"/>
      <c r="E289" s="110"/>
      <c r="F289" s="110"/>
      <c r="G289" s="110"/>
      <c r="H289" s="110"/>
      <c r="I289" s="111"/>
      <c r="J289" s="111"/>
      <c r="K289" s="111"/>
      <c r="L289" s="111"/>
      <c r="M289" s="111"/>
      <c r="N289" s="111"/>
      <c r="O289" s="111"/>
      <c r="P289" s="111"/>
      <c r="Q289" s="111"/>
      <c r="R289" s="111"/>
      <c r="S289" s="111"/>
      <c r="T289" s="111"/>
      <c r="U289" s="111"/>
    </row>
    <row r="290" spans="1:21" ht="15.75" customHeight="1" x14ac:dyDescent="0.25"/>
    <row r="291" spans="1:21" ht="15.75" customHeight="1" x14ac:dyDescent="0.25"/>
    <row r="292" spans="1:21" ht="15.75" customHeight="1" x14ac:dyDescent="0.25"/>
    <row r="293" spans="1:21" ht="15.75" customHeight="1" x14ac:dyDescent="0.25"/>
    <row r="294" spans="1:21" ht="15.75" customHeight="1" x14ac:dyDescent="0.25"/>
    <row r="295" spans="1:21" ht="15.75" customHeight="1" x14ac:dyDescent="0.25"/>
    <row r="296" spans="1:21" ht="15.75" customHeight="1" x14ac:dyDescent="0.25"/>
    <row r="297" spans="1:21" ht="15.75" customHeight="1" x14ac:dyDescent="0.25"/>
    <row r="298" spans="1:21" ht="15.75" customHeight="1" x14ac:dyDescent="0.25"/>
    <row r="299" spans="1:21" ht="15.75" customHeight="1" x14ac:dyDescent="0.25"/>
    <row r="300" spans="1:21" ht="15.75" customHeight="1" x14ac:dyDescent="0.25"/>
    <row r="301" spans="1:21" ht="15.75" customHeight="1" x14ac:dyDescent="0.25"/>
    <row r="302" spans="1:21" ht="15.75" customHeight="1" x14ac:dyDescent="0.25"/>
    <row r="303" spans="1:21" ht="15.75" customHeight="1" x14ac:dyDescent="0.25"/>
    <row r="304" spans="1:21"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sheetData>
  <autoFilter ref="A14:U93"/>
  <mergeCells count="32">
    <mergeCell ref="A2:A10"/>
    <mergeCell ref="B2:J4"/>
    <mergeCell ref="K2:U4"/>
    <mergeCell ref="B5:J7"/>
    <mergeCell ref="K5:U7"/>
    <mergeCell ref="K8:U10"/>
    <mergeCell ref="B11:U11"/>
    <mergeCell ref="B8:J10"/>
    <mergeCell ref="J13:L13"/>
    <mergeCell ref="M13:O13"/>
    <mergeCell ref="P13:R13"/>
    <mergeCell ref="S13:U13"/>
    <mergeCell ref="A15:U15"/>
    <mergeCell ref="A16:U16"/>
    <mergeCell ref="A18:G18"/>
    <mergeCell ref="A26:G26"/>
    <mergeCell ref="A17:U17"/>
    <mergeCell ref="A88:G88"/>
    <mergeCell ref="A91:G91"/>
    <mergeCell ref="A28:G28"/>
    <mergeCell ref="A44:G44"/>
    <mergeCell ref="A51:G51"/>
    <mergeCell ref="A56:G56"/>
    <mergeCell ref="B85:H85"/>
    <mergeCell ref="A80:G80"/>
    <mergeCell ref="A84:U84"/>
    <mergeCell ref="A68:G68"/>
    <mergeCell ref="A76:G76"/>
    <mergeCell ref="A78:G78"/>
    <mergeCell ref="A82:U82"/>
    <mergeCell ref="A83:U83"/>
    <mergeCell ref="B64:G64"/>
  </mergeCells>
  <printOptions horizontalCentered="1" verticalCentered="1"/>
  <pageMargins left="0.15748031496062992" right="0.59055118110236227" top="0.27559055118110237" bottom="0.15748031496062992" header="0.15748031496062992" footer="0.15748031496062992"/>
  <pageSetup paperSize="5" scale="40" fitToHeight="6" orientation="landscape" horizontalDpi="4294967295" verticalDpi="4294967295" r:id="rId1"/>
  <rowBreaks count="4" manualBreakCount="4">
    <brk id="25" max="21" man="1"/>
    <brk id="43" max="21" man="1"/>
    <brk id="55" max="21" man="1"/>
    <brk id="73" max="21" man="1"/>
  </rowBreaks>
  <drawing r:id="rId2"/>
  <extLst>
    <ext xmlns:x14="http://schemas.microsoft.com/office/spreadsheetml/2009/9/main" uri="{CCE6A557-97BC-4b89-ADB6-D9C93CAAB3DF}">
      <x14:dataValidations xmlns:xm="http://schemas.microsoft.com/office/excel/2006/main" disablePrompts="1" count="2">
        <x14:dataValidation type="list" allowBlank="1" showErrorMessage="1">
          <x14:formula1>
            <xm:f>tipo!$A$1:$A$2</xm:f>
          </x14:formula1>
          <xm:sqref>F27 F54:F55 F77 F81 F57</xm:sqref>
        </x14:dataValidation>
        <x14:dataValidation type="list" allowBlank="1" showErrorMessage="1">
          <x14:formula1>
            <xm:f>'\\sol-fs-01\Direccion de Planificacion y Seguimiento\Formulación\AAA POA 2023\POAS 2023 áreas v1\POAS 2023 remitidos por áreas (vf)\[Matriz POA 2023 Dirección de Capacitación y Desarrollo (1).xlsx]tipo'!#REF!</xm:f>
          </x14:formula1>
          <xm:sqref>F90 F65:F67 F59 F42:F43 F45:F50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U1008"/>
  <sheetViews>
    <sheetView showGridLines="0" view="pageBreakPreview" topLeftCell="B1" zoomScale="50" zoomScaleNormal="50" zoomScaleSheetLayoutView="50" workbookViewId="0">
      <selection activeCell="K5" sqref="K5:U7"/>
    </sheetView>
  </sheetViews>
  <sheetFormatPr baseColWidth="10" defaultColWidth="12.625" defaultRowHeight="15" customHeight="1" x14ac:dyDescent="0.25"/>
  <cols>
    <col min="1" max="1" width="50" style="177" hidden="1" customWidth="1"/>
    <col min="2" max="2" width="39.625" style="177" customWidth="1"/>
    <col min="3" max="3" width="33.25" style="177" hidden="1" customWidth="1"/>
    <col min="4" max="4" width="33.25" style="177" customWidth="1"/>
    <col min="5" max="5" width="23.5" style="177" customWidth="1"/>
    <col min="6" max="6" width="24" style="177" customWidth="1"/>
    <col min="7" max="7" width="25" style="177" customWidth="1"/>
    <col min="8" max="8" width="17.375" style="177" customWidth="1"/>
    <col min="9" max="9" width="14.625" style="177" customWidth="1"/>
    <col min="10" max="21" width="19" style="177" customWidth="1"/>
    <col min="22" max="16384" width="12.625" style="177"/>
  </cols>
  <sheetData>
    <row r="1" spans="1:21" ht="14.25" customHeight="1" x14ac:dyDescent="0.25">
      <c r="A1" s="3"/>
      <c r="B1" s="3"/>
      <c r="C1" s="3"/>
      <c r="D1" s="3"/>
      <c r="E1" s="3"/>
      <c r="F1" s="3"/>
      <c r="G1" s="3"/>
      <c r="H1" s="3"/>
      <c r="I1" s="4"/>
      <c r="J1" s="4"/>
      <c r="K1" s="4"/>
      <c r="L1" s="4"/>
      <c r="M1" s="4"/>
      <c r="N1" s="4"/>
      <c r="O1" s="4"/>
      <c r="P1" s="4"/>
      <c r="Q1" s="4"/>
      <c r="R1" s="4"/>
      <c r="S1" s="4"/>
      <c r="T1" s="4"/>
      <c r="U1" s="4"/>
    </row>
    <row r="2" spans="1:21" ht="14.25" customHeight="1" x14ac:dyDescent="0.25">
      <c r="A2" s="656"/>
      <c r="B2" s="659" t="s">
        <v>5</v>
      </c>
      <c r="C2" s="660"/>
      <c r="D2" s="660"/>
      <c r="E2" s="660"/>
      <c r="F2" s="660"/>
      <c r="G2" s="660"/>
      <c r="H2" s="660"/>
      <c r="I2" s="660"/>
      <c r="J2" s="661"/>
      <c r="K2" s="665" t="s">
        <v>6</v>
      </c>
      <c r="L2" s="660"/>
      <c r="M2" s="660"/>
      <c r="N2" s="660"/>
      <c r="O2" s="660"/>
      <c r="P2" s="660"/>
      <c r="Q2" s="660"/>
      <c r="R2" s="660"/>
      <c r="S2" s="660"/>
      <c r="T2" s="660"/>
      <c r="U2" s="660"/>
    </row>
    <row r="3" spans="1:21" ht="14.25" customHeight="1" x14ac:dyDescent="0.25">
      <c r="A3" s="657"/>
      <c r="B3" s="662"/>
      <c r="C3" s="663"/>
      <c r="D3" s="663"/>
      <c r="E3" s="663"/>
      <c r="F3" s="663"/>
      <c r="G3" s="663"/>
      <c r="H3" s="663"/>
      <c r="I3" s="663"/>
      <c r="J3" s="664"/>
      <c r="K3" s="662"/>
      <c r="L3" s="663"/>
      <c r="M3" s="663"/>
      <c r="N3" s="663"/>
      <c r="O3" s="663"/>
      <c r="P3" s="663"/>
      <c r="Q3" s="663"/>
      <c r="R3" s="663"/>
      <c r="S3" s="663"/>
      <c r="T3" s="663"/>
      <c r="U3" s="663"/>
    </row>
    <row r="4" spans="1:21" ht="14.25" customHeight="1" x14ac:dyDescent="0.25">
      <c r="A4" s="657"/>
      <c r="B4" s="662"/>
      <c r="C4" s="663"/>
      <c r="D4" s="663"/>
      <c r="E4" s="663"/>
      <c r="F4" s="663"/>
      <c r="G4" s="663"/>
      <c r="H4" s="663"/>
      <c r="I4" s="663"/>
      <c r="J4" s="664"/>
      <c r="K4" s="666"/>
      <c r="L4" s="667"/>
      <c r="M4" s="667"/>
      <c r="N4" s="667"/>
      <c r="O4" s="667"/>
      <c r="P4" s="667"/>
      <c r="Q4" s="667"/>
      <c r="R4" s="667"/>
      <c r="S4" s="667"/>
      <c r="T4" s="667"/>
      <c r="U4" s="667"/>
    </row>
    <row r="5" spans="1:21" ht="14.25" customHeight="1" x14ac:dyDescent="0.25">
      <c r="A5" s="657"/>
      <c r="B5" s="668" t="s">
        <v>7</v>
      </c>
      <c r="C5" s="663"/>
      <c r="D5" s="663"/>
      <c r="E5" s="663"/>
      <c r="F5" s="663"/>
      <c r="G5" s="663"/>
      <c r="H5" s="663"/>
      <c r="I5" s="663"/>
      <c r="J5" s="664"/>
      <c r="K5" s="665" t="s">
        <v>1024</v>
      </c>
      <c r="L5" s="660"/>
      <c r="M5" s="660"/>
      <c r="N5" s="660"/>
      <c r="O5" s="660"/>
      <c r="P5" s="660"/>
      <c r="Q5" s="660"/>
      <c r="R5" s="660"/>
      <c r="S5" s="660"/>
      <c r="T5" s="660"/>
      <c r="U5" s="660"/>
    </row>
    <row r="6" spans="1:21" ht="14.25" customHeight="1" x14ac:dyDescent="0.25">
      <c r="A6" s="657"/>
      <c r="B6" s="662"/>
      <c r="C6" s="663"/>
      <c r="D6" s="663"/>
      <c r="E6" s="663"/>
      <c r="F6" s="663"/>
      <c r="G6" s="663"/>
      <c r="H6" s="663"/>
      <c r="I6" s="663"/>
      <c r="J6" s="664"/>
      <c r="K6" s="662"/>
      <c r="L6" s="663"/>
      <c r="M6" s="663"/>
      <c r="N6" s="663"/>
      <c r="O6" s="663"/>
      <c r="P6" s="663"/>
      <c r="Q6" s="663"/>
      <c r="R6" s="663"/>
      <c r="S6" s="663"/>
      <c r="T6" s="663"/>
      <c r="U6" s="663"/>
    </row>
    <row r="7" spans="1:21" ht="14.25" customHeight="1" x14ac:dyDescent="0.25">
      <c r="A7" s="657"/>
      <c r="B7" s="662"/>
      <c r="C7" s="663"/>
      <c r="D7" s="663"/>
      <c r="E7" s="663"/>
      <c r="F7" s="663"/>
      <c r="G7" s="663"/>
      <c r="H7" s="663"/>
      <c r="I7" s="663"/>
      <c r="J7" s="664"/>
      <c r="K7" s="666"/>
      <c r="L7" s="667"/>
      <c r="M7" s="667"/>
      <c r="N7" s="667"/>
      <c r="O7" s="667"/>
      <c r="P7" s="667"/>
      <c r="Q7" s="667"/>
      <c r="R7" s="667"/>
      <c r="S7" s="667"/>
      <c r="T7" s="667"/>
      <c r="U7" s="667"/>
    </row>
    <row r="8" spans="1:21" ht="20.25" customHeight="1" x14ac:dyDescent="0.25">
      <c r="A8" s="657"/>
      <c r="B8" s="668" t="s">
        <v>331</v>
      </c>
      <c r="C8" s="663"/>
      <c r="D8" s="663"/>
      <c r="E8" s="663"/>
      <c r="F8" s="663"/>
      <c r="G8" s="663"/>
      <c r="H8" s="663"/>
      <c r="I8" s="663"/>
      <c r="J8" s="664"/>
      <c r="K8" s="665" t="s">
        <v>494</v>
      </c>
      <c r="L8" s="660"/>
      <c r="M8" s="660"/>
      <c r="N8" s="660"/>
      <c r="O8" s="660"/>
      <c r="P8" s="660"/>
      <c r="Q8" s="660"/>
      <c r="R8" s="660"/>
      <c r="S8" s="660"/>
      <c r="T8" s="660"/>
      <c r="U8" s="660"/>
    </row>
    <row r="9" spans="1:21" ht="21" customHeight="1" x14ac:dyDescent="0.25">
      <c r="A9" s="657"/>
      <c r="B9" s="662"/>
      <c r="C9" s="663"/>
      <c r="D9" s="663"/>
      <c r="E9" s="663"/>
      <c r="F9" s="663"/>
      <c r="G9" s="663"/>
      <c r="H9" s="663"/>
      <c r="I9" s="663"/>
      <c r="J9" s="664"/>
      <c r="K9" s="662"/>
      <c r="L9" s="663"/>
      <c r="M9" s="663"/>
      <c r="N9" s="663"/>
      <c r="O9" s="663"/>
      <c r="P9" s="663"/>
      <c r="Q9" s="663"/>
      <c r="R9" s="663"/>
      <c r="S9" s="663"/>
      <c r="T9" s="663"/>
      <c r="U9" s="663"/>
    </row>
    <row r="10" spans="1:21" ht="6.75" customHeight="1" x14ac:dyDescent="0.25">
      <c r="A10" s="658"/>
      <c r="B10" s="666"/>
      <c r="C10" s="667"/>
      <c r="D10" s="667"/>
      <c r="E10" s="667"/>
      <c r="F10" s="667"/>
      <c r="G10" s="667"/>
      <c r="H10" s="667"/>
      <c r="I10" s="667"/>
      <c r="J10" s="672"/>
      <c r="K10" s="666"/>
      <c r="L10" s="667"/>
      <c r="M10" s="667"/>
      <c r="N10" s="667"/>
      <c r="O10" s="667"/>
      <c r="P10" s="667"/>
      <c r="Q10" s="667"/>
      <c r="R10" s="667"/>
      <c r="S10" s="667"/>
      <c r="T10" s="667"/>
      <c r="U10" s="667"/>
    </row>
    <row r="11" spans="1:21" ht="20.25" customHeight="1" x14ac:dyDescent="0.25">
      <c r="A11" s="7" t="s">
        <v>8</v>
      </c>
      <c r="B11" s="670" t="s">
        <v>4</v>
      </c>
      <c r="C11" s="671"/>
      <c r="D11" s="671"/>
      <c r="E11" s="671"/>
      <c r="F11" s="671"/>
      <c r="G11" s="671"/>
      <c r="H11" s="671"/>
      <c r="I11" s="671"/>
      <c r="J11" s="671"/>
      <c r="K11" s="671"/>
      <c r="L11" s="671"/>
      <c r="M11" s="671"/>
      <c r="N11" s="671"/>
      <c r="O11" s="671"/>
      <c r="P11" s="671"/>
      <c r="Q11" s="671"/>
      <c r="R11" s="671"/>
      <c r="S11" s="671"/>
      <c r="T11" s="671"/>
      <c r="U11" s="671"/>
    </row>
    <row r="12" spans="1:21" ht="14.25" customHeight="1" x14ac:dyDescent="0.25">
      <c r="A12" s="8"/>
      <c r="B12" s="9"/>
      <c r="C12" s="9"/>
      <c r="D12" s="9"/>
      <c r="E12" s="9"/>
      <c r="F12" s="9"/>
      <c r="G12" s="9"/>
      <c r="H12" s="9"/>
      <c r="I12" s="9"/>
      <c r="J12" s="9"/>
      <c r="K12" s="9"/>
      <c r="L12" s="9"/>
      <c r="M12" s="9"/>
      <c r="N12" s="9"/>
      <c r="O12" s="9"/>
      <c r="P12" s="9"/>
      <c r="Q12" s="9"/>
      <c r="R12" s="9"/>
      <c r="S12" s="9"/>
      <c r="T12" s="9"/>
      <c r="U12" s="9"/>
    </row>
    <row r="13" spans="1:21" ht="14.25" customHeight="1" x14ac:dyDescent="0.25">
      <c r="A13" s="10"/>
      <c r="B13" s="9"/>
      <c r="C13" s="9"/>
      <c r="D13" s="9"/>
      <c r="E13" s="9"/>
      <c r="F13" s="9"/>
      <c r="G13" s="9"/>
      <c r="H13" s="9"/>
      <c r="I13" s="9"/>
      <c r="J13" s="673" t="s">
        <v>10</v>
      </c>
      <c r="K13" s="671"/>
      <c r="L13" s="674"/>
      <c r="M13" s="673" t="s">
        <v>11</v>
      </c>
      <c r="N13" s="671"/>
      <c r="O13" s="674"/>
      <c r="P13" s="673" t="s">
        <v>12</v>
      </c>
      <c r="Q13" s="671"/>
      <c r="R13" s="674"/>
      <c r="S13" s="673" t="s">
        <v>13</v>
      </c>
      <c r="T13" s="671"/>
      <c r="U13" s="674"/>
    </row>
    <row r="14" spans="1:21" ht="33" customHeight="1" x14ac:dyDescent="0.25">
      <c r="A14" s="11" t="s">
        <v>14</v>
      </c>
      <c r="B14" s="573" t="s">
        <v>15</v>
      </c>
      <c r="C14" s="573" t="s">
        <v>16</v>
      </c>
      <c r="D14" s="573" t="s">
        <v>17</v>
      </c>
      <c r="E14" s="573" t="s">
        <v>18</v>
      </c>
      <c r="F14" s="573" t="s">
        <v>19</v>
      </c>
      <c r="G14" s="573" t="s">
        <v>20</v>
      </c>
      <c r="H14" s="573" t="s">
        <v>21</v>
      </c>
      <c r="I14" s="573" t="s">
        <v>22</v>
      </c>
      <c r="J14" s="573" t="s">
        <v>23</v>
      </c>
      <c r="K14" s="573" t="s">
        <v>24</v>
      </c>
      <c r="L14" s="573" t="s">
        <v>25</v>
      </c>
      <c r="M14" s="573" t="s">
        <v>26</v>
      </c>
      <c r="N14" s="573" t="s">
        <v>27</v>
      </c>
      <c r="O14" s="573" t="s">
        <v>28</v>
      </c>
      <c r="P14" s="573" t="s">
        <v>29</v>
      </c>
      <c r="Q14" s="573" t="s">
        <v>30</v>
      </c>
      <c r="R14" s="573" t="s">
        <v>31</v>
      </c>
      <c r="S14" s="573" t="s">
        <v>32</v>
      </c>
      <c r="T14" s="573" t="s">
        <v>33</v>
      </c>
      <c r="U14" s="573" t="s">
        <v>34</v>
      </c>
    </row>
    <row r="15" spans="1:21" s="12" customFormat="1" ht="33" customHeight="1" x14ac:dyDescent="0.25">
      <c r="A15" s="572"/>
      <c r="B15" s="669" t="s">
        <v>35</v>
      </c>
      <c r="C15" s="669"/>
      <c r="D15" s="669"/>
      <c r="E15" s="669"/>
      <c r="F15" s="669"/>
      <c r="G15" s="669"/>
      <c r="H15" s="669"/>
      <c r="I15" s="669"/>
      <c r="J15" s="669"/>
      <c r="K15" s="669"/>
      <c r="L15" s="669"/>
      <c r="M15" s="669"/>
      <c r="N15" s="669"/>
      <c r="O15" s="669"/>
      <c r="P15" s="669"/>
      <c r="Q15" s="669"/>
      <c r="R15" s="669"/>
      <c r="S15" s="669"/>
      <c r="T15" s="669"/>
      <c r="U15" s="669"/>
    </row>
    <row r="16" spans="1:21" ht="23.25" customHeight="1" x14ac:dyDescent="0.25">
      <c r="A16" s="13"/>
      <c r="B16" s="641" t="s">
        <v>63</v>
      </c>
      <c r="C16" s="642"/>
      <c r="D16" s="642"/>
      <c r="E16" s="642"/>
      <c r="F16" s="642"/>
      <c r="G16" s="642"/>
      <c r="H16" s="642"/>
      <c r="I16" s="642"/>
      <c r="J16" s="642"/>
      <c r="K16" s="642"/>
      <c r="L16" s="642"/>
      <c r="M16" s="642"/>
      <c r="N16" s="642"/>
      <c r="O16" s="642"/>
      <c r="P16" s="642"/>
      <c r="Q16" s="642"/>
      <c r="R16" s="642"/>
      <c r="S16" s="642"/>
      <c r="T16" s="642"/>
      <c r="U16" s="642"/>
    </row>
    <row r="17" spans="1:21" ht="15.75" x14ac:dyDescent="0.25">
      <c r="A17" s="13"/>
      <c r="B17" s="643" t="s">
        <v>197</v>
      </c>
      <c r="C17" s="644"/>
      <c r="D17" s="644"/>
      <c r="E17" s="644"/>
      <c r="F17" s="644"/>
      <c r="G17" s="644"/>
      <c r="H17" s="644"/>
      <c r="I17" s="644"/>
      <c r="J17" s="644"/>
      <c r="K17" s="644"/>
      <c r="L17" s="644"/>
      <c r="M17" s="644"/>
      <c r="N17" s="644"/>
      <c r="O17" s="644"/>
      <c r="P17" s="644"/>
      <c r="Q17" s="644"/>
      <c r="R17" s="644"/>
      <c r="S17" s="644"/>
      <c r="T17" s="644"/>
      <c r="U17" s="644"/>
    </row>
    <row r="18" spans="1:21" ht="43.5" customHeight="1" x14ac:dyDescent="0.25">
      <c r="A18" s="13"/>
      <c r="B18" s="650" t="s">
        <v>198</v>
      </c>
      <c r="C18" s="651"/>
      <c r="D18" s="651"/>
      <c r="E18" s="644"/>
      <c r="F18" s="644"/>
      <c r="G18" s="644"/>
      <c r="H18" s="28" t="s">
        <v>301</v>
      </c>
      <c r="I18" s="237"/>
      <c r="J18" s="237"/>
      <c r="K18" s="237"/>
      <c r="L18" s="237"/>
      <c r="M18" s="237"/>
      <c r="N18" s="237"/>
      <c r="O18" s="237"/>
      <c r="P18" s="237"/>
      <c r="Q18" s="237"/>
      <c r="R18" s="237"/>
      <c r="S18" s="237"/>
      <c r="T18" s="237"/>
      <c r="U18" s="237"/>
    </row>
    <row r="19" spans="1:21" ht="84.75" customHeight="1" x14ac:dyDescent="0.25">
      <c r="A19" s="41"/>
      <c r="B19" s="244" t="s">
        <v>362</v>
      </c>
      <c r="C19" s="244"/>
      <c r="D19" s="506" t="s">
        <v>65</v>
      </c>
      <c r="E19" s="609" t="s">
        <v>363</v>
      </c>
      <c r="F19" s="245" t="s">
        <v>38</v>
      </c>
      <c r="G19" s="287" t="s">
        <v>1021</v>
      </c>
      <c r="H19" s="245" t="s">
        <v>1022</v>
      </c>
      <c r="I19" s="288">
        <f>SUM(J19:U19)</f>
        <v>306</v>
      </c>
      <c r="J19" s="289">
        <v>43</v>
      </c>
      <c r="K19" s="289">
        <v>35</v>
      </c>
      <c r="L19" s="289">
        <v>51</v>
      </c>
      <c r="M19" s="289">
        <v>20</v>
      </c>
      <c r="N19" s="289">
        <v>20</v>
      </c>
      <c r="O19" s="289">
        <v>20</v>
      </c>
      <c r="P19" s="289">
        <v>20</v>
      </c>
      <c r="Q19" s="289">
        <v>20</v>
      </c>
      <c r="R19" s="289">
        <v>20</v>
      </c>
      <c r="S19" s="289">
        <v>19</v>
      </c>
      <c r="T19" s="289">
        <v>19</v>
      </c>
      <c r="U19" s="289">
        <v>19</v>
      </c>
    </row>
    <row r="20" spans="1:21" ht="84.75" customHeight="1" x14ac:dyDescent="0.25">
      <c r="A20" s="41"/>
      <c r="B20" s="294" t="s">
        <v>364</v>
      </c>
      <c r="C20" s="300"/>
      <c r="D20" s="244" t="s">
        <v>65</v>
      </c>
      <c r="E20" s="609" t="s">
        <v>365</v>
      </c>
      <c r="F20" s="244" t="s">
        <v>38</v>
      </c>
      <c r="G20" s="301" t="s">
        <v>366</v>
      </c>
      <c r="H20" s="302" t="s">
        <v>155</v>
      </c>
      <c r="I20" s="248">
        <v>1</v>
      </c>
      <c r="J20" s="248"/>
      <c r="K20" s="248"/>
      <c r="L20" s="248"/>
      <c r="M20" s="248"/>
      <c r="N20" s="248"/>
      <c r="O20" s="248"/>
      <c r="P20" s="248"/>
      <c r="Q20" s="248"/>
      <c r="R20" s="248"/>
      <c r="S20" s="248"/>
      <c r="T20" s="248">
        <v>1</v>
      </c>
      <c r="U20" s="248"/>
    </row>
    <row r="21" spans="1:21" ht="84.75" customHeight="1" x14ac:dyDescent="0.25">
      <c r="A21" s="41"/>
      <c r="B21" s="244" t="s">
        <v>369</v>
      </c>
      <c r="C21" s="244"/>
      <c r="D21" s="244" t="s">
        <v>65</v>
      </c>
      <c r="E21" s="610" t="s">
        <v>370</v>
      </c>
      <c r="F21" s="296" t="s">
        <v>38</v>
      </c>
      <c r="G21" s="295" t="s">
        <v>371</v>
      </c>
      <c r="H21" s="296" t="s">
        <v>372</v>
      </c>
      <c r="I21" s="237">
        <v>1</v>
      </c>
      <c r="J21" s="237"/>
      <c r="K21" s="237"/>
      <c r="L21" s="237"/>
      <c r="M21" s="237"/>
      <c r="N21" s="237"/>
      <c r="O21" s="237"/>
      <c r="P21" s="237"/>
      <c r="Q21" s="237"/>
      <c r="R21" s="237"/>
      <c r="S21" s="237"/>
      <c r="T21" s="237"/>
      <c r="U21" s="237">
        <v>1</v>
      </c>
    </row>
    <row r="22" spans="1:21" ht="84.75" customHeight="1" x14ac:dyDescent="0.25">
      <c r="A22" s="41"/>
      <c r="B22" s="244" t="s">
        <v>1019</v>
      </c>
      <c r="C22" s="244" t="s">
        <v>68</v>
      </c>
      <c r="D22" s="244" t="s">
        <v>65</v>
      </c>
      <c r="E22" s="611" t="s">
        <v>373</v>
      </c>
      <c r="F22" s="291" t="s">
        <v>38</v>
      </c>
      <c r="G22" s="292" t="s">
        <v>374</v>
      </c>
      <c r="H22" s="291" t="s">
        <v>164</v>
      </c>
      <c r="I22" s="293">
        <v>4</v>
      </c>
      <c r="J22" s="613"/>
      <c r="K22" s="297"/>
      <c r="L22" s="297">
        <v>1</v>
      </c>
      <c r="M22" s="297"/>
      <c r="N22" s="297"/>
      <c r="O22" s="297">
        <v>1</v>
      </c>
      <c r="P22" s="297"/>
      <c r="Q22" s="297"/>
      <c r="R22" s="297">
        <v>1</v>
      </c>
      <c r="S22" s="297"/>
      <c r="T22" s="297">
        <v>1</v>
      </c>
      <c r="U22" s="297"/>
    </row>
    <row r="23" spans="1:21" ht="84.75" customHeight="1" x14ac:dyDescent="0.25">
      <c r="A23" s="41"/>
      <c r="B23" s="244" t="s">
        <v>1020</v>
      </c>
      <c r="C23" s="244"/>
      <c r="D23" s="244" t="s">
        <v>65</v>
      </c>
      <c r="E23" s="612" t="s">
        <v>376</v>
      </c>
      <c r="F23" s="298" t="s">
        <v>38</v>
      </c>
      <c r="G23" s="290" t="s">
        <v>377</v>
      </c>
      <c r="H23" s="298" t="s">
        <v>113</v>
      </c>
      <c r="I23" s="614">
        <v>3</v>
      </c>
      <c r="J23" s="608"/>
      <c r="K23" s="248"/>
      <c r="L23" s="248"/>
      <c r="M23" s="248"/>
      <c r="N23" s="248">
        <v>1</v>
      </c>
      <c r="O23" s="248"/>
      <c r="P23" s="248">
        <v>1</v>
      </c>
      <c r="Q23" s="248"/>
      <c r="R23" s="248"/>
      <c r="S23" s="248">
        <v>1</v>
      </c>
      <c r="T23" s="248"/>
      <c r="U23" s="248"/>
    </row>
    <row r="24" spans="1:21" ht="64.5" customHeight="1" x14ac:dyDescent="0.25">
      <c r="A24" s="41"/>
      <c r="B24" s="244" t="s">
        <v>378</v>
      </c>
      <c r="C24" s="244"/>
      <c r="D24" s="244" t="s">
        <v>65</v>
      </c>
      <c r="E24" s="611" t="s">
        <v>379</v>
      </c>
      <c r="F24" s="291" t="s">
        <v>38</v>
      </c>
      <c r="G24" s="292" t="s">
        <v>380</v>
      </c>
      <c r="H24" s="291" t="s">
        <v>381</v>
      </c>
      <c r="I24" s="615">
        <v>306</v>
      </c>
      <c r="J24" s="248"/>
      <c r="K24" s="248"/>
      <c r="L24" s="248"/>
      <c r="M24" s="248"/>
      <c r="N24" s="248"/>
      <c r="O24" s="248"/>
      <c r="P24" s="248"/>
      <c r="Q24" s="248">
        <v>306</v>
      </c>
      <c r="R24" s="248"/>
      <c r="S24" s="248"/>
      <c r="T24" s="248"/>
      <c r="U24" s="248"/>
    </row>
    <row r="25" spans="1:21" ht="92.25" customHeight="1" x14ac:dyDescent="0.25">
      <c r="A25" s="41"/>
      <c r="B25" s="140" t="s">
        <v>791</v>
      </c>
      <c r="C25" s="140"/>
      <c r="D25" s="140" t="s">
        <v>792</v>
      </c>
      <c r="E25" s="244" t="s">
        <v>793</v>
      </c>
      <c r="F25" s="245" t="s">
        <v>38</v>
      </c>
      <c r="G25" s="244" t="s">
        <v>794</v>
      </c>
      <c r="H25" s="245" t="s">
        <v>795</v>
      </c>
      <c r="I25" s="248">
        <v>1</v>
      </c>
      <c r="J25" s="248"/>
      <c r="K25" s="248"/>
      <c r="L25" s="248"/>
      <c r="M25" s="248"/>
      <c r="N25" s="248"/>
      <c r="O25" s="248">
        <v>1</v>
      </c>
      <c r="P25" s="248"/>
      <c r="Q25" s="248"/>
      <c r="R25" s="248"/>
      <c r="S25" s="248"/>
      <c r="T25" s="248"/>
      <c r="U25" s="248"/>
    </row>
    <row r="26" spans="1:21" s="47" customFormat="1" ht="27.75" customHeight="1" x14ac:dyDescent="0.25">
      <c r="A26" s="645" t="s">
        <v>60</v>
      </c>
      <c r="B26" s="652"/>
      <c r="C26" s="652"/>
      <c r="D26" s="652"/>
      <c r="E26" s="652"/>
      <c r="F26" s="652"/>
      <c r="G26" s="652"/>
      <c r="H26" s="652"/>
      <c r="I26" s="652"/>
      <c r="J26" s="652"/>
      <c r="K26" s="652"/>
      <c r="L26" s="652"/>
      <c r="M26" s="652"/>
      <c r="N26" s="652"/>
      <c r="O26" s="652"/>
      <c r="P26" s="652"/>
      <c r="Q26" s="652"/>
      <c r="R26" s="652"/>
      <c r="S26" s="652"/>
      <c r="T26" s="652"/>
      <c r="U26" s="652"/>
    </row>
    <row r="27" spans="1:21" s="47" customFormat="1" ht="15.75" x14ac:dyDescent="0.25">
      <c r="A27" s="645" t="s">
        <v>61</v>
      </c>
      <c r="B27" s="646"/>
      <c r="C27" s="646"/>
      <c r="D27" s="646"/>
      <c r="E27" s="646"/>
      <c r="F27" s="646"/>
      <c r="G27" s="646"/>
      <c r="H27" s="646"/>
      <c r="I27" s="646"/>
      <c r="J27" s="646"/>
      <c r="K27" s="646"/>
      <c r="L27" s="646"/>
      <c r="M27" s="646"/>
      <c r="N27" s="646"/>
      <c r="O27" s="646"/>
      <c r="P27" s="646"/>
      <c r="Q27" s="646"/>
      <c r="R27" s="646"/>
      <c r="S27" s="646"/>
      <c r="T27" s="646"/>
      <c r="U27" s="646"/>
    </row>
    <row r="28" spans="1:21" s="47" customFormat="1" ht="15.75" x14ac:dyDescent="0.25">
      <c r="A28" s="176"/>
      <c r="B28" s="653" t="s">
        <v>69</v>
      </c>
      <c r="C28" s="646"/>
      <c r="D28" s="646"/>
      <c r="E28" s="646"/>
      <c r="F28" s="646"/>
      <c r="G28" s="646"/>
      <c r="H28" s="646"/>
      <c r="I28" s="646"/>
      <c r="J28" s="646"/>
      <c r="K28" s="646"/>
      <c r="L28" s="646"/>
      <c r="M28" s="646"/>
      <c r="N28" s="646"/>
      <c r="O28" s="646"/>
      <c r="P28" s="646"/>
      <c r="Q28" s="646"/>
      <c r="R28" s="646"/>
      <c r="S28" s="646"/>
      <c r="T28" s="646"/>
      <c r="U28" s="646"/>
    </row>
    <row r="29" spans="1:21" s="47" customFormat="1" ht="15.75" x14ac:dyDescent="0.25">
      <c r="A29" s="645" t="s">
        <v>182</v>
      </c>
      <c r="B29" s="649"/>
      <c r="C29" s="649"/>
      <c r="D29" s="649"/>
      <c r="E29" s="649"/>
      <c r="F29" s="649"/>
      <c r="G29" s="654"/>
      <c r="H29" s="59" t="s">
        <v>183</v>
      </c>
      <c r="I29" s="231">
        <f>+I30</f>
        <v>39290.400000000001</v>
      </c>
      <c r="J29" s="231">
        <f t="shared" ref="J29:T29" si="0">+J30</f>
        <v>0</v>
      </c>
      <c r="K29" s="231">
        <f t="shared" si="0"/>
        <v>0</v>
      </c>
      <c r="L29" s="231">
        <f t="shared" si="0"/>
        <v>5893.56</v>
      </c>
      <c r="M29" s="231">
        <f t="shared" si="0"/>
        <v>0</v>
      </c>
      <c r="N29" s="231">
        <f t="shared" si="0"/>
        <v>0</v>
      </c>
      <c r="O29" s="231">
        <f t="shared" si="0"/>
        <v>9822.6</v>
      </c>
      <c r="P29" s="231">
        <f t="shared" si="0"/>
        <v>0</v>
      </c>
      <c r="Q29" s="231">
        <f t="shared" si="0"/>
        <v>0</v>
      </c>
      <c r="R29" s="231">
        <f t="shared" si="0"/>
        <v>15716.160000000002</v>
      </c>
      <c r="S29" s="231">
        <f t="shared" si="0"/>
        <v>0</v>
      </c>
      <c r="T29" s="231">
        <f t="shared" si="0"/>
        <v>0</v>
      </c>
      <c r="U29" s="231">
        <f>+U30</f>
        <v>7858.0800000000008</v>
      </c>
    </row>
    <row r="30" spans="1:21" s="47" customFormat="1" ht="91.5" customHeight="1" x14ac:dyDescent="0.25">
      <c r="A30" s="48"/>
      <c r="B30" s="44" t="s">
        <v>985</v>
      </c>
      <c r="C30" s="495"/>
      <c r="D30" s="474" t="s">
        <v>660</v>
      </c>
      <c r="E30" s="44" t="s">
        <v>149</v>
      </c>
      <c r="F30" s="44" t="s">
        <v>39</v>
      </c>
      <c r="G30" s="44" t="s">
        <v>682</v>
      </c>
      <c r="H30" s="44" t="s">
        <v>183</v>
      </c>
      <c r="I30" s="226">
        <v>39290.400000000001</v>
      </c>
      <c r="J30" s="228"/>
      <c r="K30" s="228"/>
      <c r="L30" s="228">
        <v>5893.56</v>
      </c>
      <c r="M30" s="228"/>
      <c r="N30" s="228"/>
      <c r="O30" s="228">
        <v>9822.6</v>
      </c>
      <c r="P30" s="228"/>
      <c r="Q30" s="228"/>
      <c r="R30" s="228">
        <v>15716.160000000002</v>
      </c>
      <c r="S30" s="228"/>
      <c r="T30" s="228"/>
      <c r="U30" s="228">
        <v>7858.0800000000008</v>
      </c>
    </row>
    <row r="31" spans="1:21" s="47" customFormat="1" ht="42.75" customHeight="1" x14ac:dyDescent="0.25">
      <c r="A31" s="645" t="s">
        <v>70</v>
      </c>
      <c r="B31" s="652"/>
      <c r="C31" s="652"/>
      <c r="D31" s="652"/>
      <c r="E31" s="652"/>
      <c r="F31" s="652"/>
      <c r="G31" s="655"/>
      <c r="H31" s="83" t="s">
        <v>71</v>
      </c>
      <c r="I31" s="230">
        <f>+I32</f>
        <v>20400</v>
      </c>
      <c r="J31" s="230">
        <f t="shared" ref="J31:U31" si="1">+J32</f>
        <v>0</v>
      </c>
      <c r="K31" s="230">
        <f t="shared" si="1"/>
        <v>0</v>
      </c>
      <c r="L31" s="230">
        <f t="shared" si="1"/>
        <v>3400.0000000000005</v>
      </c>
      <c r="M31" s="230">
        <f t="shared" si="1"/>
        <v>0</v>
      </c>
      <c r="N31" s="230">
        <f t="shared" si="1"/>
        <v>0</v>
      </c>
      <c r="O31" s="230">
        <f t="shared" si="1"/>
        <v>6800.0000000000009</v>
      </c>
      <c r="P31" s="230">
        <f t="shared" si="1"/>
        <v>0</v>
      </c>
      <c r="Q31" s="230">
        <f t="shared" si="1"/>
        <v>0</v>
      </c>
      <c r="R31" s="230">
        <f t="shared" si="1"/>
        <v>6800.0000000000009</v>
      </c>
      <c r="S31" s="230">
        <f t="shared" si="1"/>
        <v>0</v>
      </c>
      <c r="T31" s="230">
        <f t="shared" si="1"/>
        <v>3400.0000000000005</v>
      </c>
      <c r="U31" s="230">
        <f t="shared" si="1"/>
        <v>0</v>
      </c>
    </row>
    <row r="32" spans="1:21" s="51" customFormat="1" ht="72.75" customHeight="1" x14ac:dyDescent="0.25">
      <c r="A32" s="37"/>
      <c r="B32" s="476" t="s">
        <v>986</v>
      </c>
      <c r="C32" s="476"/>
      <c r="D32" s="476" t="s">
        <v>988</v>
      </c>
      <c r="E32" s="476" t="s">
        <v>955</v>
      </c>
      <c r="F32" s="476" t="s">
        <v>39</v>
      </c>
      <c r="G32" s="476" t="s">
        <v>927</v>
      </c>
      <c r="H32" s="492" t="s">
        <v>71</v>
      </c>
      <c r="I32" s="230">
        <v>20400</v>
      </c>
      <c r="J32" s="228"/>
      <c r="K32" s="228"/>
      <c r="L32" s="230">
        <v>3400.0000000000005</v>
      </c>
      <c r="M32" s="228"/>
      <c r="N32" s="228"/>
      <c r="O32" s="230">
        <v>6800.0000000000009</v>
      </c>
      <c r="P32" s="228"/>
      <c r="Q32" s="228"/>
      <c r="R32" s="230">
        <v>6800.0000000000009</v>
      </c>
      <c r="S32" s="228"/>
      <c r="T32" s="230">
        <v>3400.0000000000005</v>
      </c>
      <c r="U32" s="228"/>
    </row>
    <row r="33" spans="1:21" s="47" customFormat="1" ht="33" customHeight="1" x14ac:dyDescent="0.25">
      <c r="A33" s="176"/>
      <c r="B33" s="645" t="s">
        <v>184</v>
      </c>
      <c r="C33" s="646"/>
      <c r="D33" s="646"/>
      <c r="E33" s="646"/>
      <c r="F33" s="646"/>
      <c r="G33" s="647"/>
      <c r="H33" s="58" t="s">
        <v>72</v>
      </c>
      <c r="I33" s="228">
        <f>+I34</f>
        <v>48</v>
      </c>
      <c r="J33" s="228">
        <f t="shared" ref="J33:U33" si="2">+J34</f>
        <v>2</v>
      </c>
      <c r="K33" s="228">
        <f t="shared" si="2"/>
        <v>2</v>
      </c>
      <c r="L33" s="228">
        <f t="shared" si="2"/>
        <v>2</v>
      </c>
      <c r="M33" s="228">
        <f t="shared" si="2"/>
        <v>2</v>
      </c>
      <c r="N33" s="228">
        <f t="shared" si="2"/>
        <v>2</v>
      </c>
      <c r="O33" s="228">
        <f t="shared" si="2"/>
        <v>2</v>
      </c>
      <c r="P33" s="228">
        <f t="shared" si="2"/>
        <v>2</v>
      </c>
      <c r="Q33" s="228">
        <f t="shared" si="2"/>
        <v>2</v>
      </c>
      <c r="R33" s="228">
        <f t="shared" si="2"/>
        <v>2</v>
      </c>
      <c r="S33" s="228">
        <f t="shared" si="2"/>
        <v>2</v>
      </c>
      <c r="T33" s="228">
        <f t="shared" si="2"/>
        <v>2</v>
      </c>
      <c r="U33" s="228">
        <f t="shared" si="2"/>
        <v>2</v>
      </c>
    </row>
    <row r="34" spans="1:21" s="47" customFormat="1" ht="54.75" customHeight="1" x14ac:dyDescent="0.25">
      <c r="A34" s="48"/>
      <c r="B34" s="264" t="s">
        <v>796</v>
      </c>
      <c r="C34" s="162"/>
      <c r="D34" s="35" t="s">
        <v>792</v>
      </c>
      <c r="E34" s="162" t="s">
        <v>397</v>
      </c>
      <c r="F34" s="162" t="s">
        <v>39</v>
      </c>
      <c r="G34" s="162" t="s">
        <v>146</v>
      </c>
      <c r="H34" s="162" t="s">
        <v>72</v>
      </c>
      <c r="I34" s="227">
        <v>48</v>
      </c>
      <c r="J34" s="219">
        <v>2</v>
      </c>
      <c r="K34" s="219">
        <v>2</v>
      </c>
      <c r="L34" s="219">
        <v>2</v>
      </c>
      <c r="M34" s="219">
        <v>2</v>
      </c>
      <c r="N34" s="219">
        <v>2</v>
      </c>
      <c r="O34" s="219">
        <v>2</v>
      </c>
      <c r="P34" s="219">
        <v>2</v>
      </c>
      <c r="Q34" s="219">
        <v>2</v>
      </c>
      <c r="R34" s="219">
        <v>2</v>
      </c>
      <c r="S34" s="219">
        <v>2</v>
      </c>
      <c r="T34" s="219">
        <v>2</v>
      </c>
      <c r="U34" s="219">
        <v>2</v>
      </c>
    </row>
    <row r="35" spans="1:21" s="47" customFormat="1" ht="99.75" customHeight="1" x14ac:dyDescent="0.25">
      <c r="A35" s="48"/>
      <c r="B35" s="264" t="s">
        <v>797</v>
      </c>
      <c r="C35" s="264"/>
      <c r="D35" s="35" t="s">
        <v>792</v>
      </c>
      <c r="E35" s="264" t="s">
        <v>798</v>
      </c>
      <c r="F35" s="264" t="s">
        <v>38</v>
      </c>
      <c r="G35" s="264" t="s">
        <v>799</v>
      </c>
      <c r="H35" s="264" t="s">
        <v>800</v>
      </c>
      <c r="I35" s="227">
        <v>1</v>
      </c>
      <c r="J35" s="227"/>
      <c r="K35" s="227"/>
      <c r="L35" s="227"/>
      <c r="M35" s="219"/>
      <c r="N35" s="219">
        <v>1</v>
      </c>
      <c r="O35" s="219"/>
      <c r="P35" s="219"/>
      <c r="Q35" s="219"/>
      <c r="R35" s="219"/>
      <c r="S35" s="219"/>
      <c r="T35" s="219"/>
      <c r="U35" s="219"/>
    </row>
    <row r="36" spans="1:21" s="47" customFormat="1" ht="95.25" customHeight="1" x14ac:dyDescent="0.25">
      <c r="A36" s="48"/>
      <c r="B36" s="162" t="s">
        <v>801</v>
      </c>
      <c r="C36" s="162"/>
      <c r="D36" s="35" t="s">
        <v>792</v>
      </c>
      <c r="E36" s="162" t="s">
        <v>802</v>
      </c>
      <c r="F36" s="162" t="s">
        <v>38</v>
      </c>
      <c r="G36" s="162" t="s">
        <v>803</v>
      </c>
      <c r="H36" s="162" t="s">
        <v>804</v>
      </c>
      <c r="I36" s="219">
        <v>80</v>
      </c>
      <c r="J36" s="219"/>
      <c r="K36" s="219">
        <v>40</v>
      </c>
      <c r="L36" s="219">
        <v>40</v>
      </c>
      <c r="M36" s="219"/>
      <c r="N36" s="219"/>
      <c r="O36" s="219"/>
      <c r="P36" s="219"/>
      <c r="Q36" s="219"/>
      <c r="R36" s="219"/>
      <c r="S36" s="219"/>
      <c r="T36" s="219"/>
      <c r="U36" s="219"/>
    </row>
    <row r="37" spans="1:21" s="47" customFormat="1" ht="129" customHeight="1" x14ac:dyDescent="0.25">
      <c r="A37" s="48"/>
      <c r="B37" s="299" t="s">
        <v>1023</v>
      </c>
      <c r="C37" s="162"/>
      <c r="D37" s="35" t="s">
        <v>792</v>
      </c>
      <c r="E37" s="162" t="s">
        <v>805</v>
      </c>
      <c r="F37" s="162" t="s">
        <v>38</v>
      </c>
      <c r="G37" s="162" t="s">
        <v>956</v>
      </c>
      <c r="H37" s="162" t="s">
        <v>73</v>
      </c>
      <c r="I37" s="219">
        <v>7</v>
      </c>
      <c r="J37" s="219"/>
      <c r="K37" s="219"/>
      <c r="L37" s="219">
        <v>1</v>
      </c>
      <c r="M37" s="219">
        <v>1</v>
      </c>
      <c r="N37" s="219"/>
      <c r="O37" s="219">
        <v>1</v>
      </c>
      <c r="P37" s="219"/>
      <c r="Q37" s="219">
        <v>1</v>
      </c>
      <c r="R37" s="219"/>
      <c r="S37" s="219">
        <v>1</v>
      </c>
      <c r="T37" s="219">
        <v>1</v>
      </c>
      <c r="U37" s="219">
        <v>1</v>
      </c>
    </row>
    <row r="38" spans="1:21" s="47" customFormat="1" ht="112.5" customHeight="1" x14ac:dyDescent="0.25">
      <c r="A38" s="48"/>
      <c r="B38" s="162" t="s">
        <v>866</v>
      </c>
      <c r="C38" s="162"/>
      <c r="D38" s="35" t="s">
        <v>792</v>
      </c>
      <c r="E38" s="162" t="s">
        <v>807</v>
      </c>
      <c r="F38" s="162" t="s">
        <v>38</v>
      </c>
      <c r="G38" s="162" t="s">
        <v>806</v>
      </c>
      <c r="H38" s="162" t="s">
        <v>73</v>
      </c>
      <c r="I38" s="219">
        <v>4</v>
      </c>
      <c r="J38" s="219"/>
      <c r="K38" s="219">
        <v>2</v>
      </c>
      <c r="L38" s="219">
        <v>2</v>
      </c>
      <c r="M38" s="219"/>
      <c r="N38" s="219"/>
      <c r="O38" s="219"/>
      <c r="P38" s="219"/>
      <c r="Q38" s="219"/>
      <c r="R38" s="219"/>
      <c r="S38" s="219"/>
      <c r="T38" s="219"/>
      <c r="U38" s="219"/>
    </row>
    <row r="39" spans="1:21" s="485" customFormat="1" ht="75.75" customHeight="1" x14ac:dyDescent="0.25">
      <c r="A39" s="484"/>
      <c r="B39" s="130" t="s">
        <v>808</v>
      </c>
      <c r="C39" s="130"/>
      <c r="D39" s="130" t="s">
        <v>792</v>
      </c>
      <c r="E39" s="130" t="s">
        <v>809</v>
      </c>
      <c r="F39" s="130" t="s">
        <v>39</v>
      </c>
      <c r="G39" s="130" t="s">
        <v>957</v>
      </c>
      <c r="H39" s="130" t="s">
        <v>1016</v>
      </c>
      <c r="I39" s="219">
        <v>1600</v>
      </c>
      <c r="J39" s="219">
        <v>130</v>
      </c>
      <c r="K39" s="219">
        <v>130</v>
      </c>
      <c r="L39" s="219">
        <v>130</v>
      </c>
      <c r="M39" s="219">
        <v>130</v>
      </c>
      <c r="N39" s="219">
        <v>130</v>
      </c>
      <c r="O39" s="219">
        <v>130</v>
      </c>
      <c r="P39" s="219">
        <v>130</v>
      </c>
      <c r="Q39" s="219">
        <v>140</v>
      </c>
      <c r="R39" s="219">
        <v>140</v>
      </c>
      <c r="S39" s="219">
        <v>140</v>
      </c>
      <c r="T39" s="219">
        <v>140</v>
      </c>
      <c r="U39" s="219">
        <v>130</v>
      </c>
    </row>
    <row r="40" spans="1:21" s="47" customFormat="1" ht="103.5" customHeight="1" x14ac:dyDescent="0.25">
      <c r="A40" s="48"/>
      <c r="B40" s="162" t="s">
        <v>810</v>
      </c>
      <c r="C40" s="162"/>
      <c r="D40" s="35" t="s">
        <v>792</v>
      </c>
      <c r="E40" s="162" t="s">
        <v>41</v>
      </c>
      <c r="F40" s="162" t="s">
        <v>38</v>
      </c>
      <c r="G40" s="162" t="s">
        <v>811</v>
      </c>
      <c r="H40" s="162" t="s">
        <v>812</v>
      </c>
      <c r="I40" s="219">
        <v>6</v>
      </c>
      <c r="J40" s="219"/>
      <c r="K40" s="219"/>
      <c r="L40" s="219">
        <v>1</v>
      </c>
      <c r="M40" s="219"/>
      <c r="N40" s="219"/>
      <c r="O40" s="219">
        <v>1</v>
      </c>
      <c r="P40" s="219"/>
      <c r="Q40" s="219">
        <v>1</v>
      </c>
      <c r="R40" s="219">
        <v>1</v>
      </c>
      <c r="S40" s="219"/>
      <c r="T40" s="219">
        <v>2</v>
      </c>
      <c r="U40" s="219"/>
    </row>
    <row r="41" spans="1:21" s="47" customFormat="1" ht="112.5" customHeight="1" x14ac:dyDescent="0.25">
      <c r="A41" s="48"/>
      <c r="B41" s="162" t="s">
        <v>958</v>
      </c>
      <c r="C41" s="162"/>
      <c r="D41" s="35" t="s">
        <v>792</v>
      </c>
      <c r="E41" s="162" t="s">
        <v>813</v>
      </c>
      <c r="F41" s="162" t="s">
        <v>38</v>
      </c>
      <c r="G41" s="162" t="s">
        <v>814</v>
      </c>
      <c r="H41" s="162" t="s">
        <v>815</v>
      </c>
      <c r="I41" s="219">
        <v>5</v>
      </c>
      <c r="J41" s="219"/>
      <c r="K41" s="219"/>
      <c r="L41" s="219"/>
      <c r="M41" s="219">
        <v>2</v>
      </c>
      <c r="N41" s="219"/>
      <c r="O41" s="219"/>
      <c r="P41" s="219"/>
      <c r="Q41" s="219">
        <v>2</v>
      </c>
      <c r="R41" s="219"/>
      <c r="S41" s="219"/>
      <c r="T41" s="219">
        <v>1</v>
      </c>
      <c r="U41" s="219"/>
    </row>
    <row r="42" spans="1:21" s="47" customFormat="1" ht="79.5" customHeight="1" x14ac:dyDescent="0.25">
      <c r="A42" s="48"/>
      <c r="B42" s="162" t="s">
        <v>816</v>
      </c>
      <c r="C42" s="162"/>
      <c r="D42" s="35" t="s">
        <v>792</v>
      </c>
      <c r="E42" s="162" t="s">
        <v>760</v>
      </c>
      <c r="F42" s="162" t="s">
        <v>38</v>
      </c>
      <c r="G42" s="162" t="s">
        <v>817</v>
      </c>
      <c r="H42" s="162" t="s">
        <v>576</v>
      </c>
      <c r="I42" s="219">
        <v>5</v>
      </c>
      <c r="J42" s="219"/>
      <c r="K42" s="219"/>
      <c r="L42" s="219">
        <v>1</v>
      </c>
      <c r="M42" s="219"/>
      <c r="N42" s="219">
        <v>1</v>
      </c>
      <c r="O42" s="219"/>
      <c r="P42" s="219">
        <v>1</v>
      </c>
      <c r="Q42" s="219"/>
      <c r="R42" s="219"/>
      <c r="S42" s="219"/>
      <c r="T42" s="219">
        <v>1</v>
      </c>
      <c r="U42" s="219">
        <v>1</v>
      </c>
    </row>
    <row r="43" spans="1:21" ht="72.75" hidden="1" customHeight="1" x14ac:dyDescent="0.25">
      <c r="A43" s="55"/>
      <c r="B43" s="44" t="s">
        <v>818</v>
      </c>
      <c r="C43" s="44"/>
      <c r="D43" s="44" t="s">
        <v>819</v>
      </c>
      <c r="E43" s="44" t="s">
        <v>820</v>
      </c>
      <c r="F43" s="44" t="s">
        <v>38</v>
      </c>
      <c r="G43" s="44" t="s">
        <v>821</v>
      </c>
      <c r="H43" s="44" t="s">
        <v>823</v>
      </c>
      <c r="I43" s="220">
        <v>12</v>
      </c>
      <c r="J43" s="220">
        <v>1</v>
      </c>
      <c r="K43" s="220">
        <v>1</v>
      </c>
      <c r="L43" s="220">
        <v>1</v>
      </c>
      <c r="M43" s="220">
        <v>1</v>
      </c>
      <c r="N43" s="220">
        <v>1</v>
      </c>
      <c r="O43" s="220">
        <v>1</v>
      </c>
      <c r="P43" s="220">
        <v>1</v>
      </c>
      <c r="Q43" s="220">
        <v>1</v>
      </c>
      <c r="R43" s="220">
        <v>1</v>
      </c>
      <c r="S43" s="220">
        <v>1</v>
      </c>
      <c r="T43" s="220">
        <v>1</v>
      </c>
      <c r="U43" s="220">
        <v>1</v>
      </c>
    </row>
    <row r="44" spans="1:21" ht="72.75" hidden="1" customHeight="1" x14ac:dyDescent="0.25">
      <c r="A44" s="55"/>
      <c r="B44" s="44" t="s">
        <v>822</v>
      </c>
      <c r="C44" s="3"/>
      <c r="D44" s="44" t="s">
        <v>819</v>
      </c>
      <c r="E44" s="44" t="s">
        <v>820</v>
      </c>
      <c r="F44" s="44" t="s">
        <v>38</v>
      </c>
      <c r="G44" s="44" t="s">
        <v>821</v>
      </c>
      <c r="H44" s="44" t="s">
        <v>823</v>
      </c>
      <c r="I44" s="220">
        <v>12</v>
      </c>
      <c r="J44" s="220">
        <v>1</v>
      </c>
      <c r="K44" s="220">
        <v>1</v>
      </c>
      <c r="L44" s="220">
        <v>1</v>
      </c>
      <c r="M44" s="220">
        <v>1</v>
      </c>
      <c r="N44" s="220">
        <v>1</v>
      </c>
      <c r="O44" s="220">
        <v>1</v>
      </c>
      <c r="P44" s="220">
        <v>1</v>
      </c>
      <c r="Q44" s="220">
        <v>1</v>
      </c>
      <c r="R44" s="220">
        <v>1</v>
      </c>
      <c r="S44" s="220">
        <v>1</v>
      </c>
      <c r="T44" s="220">
        <v>1</v>
      </c>
      <c r="U44" s="220">
        <v>1</v>
      </c>
    </row>
    <row r="45" spans="1:21" s="47" customFormat="1" ht="45.75" customHeight="1" x14ac:dyDescent="0.25">
      <c r="A45" s="176"/>
      <c r="B45" s="648" t="s">
        <v>185</v>
      </c>
      <c r="C45" s="649"/>
      <c r="D45" s="649"/>
      <c r="E45" s="649"/>
      <c r="F45" s="649"/>
      <c r="G45" s="649"/>
      <c r="H45" s="59" t="s">
        <v>74</v>
      </c>
      <c r="I45" s="231">
        <f>+I46</f>
        <v>831</v>
      </c>
      <c r="J45" s="231">
        <f t="shared" ref="J45:U45" si="3">+J46</f>
        <v>781</v>
      </c>
      <c r="K45" s="231">
        <f t="shared" si="3"/>
        <v>781</v>
      </c>
      <c r="L45" s="231">
        <f t="shared" si="3"/>
        <v>820</v>
      </c>
      <c r="M45" s="231">
        <f t="shared" si="3"/>
        <v>831</v>
      </c>
      <c r="N45" s="231">
        <f t="shared" si="3"/>
        <v>831</v>
      </c>
      <c r="O45" s="231">
        <f t="shared" si="3"/>
        <v>831</v>
      </c>
      <c r="P45" s="231">
        <f t="shared" si="3"/>
        <v>831</v>
      </c>
      <c r="Q45" s="231">
        <f t="shared" si="3"/>
        <v>831</v>
      </c>
      <c r="R45" s="231">
        <f t="shared" si="3"/>
        <v>831</v>
      </c>
      <c r="S45" s="231">
        <f t="shared" si="3"/>
        <v>831</v>
      </c>
      <c r="T45" s="231">
        <f t="shared" si="3"/>
        <v>831</v>
      </c>
      <c r="U45" s="231">
        <f t="shared" si="3"/>
        <v>831</v>
      </c>
    </row>
    <row r="46" spans="1:21" ht="80.25" customHeight="1" x14ac:dyDescent="0.25">
      <c r="A46" s="56"/>
      <c r="B46" s="44" t="s">
        <v>606</v>
      </c>
      <c r="C46" s="57"/>
      <c r="D46" s="44" t="s">
        <v>75</v>
      </c>
      <c r="E46" s="57"/>
      <c r="F46" s="44" t="s">
        <v>39</v>
      </c>
      <c r="G46" s="44" t="s">
        <v>76</v>
      </c>
      <c r="H46" s="44" t="s">
        <v>74</v>
      </c>
      <c r="I46" s="220">
        <v>831</v>
      </c>
      <c r="J46" s="220">
        <v>781</v>
      </c>
      <c r="K46" s="220">
        <v>781</v>
      </c>
      <c r="L46" s="220">
        <v>820</v>
      </c>
      <c r="M46" s="220">
        <v>831</v>
      </c>
      <c r="N46" s="220">
        <v>831</v>
      </c>
      <c r="O46" s="220">
        <v>831</v>
      </c>
      <c r="P46" s="220">
        <v>831</v>
      </c>
      <c r="Q46" s="220">
        <v>831</v>
      </c>
      <c r="R46" s="220">
        <v>831</v>
      </c>
      <c r="S46" s="220">
        <v>831</v>
      </c>
      <c r="T46" s="220">
        <v>831</v>
      </c>
      <c r="U46" s="220">
        <v>831</v>
      </c>
    </row>
    <row r="47" spans="1:21" ht="14.25" customHeight="1" x14ac:dyDescent="0.25">
      <c r="A47" s="14"/>
      <c r="B47" s="3"/>
      <c r="C47" s="3"/>
      <c r="D47" s="3"/>
      <c r="E47" s="3"/>
      <c r="F47" s="3"/>
      <c r="G47" s="3"/>
      <c r="H47" s="3"/>
      <c r="I47" s="4"/>
      <c r="J47" s="4"/>
      <c r="K47" s="4"/>
      <c r="L47" s="4"/>
      <c r="M47" s="4"/>
      <c r="N47" s="4"/>
      <c r="O47" s="4"/>
      <c r="P47" s="4"/>
      <c r="Q47" s="4"/>
      <c r="R47" s="4"/>
      <c r="S47" s="4"/>
      <c r="T47" s="4"/>
      <c r="U47" s="4"/>
    </row>
    <row r="48" spans="1:21" ht="14.25" customHeight="1" x14ac:dyDescent="0.25">
      <c r="A48" s="14"/>
      <c r="B48" s="3"/>
      <c r="C48" s="3"/>
      <c r="D48" s="3"/>
      <c r="E48" s="3"/>
      <c r="F48" s="3"/>
      <c r="G48" s="3"/>
      <c r="H48" s="3"/>
      <c r="I48" s="4"/>
      <c r="J48" s="4"/>
      <c r="K48" s="4"/>
      <c r="L48" s="4"/>
      <c r="M48" s="4"/>
      <c r="N48" s="4"/>
      <c r="O48" s="4"/>
      <c r="P48" s="4"/>
      <c r="Q48" s="4"/>
      <c r="R48" s="4"/>
      <c r="S48" s="4"/>
      <c r="T48" s="4"/>
      <c r="U48" s="4"/>
    </row>
    <row r="49" spans="1:21" ht="14.25" customHeight="1" x14ac:dyDescent="0.25">
      <c r="A49" s="14"/>
      <c r="B49" s="3"/>
      <c r="C49" s="3"/>
      <c r="D49" s="3"/>
      <c r="E49" s="3"/>
      <c r="F49" s="3"/>
      <c r="G49" s="3"/>
      <c r="H49" s="3"/>
      <c r="I49" s="4"/>
      <c r="J49" s="4"/>
      <c r="K49" s="4"/>
      <c r="L49" s="4"/>
      <c r="M49" s="4"/>
      <c r="N49" s="4"/>
      <c r="O49" s="4"/>
      <c r="P49" s="4"/>
      <c r="Q49" s="4"/>
      <c r="R49" s="4"/>
      <c r="S49" s="4"/>
      <c r="T49" s="4"/>
      <c r="U49" s="4"/>
    </row>
    <row r="50" spans="1:21" ht="14.25" customHeight="1" x14ac:dyDescent="0.25">
      <c r="A50" s="14"/>
      <c r="B50" s="3"/>
      <c r="C50" s="3"/>
      <c r="D50" s="3"/>
      <c r="E50" s="3"/>
      <c r="F50" s="3"/>
      <c r="G50" s="3"/>
      <c r="H50" s="3"/>
      <c r="I50" s="4"/>
      <c r="J50" s="4"/>
      <c r="K50" s="4"/>
      <c r="L50" s="4"/>
      <c r="M50" s="4"/>
      <c r="N50" s="4"/>
      <c r="O50" s="4"/>
      <c r="P50" s="4"/>
      <c r="Q50" s="4"/>
      <c r="R50" s="4"/>
      <c r="S50" s="4"/>
      <c r="T50" s="4"/>
      <c r="U50" s="4"/>
    </row>
    <row r="51" spans="1:21" ht="14.25" customHeight="1" x14ac:dyDescent="0.25">
      <c r="A51" s="14"/>
      <c r="B51" s="3"/>
      <c r="C51" s="3"/>
      <c r="D51" s="3"/>
      <c r="E51" s="3"/>
      <c r="F51" s="3"/>
      <c r="G51" s="3"/>
      <c r="H51" s="3"/>
      <c r="I51" s="4"/>
      <c r="J51" s="4"/>
      <c r="K51" s="4"/>
      <c r="L51" s="4"/>
      <c r="M51" s="4"/>
      <c r="N51" s="4"/>
      <c r="O51" s="4"/>
      <c r="P51" s="4"/>
      <c r="Q51" s="4"/>
      <c r="R51" s="4"/>
      <c r="S51" s="4"/>
      <c r="T51" s="4"/>
      <c r="U51" s="4"/>
    </row>
    <row r="52" spans="1:21" ht="14.25" customHeight="1" x14ac:dyDescent="0.25">
      <c r="A52" s="14"/>
      <c r="B52" s="3"/>
      <c r="C52" s="3"/>
      <c r="D52" s="3"/>
      <c r="E52" s="3"/>
      <c r="F52" s="3"/>
      <c r="G52" s="3"/>
      <c r="H52" s="3"/>
      <c r="I52" s="4"/>
      <c r="J52" s="4"/>
      <c r="K52" s="4"/>
      <c r="L52" s="4"/>
      <c r="M52" s="4"/>
      <c r="N52" s="4"/>
      <c r="O52" s="4"/>
      <c r="P52" s="4"/>
      <c r="Q52" s="4"/>
      <c r="R52" s="4"/>
      <c r="S52" s="4"/>
      <c r="T52" s="4"/>
      <c r="U52" s="4"/>
    </row>
    <row r="53" spans="1:21" ht="14.25" customHeight="1" x14ac:dyDescent="0.25">
      <c r="A53" s="14"/>
      <c r="B53" s="3"/>
      <c r="C53" s="3"/>
      <c r="D53" s="3"/>
      <c r="E53" s="3"/>
      <c r="F53" s="3"/>
      <c r="G53" s="3"/>
      <c r="H53" s="3"/>
      <c r="I53" s="4"/>
      <c r="J53" s="4"/>
      <c r="K53" s="4"/>
      <c r="L53" s="4"/>
      <c r="M53" s="4"/>
      <c r="N53" s="4"/>
      <c r="O53" s="4"/>
      <c r="P53" s="4"/>
      <c r="Q53" s="4"/>
      <c r="R53" s="4"/>
      <c r="S53" s="4"/>
      <c r="T53" s="4"/>
      <c r="U53" s="4"/>
    </row>
    <row r="54" spans="1:21" ht="14.25" customHeight="1" x14ac:dyDescent="0.25">
      <c r="A54" s="14"/>
      <c r="B54" s="3"/>
      <c r="C54" s="3"/>
      <c r="D54" s="3"/>
      <c r="E54" s="3"/>
      <c r="F54" s="3"/>
      <c r="G54" s="3"/>
      <c r="H54" s="3"/>
      <c r="I54" s="4"/>
      <c r="J54" s="4"/>
      <c r="K54" s="4"/>
      <c r="L54" s="4"/>
      <c r="M54" s="4"/>
      <c r="N54" s="4"/>
      <c r="O54" s="4"/>
      <c r="P54" s="4"/>
      <c r="Q54" s="4"/>
      <c r="R54" s="4"/>
      <c r="S54" s="4"/>
      <c r="T54" s="4"/>
      <c r="U54" s="4"/>
    </row>
    <row r="55" spans="1:21" ht="14.25" customHeight="1" x14ac:dyDescent="0.25">
      <c r="A55" s="14"/>
      <c r="B55" s="3"/>
      <c r="C55" s="3"/>
      <c r="D55" s="3"/>
      <c r="E55" s="3"/>
      <c r="F55" s="3"/>
      <c r="G55" s="3"/>
      <c r="H55" s="3"/>
      <c r="I55" s="4"/>
      <c r="J55" s="4"/>
      <c r="K55" s="4"/>
      <c r="L55" s="4"/>
      <c r="M55" s="4"/>
      <c r="N55" s="4"/>
      <c r="O55" s="4"/>
      <c r="P55" s="4"/>
      <c r="Q55" s="4"/>
      <c r="R55" s="4"/>
      <c r="S55" s="4"/>
      <c r="T55" s="4"/>
      <c r="U55" s="4"/>
    </row>
    <row r="56" spans="1:21" ht="14.25" customHeight="1" x14ac:dyDescent="0.25">
      <c r="A56" s="14"/>
      <c r="B56" s="3"/>
      <c r="C56" s="3"/>
      <c r="D56" s="3"/>
      <c r="E56" s="3"/>
      <c r="F56" s="3"/>
      <c r="G56" s="3"/>
      <c r="H56" s="3"/>
      <c r="I56" s="4"/>
      <c r="J56" s="4"/>
      <c r="K56" s="4"/>
      <c r="L56" s="4"/>
      <c r="M56" s="4"/>
      <c r="N56" s="4"/>
      <c r="O56" s="4"/>
      <c r="P56" s="4"/>
      <c r="Q56" s="4"/>
      <c r="R56" s="4"/>
      <c r="S56" s="4"/>
      <c r="T56" s="4"/>
      <c r="U56" s="4"/>
    </row>
    <row r="57" spans="1:21" ht="14.25" customHeight="1" x14ac:dyDescent="0.25">
      <c r="A57" s="14"/>
      <c r="B57" s="3"/>
      <c r="C57" s="3"/>
      <c r="D57" s="3"/>
      <c r="E57" s="3"/>
      <c r="F57" s="3"/>
      <c r="G57" s="3"/>
      <c r="H57" s="3"/>
      <c r="I57" s="4"/>
      <c r="J57" s="4"/>
      <c r="K57" s="4"/>
      <c r="L57" s="4"/>
      <c r="M57" s="4"/>
      <c r="N57" s="4"/>
      <c r="O57" s="4"/>
      <c r="P57" s="4"/>
      <c r="Q57" s="4"/>
      <c r="R57" s="4"/>
      <c r="S57" s="4"/>
      <c r="T57" s="4"/>
      <c r="U57" s="4"/>
    </row>
    <row r="58" spans="1:21" ht="14.25" customHeight="1" x14ac:dyDescent="0.25">
      <c r="A58" s="14"/>
      <c r="B58" s="3"/>
      <c r="C58" s="3"/>
      <c r="D58" s="3"/>
      <c r="E58" s="3"/>
      <c r="F58" s="3"/>
      <c r="G58" s="3"/>
      <c r="H58" s="3"/>
      <c r="I58" s="4"/>
      <c r="J58" s="4"/>
      <c r="K58" s="4"/>
      <c r="L58" s="4"/>
      <c r="M58" s="4"/>
      <c r="N58" s="4"/>
      <c r="O58" s="4"/>
      <c r="P58" s="4"/>
      <c r="Q58" s="4"/>
      <c r="R58" s="4"/>
      <c r="S58" s="4"/>
      <c r="T58" s="4"/>
      <c r="U58" s="4"/>
    </row>
    <row r="59" spans="1:21" ht="14.25" customHeight="1" x14ac:dyDescent="0.25">
      <c r="A59" s="14"/>
      <c r="B59" s="3"/>
      <c r="C59" s="3"/>
      <c r="D59" s="3"/>
      <c r="E59" s="3"/>
      <c r="F59" s="3"/>
      <c r="G59" s="3"/>
      <c r="H59" s="3"/>
      <c r="I59" s="4"/>
      <c r="J59" s="4"/>
      <c r="K59" s="4"/>
      <c r="L59" s="4"/>
      <c r="M59" s="4"/>
      <c r="N59" s="4"/>
      <c r="O59" s="4"/>
      <c r="P59" s="4"/>
      <c r="Q59" s="4"/>
      <c r="R59" s="4"/>
      <c r="S59" s="4"/>
      <c r="T59" s="4"/>
      <c r="U59" s="4"/>
    </row>
    <row r="60" spans="1:21" ht="14.25" customHeight="1" x14ac:dyDescent="0.25">
      <c r="A60" s="14"/>
      <c r="B60" s="3"/>
      <c r="C60" s="3"/>
      <c r="D60" s="3"/>
      <c r="E60" s="3"/>
      <c r="F60" s="3"/>
      <c r="G60" s="3"/>
      <c r="H60" s="3"/>
      <c r="I60" s="4"/>
      <c r="J60" s="4"/>
      <c r="K60" s="4"/>
      <c r="L60" s="4"/>
      <c r="M60" s="4"/>
      <c r="N60" s="4"/>
      <c r="O60" s="4"/>
      <c r="P60" s="4"/>
      <c r="Q60" s="4"/>
      <c r="R60" s="4"/>
      <c r="S60" s="4"/>
      <c r="T60" s="4"/>
      <c r="U60" s="4"/>
    </row>
    <row r="61" spans="1:21" ht="14.25" customHeight="1" x14ac:dyDescent="0.25">
      <c r="A61" s="14"/>
      <c r="B61" s="3"/>
      <c r="C61" s="3"/>
      <c r="D61" s="3"/>
      <c r="E61" s="3"/>
      <c r="F61" s="3"/>
      <c r="G61" s="3"/>
      <c r="H61" s="3"/>
      <c r="I61" s="4"/>
      <c r="J61" s="4"/>
      <c r="K61" s="4"/>
      <c r="L61" s="4"/>
      <c r="M61" s="4"/>
      <c r="N61" s="4"/>
      <c r="O61" s="4"/>
      <c r="P61" s="4"/>
      <c r="Q61" s="4"/>
      <c r="R61" s="4"/>
      <c r="S61" s="4"/>
      <c r="T61" s="4"/>
      <c r="U61" s="4"/>
    </row>
    <row r="62" spans="1:21" ht="14.25" customHeight="1" x14ac:dyDescent="0.25">
      <c r="A62" s="14"/>
      <c r="B62" s="3"/>
      <c r="C62" s="3"/>
      <c r="D62" s="3"/>
      <c r="E62" s="3"/>
      <c r="F62" s="3"/>
      <c r="G62" s="3"/>
      <c r="H62" s="3"/>
      <c r="I62" s="4"/>
      <c r="J62" s="4"/>
      <c r="K62" s="4"/>
      <c r="L62" s="4"/>
      <c r="M62" s="4"/>
      <c r="N62" s="4"/>
      <c r="O62" s="4"/>
      <c r="P62" s="4"/>
      <c r="Q62" s="4"/>
      <c r="R62" s="4"/>
      <c r="S62" s="4"/>
      <c r="T62" s="4"/>
      <c r="U62" s="4"/>
    </row>
    <row r="63" spans="1:21" ht="14.25" customHeight="1" x14ac:dyDescent="0.25">
      <c r="A63" s="14"/>
      <c r="B63" s="3"/>
      <c r="C63" s="3"/>
      <c r="D63" s="3"/>
      <c r="E63" s="3"/>
      <c r="F63" s="3"/>
      <c r="G63" s="3"/>
      <c r="H63" s="3"/>
      <c r="I63" s="4"/>
      <c r="J63" s="4"/>
      <c r="K63" s="4"/>
      <c r="L63" s="4"/>
      <c r="M63" s="4"/>
      <c r="N63" s="4"/>
      <c r="O63" s="4"/>
      <c r="P63" s="4"/>
      <c r="Q63" s="4"/>
      <c r="R63" s="4"/>
      <c r="S63" s="4"/>
      <c r="T63" s="4"/>
      <c r="U63" s="4"/>
    </row>
    <row r="64" spans="1:21" ht="14.25" customHeight="1" x14ac:dyDescent="0.25">
      <c r="A64" s="14"/>
      <c r="B64" s="3"/>
      <c r="C64" s="3"/>
      <c r="D64" s="3"/>
      <c r="E64" s="3"/>
      <c r="F64" s="3"/>
      <c r="G64" s="3"/>
      <c r="H64" s="3"/>
      <c r="I64" s="4"/>
      <c r="J64" s="4"/>
      <c r="K64" s="4"/>
      <c r="L64" s="4"/>
      <c r="M64" s="4"/>
      <c r="N64" s="4"/>
      <c r="O64" s="4"/>
      <c r="P64" s="4"/>
      <c r="Q64" s="4"/>
      <c r="R64" s="4"/>
      <c r="S64" s="4"/>
      <c r="T64" s="4"/>
      <c r="U64" s="4"/>
    </row>
    <row r="65" spans="1:21" ht="14.25" customHeight="1" x14ac:dyDescent="0.25">
      <c r="A65" s="14"/>
      <c r="B65" s="3"/>
      <c r="C65" s="3"/>
      <c r="D65" s="3"/>
      <c r="E65" s="3"/>
      <c r="F65" s="3"/>
      <c r="G65" s="3"/>
      <c r="H65" s="3"/>
      <c r="I65" s="4"/>
      <c r="J65" s="4"/>
      <c r="K65" s="4"/>
      <c r="L65" s="4"/>
      <c r="M65" s="4"/>
      <c r="N65" s="4"/>
      <c r="O65" s="4"/>
      <c r="P65" s="4"/>
      <c r="Q65" s="4"/>
      <c r="R65" s="4"/>
      <c r="S65" s="4"/>
      <c r="T65" s="4"/>
      <c r="U65" s="4"/>
    </row>
    <row r="66" spans="1:21" ht="14.25" customHeight="1" x14ac:dyDescent="0.25">
      <c r="A66" s="14"/>
      <c r="B66" s="3"/>
      <c r="C66" s="3"/>
      <c r="D66" s="3"/>
      <c r="E66" s="3"/>
      <c r="F66" s="3"/>
      <c r="G66" s="3"/>
      <c r="H66" s="3"/>
      <c r="I66" s="4"/>
      <c r="J66" s="4"/>
      <c r="K66" s="4"/>
      <c r="L66" s="4"/>
      <c r="M66" s="4"/>
      <c r="N66" s="4"/>
      <c r="O66" s="4"/>
      <c r="P66" s="4"/>
      <c r="Q66" s="4"/>
      <c r="R66" s="4"/>
      <c r="S66" s="4"/>
      <c r="T66" s="4"/>
      <c r="U66" s="4"/>
    </row>
    <row r="67" spans="1:21" ht="14.25" customHeight="1" x14ac:dyDescent="0.25">
      <c r="A67" s="14"/>
      <c r="B67" s="3"/>
      <c r="C67" s="3"/>
      <c r="D67" s="3"/>
      <c r="E67" s="3"/>
      <c r="F67" s="3"/>
      <c r="G67" s="3"/>
      <c r="H67" s="3"/>
      <c r="I67" s="4"/>
      <c r="J67" s="4"/>
      <c r="K67" s="4"/>
      <c r="L67" s="4"/>
      <c r="M67" s="4"/>
      <c r="N67" s="4"/>
      <c r="O67" s="4"/>
      <c r="P67" s="4"/>
      <c r="Q67" s="4"/>
      <c r="R67" s="4"/>
      <c r="S67" s="4"/>
      <c r="T67" s="4"/>
      <c r="U67" s="4"/>
    </row>
    <row r="68" spans="1:21" ht="14.25" customHeight="1" x14ac:dyDescent="0.25">
      <c r="A68" s="14"/>
      <c r="B68" s="3"/>
      <c r="C68" s="3"/>
      <c r="D68" s="3"/>
      <c r="E68" s="3"/>
      <c r="F68" s="3"/>
      <c r="G68" s="3"/>
      <c r="H68" s="3"/>
      <c r="I68" s="4"/>
      <c r="J68" s="4"/>
      <c r="K68" s="4"/>
      <c r="L68" s="4"/>
      <c r="M68" s="4"/>
      <c r="N68" s="4"/>
      <c r="O68" s="4"/>
      <c r="P68" s="4"/>
      <c r="Q68" s="4"/>
      <c r="R68" s="4"/>
      <c r="S68" s="4"/>
      <c r="T68" s="4"/>
      <c r="U68" s="4"/>
    </row>
    <row r="69" spans="1:21" ht="14.25" customHeight="1" x14ac:dyDescent="0.25">
      <c r="A69" s="14"/>
      <c r="B69" s="3"/>
      <c r="C69" s="3"/>
      <c r="D69" s="3"/>
      <c r="E69" s="3"/>
      <c r="F69" s="3"/>
      <c r="G69" s="3"/>
      <c r="H69" s="3"/>
      <c r="I69" s="4"/>
      <c r="J69" s="4"/>
      <c r="K69" s="4"/>
      <c r="L69" s="4"/>
      <c r="M69" s="4"/>
      <c r="N69" s="4"/>
      <c r="O69" s="4"/>
      <c r="P69" s="4"/>
      <c r="Q69" s="4"/>
      <c r="R69" s="4"/>
      <c r="S69" s="4"/>
      <c r="T69" s="4"/>
      <c r="U69" s="4"/>
    </row>
    <row r="70" spans="1:21" ht="14.25" customHeight="1" x14ac:dyDescent="0.25">
      <c r="A70" s="14"/>
      <c r="B70" s="3"/>
      <c r="C70" s="3"/>
      <c r="D70" s="3"/>
      <c r="E70" s="3"/>
      <c r="F70" s="3"/>
      <c r="G70" s="3"/>
      <c r="H70" s="3"/>
      <c r="I70" s="4"/>
      <c r="J70" s="4"/>
      <c r="K70" s="4"/>
      <c r="L70" s="4"/>
      <c r="M70" s="4"/>
      <c r="N70" s="4"/>
      <c r="O70" s="4"/>
      <c r="P70" s="4"/>
      <c r="Q70" s="4"/>
      <c r="R70" s="4"/>
      <c r="S70" s="4"/>
      <c r="T70" s="4"/>
      <c r="U70" s="4"/>
    </row>
    <row r="71" spans="1:21" ht="14.25" customHeight="1" x14ac:dyDescent="0.25">
      <c r="A71" s="14"/>
      <c r="B71" s="3"/>
      <c r="C71" s="3"/>
      <c r="D71" s="3"/>
      <c r="E71" s="3"/>
      <c r="F71" s="3"/>
      <c r="G71" s="3"/>
      <c r="H71" s="3"/>
      <c r="I71" s="4"/>
      <c r="J71" s="4"/>
      <c r="K71" s="4"/>
      <c r="L71" s="4"/>
      <c r="M71" s="4"/>
      <c r="N71" s="4"/>
      <c r="O71" s="4"/>
      <c r="P71" s="4"/>
      <c r="Q71" s="4"/>
      <c r="R71" s="4"/>
      <c r="S71" s="4"/>
      <c r="T71" s="4"/>
      <c r="U71" s="4"/>
    </row>
    <row r="72" spans="1:21" ht="14.25" customHeight="1" x14ac:dyDescent="0.25">
      <c r="A72" s="14"/>
      <c r="B72" s="3"/>
      <c r="C72" s="3"/>
      <c r="D72" s="3"/>
      <c r="E72" s="3"/>
      <c r="F72" s="3"/>
      <c r="G72" s="3"/>
      <c r="H72" s="3"/>
      <c r="I72" s="4"/>
      <c r="J72" s="4"/>
      <c r="K72" s="4"/>
      <c r="L72" s="4"/>
      <c r="M72" s="4"/>
      <c r="N72" s="4"/>
      <c r="O72" s="4"/>
      <c r="P72" s="4"/>
      <c r="Q72" s="4"/>
      <c r="R72" s="4"/>
      <c r="S72" s="4"/>
      <c r="T72" s="4"/>
      <c r="U72" s="4"/>
    </row>
    <row r="73" spans="1:21" ht="14.25" customHeight="1" x14ac:dyDescent="0.25">
      <c r="A73" s="14"/>
      <c r="B73" s="3"/>
      <c r="C73" s="3"/>
      <c r="D73" s="3"/>
      <c r="E73" s="3"/>
      <c r="F73" s="3"/>
      <c r="G73" s="3"/>
      <c r="H73" s="3"/>
      <c r="I73" s="4"/>
      <c r="J73" s="4"/>
      <c r="K73" s="4"/>
      <c r="L73" s="4"/>
      <c r="M73" s="4"/>
      <c r="N73" s="4"/>
      <c r="O73" s="4"/>
      <c r="P73" s="4"/>
      <c r="Q73" s="4"/>
      <c r="R73" s="4"/>
      <c r="S73" s="4"/>
      <c r="T73" s="4"/>
      <c r="U73" s="4"/>
    </row>
    <row r="74" spans="1:21" ht="14.25" customHeight="1" x14ac:dyDescent="0.25">
      <c r="A74" s="14"/>
      <c r="B74" s="3"/>
      <c r="C74" s="3"/>
      <c r="D74" s="3"/>
      <c r="E74" s="3"/>
      <c r="F74" s="3"/>
      <c r="G74" s="3"/>
      <c r="H74" s="3"/>
      <c r="I74" s="4"/>
      <c r="J74" s="4"/>
      <c r="K74" s="4"/>
      <c r="L74" s="4"/>
      <c r="M74" s="4"/>
      <c r="N74" s="4"/>
      <c r="O74" s="4"/>
      <c r="P74" s="4"/>
      <c r="Q74" s="4"/>
      <c r="R74" s="4"/>
      <c r="S74" s="4"/>
      <c r="T74" s="4"/>
      <c r="U74" s="4"/>
    </row>
    <row r="75" spans="1:21" ht="14.25" customHeight="1" x14ac:dyDescent="0.25">
      <c r="A75" s="14"/>
      <c r="B75" s="3"/>
      <c r="C75" s="3"/>
      <c r="D75" s="3"/>
      <c r="E75" s="3"/>
      <c r="F75" s="3"/>
      <c r="G75" s="3"/>
      <c r="H75" s="3"/>
      <c r="I75" s="4"/>
      <c r="J75" s="4"/>
      <c r="K75" s="4"/>
      <c r="L75" s="4"/>
      <c r="M75" s="4"/>
      <c r="N75" s="4"/>
      <c r="O75" s="4"/>
      <c r="P75" s="4"/>
      <c r="Q75" s="4"/>
      <c r="R75" s="4"/>
      <c r="S75" s="4"/>
      <c r="T75" s="4"/>
      <c r="U75" s="4"/>
    </row>
    <row r="76" spans="1:21" ht="14.25" customHeight="1" x14ac:dyDescent="0.25">
      <c r="A76" s="14"/>
      <c r="B76" s="3"/>
      <c r="C76" s="3"/>
      <c r="D76" s="3"/>
      <c r="E76" s="3"/>
      <c r="F76" s="3"/>
      <c r="G76" s="3"/>
      <c r="H76" s="3"/>
      <c r="I76" s="4"/>
      <c r="J76" s="4"/>
      <c r="K76" s="4"/>
      <c r="L76" s="4"/>
      <c r="M76" s="4"/>
      <c r="N76" s="4"/>
      <c r="O76" s="4"/>
      <c r="P76" s="4"/>
      <c r="Q76" s="4"/>
      <c r="R76" s="4"/>
      <c r="S76" s="4"/>
      <c r="T76" s="4"/>
      <c r="U76" s="4"/>
    </row>
    <row r="77" spans="1:21" ht="14.25" customHeight="1" x14ac:dyDescent="0.25">
      <c r="A77" s="14"/>
      <c r="B77" s="3"/>
      <c r="C77" s="3"/>
      <c r="D77" s="3"/>
      <c r="E77" s="3"/>
      <c r="F77" s="3"/>
      <c r="G77" s="3"/>
      <c r="H77" s="3"/>
      <c r="I77" s="4"/>
      <c r="J77" s="4"/>
      <c r="K77" s="4"/>
      <c r="L77" s="4"/>
      <c r="M77" s="4"/>
      <c r="N77" s="4"/>
      <c r="O77" s="4"/>
      <c r="P77" s="4"/>
      <c r="Q77" s="4"/>
      <c r="R77" s="4"/>
      <c r="S77" s="4"/>
      <c r="T77" s="4"/>
      <c r="U77" s="4"/>
    </row>
    <row r="78" spans="1:21" ht="14.25" customHeight="1" x14ac:dyDescent="0.25">
      <c r="A78" s="14"/>
      <c r="B78" s="3"/>
      <c r="C78" s="3"/>
      <c r="D78" s="3"/>
      <c r="E78" s="3"/>
      <c r="F78" s="3"/>
      <c r="G78" s="3"/>
      <c r="H78" s="3"/>
      <c r="I78" s="4"/>
      <c r="J78" s="4"/>
      <c r="K78" s="4"/>
      <c r="L78" s="4"/>
      <c r="M78" s="4"/>
      <c r="N78" s="4"/>
      <c r="O78" s="4"/>
      <c r="P78" s="4"/>
      <c r="Q78" s="4"/>
      <c r="R78" s="4"/>
      <c r="S78" s="4"/>
      <c r="T78" s="4"/>
      <c r="U78" s="4"/>
    </row>
    <row r="79" spans="1:21" ht="14.25" customHeight="1" x14ac:dyDescent="0.25">
      <c r="A79" s="14"/>
      <c r="B79" s="3"/>
      <c r="C79" s="3"/>
      <c r="D79" s="3"/>
      <c r="E79" s="3"/>
      <c r="F79" s="3"/>
      <c r="G79" s="3"/>
      <c r="H79" s="3"/>
      <c r="I79" s="4"/>
      <c r="J79" s="4"/>
      <c r="K79" s="4"/>
      <c r="L79" s="4"/>
      <c r="M79" s="4"/>
      <c r="N79" s="4"/>
      <c r="O79" s="4"/>
      <c r="P79" s="4"/>
      <c r="Q79" s="4"/>
      <c r="R79" s="4"/>
      <c r="S79" s="4"/>
      <c r="T79" s="4"/>
      <c r="U79" s="4"/>
    </row>
    <row r="80" spans="1:21" ht="14.25" customHeight="1" x14ac:dyDescent="0.25">
      <c r="A80" s="14"/>
      <c r="B80" s="3"/>
      <c r="C80" s="3"/>
      <c r="D80" s="3"/>
      <c r="E80" s="3"/>
      <c r="F80" s="3"/>
      <c r="G80" s="3"/>
      <c r="H80" s="3"/>
      <c r="I80" s="4"/>
      <c r="J80" s="4"/>
      <c r="K80" s="4"/>
      <c r="L80" s="4"/>
      <c r="M80" s="4"/>
      <c r="N80" s="4"/>
      <c r="O80" s="4"/>
      <c r="P80" s="4"/>
      <c r="Q80" s="4"/>
      <c r="R80" s="4"/>
      <c r="S80" s="4"/>
      <c r="T80" s="4"/>
      <c r="U80" s="4"/>
    </row>
    <row r="81" spans="1:21" ht="14.25" customHeight="1" x14ac:dyDescent="0.25">
      <c r="A81" s="14"/>
      <c r="B81" s="3"/>
      <c r="C81" s="3"/>
      <c r="D81" s="3"/>
      <c r="E81" s="3"/>
      <c r="F81" s="3"/>
      <c r="G81" s="3"/>
      <c r="H81" s="3"/>
      <c r="I81" s="4"/>
      <c r="J81" s="4"/>
      <c r="K81" s="4"/>
      <c r="L81" s="4"/>
      <c r="M81" s="4"/>
      <c r="N81" s="4"/>
      <c r="O81" s="4"/>
      <c r="P81" s="4"/>
      <c r="Q81" s="4"/>
      <c r="R81" s="4"/>
      <c r="S81" s="4"/>
      <c r="T81" s="4"/>
      <c r="U81" s="4"/>
    </row>
    <row r="82" spans="1:21" ht="14.25" customHeight="1" x14ac:dyDescent="0.25">
      <c r="A82" s="14"/>
      <c r="B82" s="3"/>
      <c r="C82" s="3"/>
      <c r="D82" s="3"/>
      <c r="E82" s="3"/>
      <c r="F82" s="3"/>
      <c r="G82" s="3"/>
      <c r="H82" s="3"/>
      <c r="I82" s="4"/>
      <c r="J82" s="4"/>
      <c r="K82" s="4"/>
      <c r="L82" s="4"/>
      <c r="M82" s="4"/>
      <c r="N82" s="4"/>
      <c r="O82" s="4"/>
      <c r="P82" s="4"/>
      <c r="Q82" s="4"/>
      <c r="R82" s="4"/>
      <c r="S82" s="4"/>
      <c r="T82" s="4"/>
      <c r="U82" s="4"/>
    </row>
    <row r="83" spans="1:21" ht="14.25" customHeight="1" x14ac:dyDescent="0.25">
      <c r="A83" s="14"/>
      <c r="B83" s="3"/>
      <c r="C83" s="3"/>
      <c r="D83" s="3"/>
      <c r="E83" s="3"/>
      <c r="F83" s="3"/>
      <c r="G83" s="3"/>
      <c r="H83" s="3"/>
      <c r="I83" s="4"/>
      <c r="J83" s="4"/>
      <c r="K83" s="4"/>
      <c r="L83" s="4"/>
      <c r="M83" s="4"/>
      <c r="N83" s="4"/>
      <c r="O83" s="4"/>
      <c r="P83" s="4"/>
      <c r="Q83" s="4"/>
      <c r="R83" s="4"/>
      <c r="S83" s="4"/>
      <c r="T83" s="4"/>
      <c r="U83" s="4"/>
    </row>
    <row r="84" spans="1:21" ht="14.25" customHeight="1" x14ac:dyDescent="0.25">
      <c r="A84" s="14"/>
      <c r="B84" s="3"/>
      <c r="C84" s="3"/>
      <c r="D84" s="3"/>
      <c r="E84" s="3"/>
      <c r="F84" s="3"/>
      <c r="G84" s="3"/>
      <c r="H84" s="3"/>
      <c r="I84" s="4"/>
      <c r="J84" s="4"/>
      <c r="K84" s="4"/>
      <c r="L84" s="4"/>
      <c r="M84" s="4"/>
      <c r="N84" s="4"/>
      <c r="O84" s="4"/>
      <c r="P84" s="4"/>
      <c r="Q84" s="4"/>
      <c r="R84" s="4"/>
      <c r="S84" s="4"/>
      <c r="T84" s="4"/>
      <c r="U84" s="4"/>
    </row>
    <row r="85" spans="1:21" ht="14.25" customHeight="1" x14ac:dyDescent="0.25">
      <c r="A85" s="14"/>
      <c r="B85" s="3"/>
      <c r="C85" s="3"/>
      <c r="D85" s="3"/>
      <c r="E85" s="3"/>
      <c r="F85" s="3"/>
      <c r="G85" s="3"/>
      <c r="H85" s="3"/>
      <c r="I85" s="4"/>
      <c r="J85" s="4"/>
      <c r="K85" s="4"/>
      <c r="L85" s="4"/>
      <c r="M85" s="4"/>
      <c r="N85" s="4"/>
      <c r="O85" s="4"/>
      <c r="P85" s="4"/>
      <c r="Q85" s="4"/>
      <c r="R85" s="4"/>
      <c r="S85" s="4"/>
      <c r="T85" s="4"/>
      <c r="U85" s="4"/>
    </row>
    <row r="86" spans="1:21" ht="14.25" customHeight="1" x14ac:dyDescent="0.25">
      <c r="A86" s="14"/>
      <c r="B86" s="3"/>
      <c r="C86" s="3"/>
      <c r="D86" s="3"/>
      <c r="E86" s="3"/>
      <c r="F86" s="3"/>
      <c r="G86" s="3"/>
      <c r="H86" s="3"/>
      <c r="I86" s="4"/>
      <c r="J86" s="4"/>
      <c r="K86" s="4"/>
      <c r="L86" s="4"/>
      <c r="M86" s="4"/>
      <c r="N86" s="4"/>
      <c r="O86" s="4"/>
      <c r="P86" s="4"/>
      <c r="Q86" s="4"/>
      <c r="R86" s="4"/>
      <c r="S86" s="4"/>
      <c r="T86" s="4"/>
      <c r="U86" s="4"/>
    </row>
    <row r="87" spans="1:21" ht="14.25" customHeight="1" x14ac:dyDescent="0.25">
      <c r="A87" s="14"/>
      <c r="B87" s="3"/>
      <c r="C87" s="3"/>
      <c r="D87" s="3"/>
      <c r="E87" s="3"/>
      <c r="F87" s="3"/>
      <c r="G87" s="3"/>
      <c r="H87" s="3"/>
      <c r="I87" s="4"/>
      <c r="J87" s="4"/>
      <c r="K87" s="4"/>
      <c r="L87" s="4"/>
      <c r="M87" s="4"/>
      <c r="N87" s="4"/>
      <c r="O87" s="4"/>
      <c r="P87" s="4"/>
      <c r="Q87" s="4"/>
      <c r="R87" s="4"/>
      <c r="S87" s="4"/>
      <c r="T87" s="4"/>
      <c r="U87" s="4"/>
    </row>
    <row r="88" spans="1:21" ht="14.25" customHeight="1" x14ac:dyDescent="0.25">
      <c r="A88" s="14"/>
      <c r="B88" s="3"/>
      <c r="C88" s="3"/>
      <c r="D88" s="3"/>
      <c r="E88" s="3"/>
      <c r="F88" s="3"/>
      <c r="G88" s="3"/>
      <c r="H88" s="3"/>
      <c r="I88" s="4"/>
      <c r="J88" s="4"/>
      <c r="K88" s="4"/>
      <c r="L88" s="4"/>
      <c r="M88" s="4"/>
      <c r="N88" s="4"/>
      <c r="O88" s="4"/>
      <c r="P88" s="4"/>
      <c r="Q88" s="4"/>
      <c r="R88" s="4"/>
      <c r="S88" s="4"/>
      <c r="T88" s="4"/>
      <c r="U88" s="4"/>
    </row>
    <row r="89" spans="1:21" ht="14.25" customHeight="1" x14ac:dyDescent="0.25">
      <c r="A89" s="14"/>
      <c r="B89" s="3"/>
      <c r="C89" s="3"/>
      <c r="D89" s="3"/>
      <c r="E89" s="3"/>
      <c r="F89" s="3"/>
      <c r="G89" s="3"/>
      <c r="H89" s="3"/>
      <c r="I89" s="4"/>
      <c r="J89" s="4"/>
      <c r="K89" s="4"/>
      <c r="L89" s="4"/>
      <c r="M89" s="4"/>
      <c r="N89" s="4"/>
      <c r="O89" s="4"/>
      <c r="P89" s="4"/>
      <c r="Q89" s="4"/>
      <c r="R89" s="4"/>
      <c r="S89" s="4"/>
      <c r="T89" s="4"/>
      <c r="U89" s="4"/>
    </row>
    <row r="90" spans="1:21" ht="14.25" customHeight="1" x14ac:dyDescent="0.25">
      <c r="A90" s="14"/>
      <c r="B90" s="3"/>
      <c r="C90" s="3"/>
      <c r="D90" s="3"/>
      <c r="E90" s="3"/>
      <c r="F90" s="3"/>
      <c r="G90" s="3"/>
      <c r="H90" s="3"/>
      <c r="I90" s="4"/>
      <c r="J90" s="4"/>
      <c r="K90" s="4"/>
      <c r="L90" s="4"/>
      <c r="M90" s="4"/>
      <c r="N90" s="4"/>
      <c r="O90" s="4"/>
      <c r="P90" s="4"/>
      <c r="Q90" s="4"/>
      <c r="R90" s="4"/>
      <c r="S90" s="4"/>
      <c r="T90" s="4"/>
      <c r="U90" s="4"/>
    </row>
    <row r="91" spans="1:21" ht="14.25" customHeight="1" x14ac:dyDescent="0.25">
      <c r="A91" s="14"/>
      <c r="B91" s="3"/>
      <c r="C91" s="3"/>
      <c r="D91" s="3"/>
      <c r="E91" s="3"/>
      <c r="F91" s="3"/>
      <c r="G91" s="3"/>
      <c r="H91" s="3"/>
      <c r="I91" s="4"/>
      <c r="J91" s="4"/>
      <c r="K91" s="4"/>
      <c r="L91" s="4"/>
      <c r="M91" s="4"/>
      <c r="N91" s="4"/>
      <c r="O91" s="4"/>
      <c r="P91" s="4"/>
      <c r="Q91" s="4"/>
      <c r="R91" s="4"/>
      <c r="S91" s="4"/>
      <c r="T91" s="4"/>
      <c r="U91" s="4"/>
    </row>
    <row r="92" spans="1:21" ht="14.25" customHeight="1" x14ac:dyDescent="0.25">
      <c r="A92" s="14"/>
      <c r="B92" s="3"/>
      <c r="C92" s="3"/>
      <c r="D92" s="3"/>
      <c r="E92" s="3"/>
      <c r="F92" s="3"/>
      <c r="G92" s="3"/>
      <c r="H92" s="3"/>
      <c r="I92" s="4"/>
      <c r="J92" s="4"/>
      <c r="K92" s="4"/>
      <c r="L92" s="4"/>
      <c r="M92" s="4"/>
      <c r="N92" s="4"/>
      <c r="O92" s="4"/>
      <c r="P92" s="4"/>
      <c r="Q92" s="4"/>
      <c r="R92" s="4"/>
      <c r="S92" s="4"/>
      <c r="T92" s="4"/>
      <c r="U92" s="4"/>
    </row>
    <row r="93" spans="1:21" ht="14.25" customHeight="1" x14ac:dyDescent="0.25">
      <c r="A93" s="14"/>
      <c r="B93" s="3"/>
      <c r="C93" s="3"/>
      <c r="D93" s="3"/>
      <c r="E93" s="3"/>
      <c r="F93" s="3"/>
      <c r="G93" s="3"/>
      <c r="H93" s="3"/>
      <c r="I93" s="4"/>
      <c r="J93" s="4"/>
      <c r="K93" s="4"/>
      <c r="L93" s="4"/>
      <c r="M93" s="4"/>
      <c r="N93" s="4"/>
      <c r="O93" s="4"/>
      <c r="P93" s="4"/>
      <c r="Q93" s="4"/>
      <c r="R93" s="4"/>
      <c r="S93" s="4"/>
      <c r="T93" s="4"/>
      <c r="U93" s="4"/>
    </row>
    <row r="94" spans="1:21" ht="14.25" customHeight="1" x14ac:dyDescent="0.25">
      <c r="A94" s="14"/>
      <c r="B94" s="3"/>
      <c r="C94" s="3"/>
      <c r="D94" s="3"/>
      <c r="E94" s="3"/>
      <c r="F94" s="3"/>
      <c r="G94" s="3"/>
      <c r="H94" s="3"/>
      <c r="I94" s="4"/>
      <c r="J94" s="4"/>
      <c r="K94" s="4"/>
      <c r="L94" s="4"/>
      <c r="M94" s="4"/>
      <c r="N94" s="4"/>
      <c r="O94" s="4"/>
      <c r="P94" s="4"/>
      <c r="Q94" s="4"/>
      <c r="R94" s="4"/>
      <c r="S94" s="4"/>
      <c r="T94" s="4"/>
      <c r="U94" s="4"/>
    </row>
    <row r="95" spans="1:21" ht="14.25" customHeight="1" x14ac:dyDescent="0.25">
      <c r="A95" s="14"/>
      <c r="B95" s="3"/>
      <c r="C95" s="3"/>
      <c r="D95" s="3"/>
      <c r="E95" s="3"/>
      <c r="F95" s="3"/>
      <c r="G95" s="3"/>
      <c r="H95" s="3"/>
      <c r="I95" s="4"/>
      <c r="J95" s="4"/>
      <c r="K95" s="4"/>
      <c r="L95" s="4"/>
      <c r="M95" s="4"/>
      <c r="N95" s="4"/>
      <c r="O95" s="4"/>
      <c r="P95" s="4"/>
      <c r="Q95" s="4"/>
      <c r="R95" s="4"/>
      <c r="S95" s="4"/>
      <c r="T95" s="4"/>
      <c r="U95" s="4"/>
    </row>
    <row r="96" spans="1:21" ht="14.25" customHeight="1" x14ac:dyDescent="0.25">
      <c r="A96" s="14"/>
      <c r="B96" s="3"/>
      <c r="C96" s="3"/>
      <c r="D96" s="3"/>
      <c r="E96" s="3"/>
      <c r="F96" s="3"/>
      <c r="G96" s="3"/>
      <c r="H96" s="3"/>
      <c r="I96" s="4"/>
      <c r="J96" s="4"/>
      <c r="K96" s="4"/>
      <c r="L96" s="4"/>
      <c r="M96" s="4"/>
      <c r="N96" s="4"/>
      <c r="O96" s="4"/>
      <c r="P96" s="4"/>
      <c r="Q96" s="4"/>
      <c r="R96" s="4"/>
      <c r="S96" s="4"/>
      <c r="T96" s="4"/>
      <c r="U96" s="4"/>
    </row>
    <row r="97" spans="1:21" ht="14.25" customHeight="1" x14ac:dyDescent="0.25">
      <c r="A97" s="14"/>
      <c r="B97" s="3"/>
      <c r="C97" s="3"/>
      <c r="D97" s="3"/>
      <c r="E97" s="3"/>
      <c r="F97" s="3"/>
      <c r="G97" s="3"/>
      <c r="H97" s="3"/>
      <c r="I97" s="4"/>
      <c r="J97" s="4"/>
      <c r="K97" s="4"/>
      <c r="L97" s="4"/>
      <c r="M97" s="4"/>
      <c r="N97" s="4"/>
      <c r="O97" s="4"/>
      <c r="P97" s="4"/>
      <c r="Q97" s="4"/>
      <c r="R97" s="4"/>
      <c r="S97" s="4"/>
      <c r="T97" s="4"/>
      <c r="U97" s="4"/>
    </row>
    <row r="98" spans="1:21" ht="14.25" customHeight="1" x14ac:dyDescent="0.25">
      <c r="A98" s="14"/>
      <c r="B98" s="3"/>
      <c r="C98" s="3"/>
      <c r="D98" s="3"/>
      <c r="E98" s="3"/>
      <c r="F98" s="3"/>
      <c r="G98" s="3"/>
      <c r="H98" s="3"/>
      <c r="I98" s="4"/>
      <c r="J98" s="4"/>
      <c r="K98" s="4"/>
      <c r="L98" s="4"/>
      <c r="M98" s="4"/>
      <c r="N98" s="4"/>
      <c r="O98" s="4"/>
      <c r="P98" s="4"/>
      <c r="Q98" s="4"/>
      <c r="R98" s="4"/>
      <c r="S98" s="4"/>
      <c r="T98" s="4"/>
      <c r="U98" s="4"/>
    </row>
    <row r="99" spans="1:21" ht="14.25" customHeight="1" x14ac:dyDescent="0.25">
      <c r="A99" s="14"/>
      <c r="B99" s="3"/>
      <c r="C99" s="3"/>
      <c r="D99" s="3"/>
      <c r="E99" s="3"/>
      <c r="F99" s="3"/>
      <c r="G99" s="3"/>
      <c r="H99" s="3"/>
      <c r="I99" s="4"/>
      <c r="J99" s="4"/>
      <c r="K99" s="4"/>
      <c r="L99" s="4"/>
      <c r="M99" s="4"/>
      <c r="N99" s="4"/>
      <c r="O99" s="4"/>
      <c r="P99" s="4"/>
      <c r="Q99" s="4"/>
      <c r="R99" s="4"/>
      <c r="S99" s="4"/>
      <c r="T99" s="4"/>
      <c r="U99" s="4"/>
    </row>
    <row r="100" spans="1:21" ht="14.25" customHeight="1" x14ac:dyDescent="0.25">
      <c r="A100" s="14"/>
      <c r="B100" s="3"/>
      <c r="C100" s="3"/>
      <c r="D100" s="3"/>
      <c r="E100" s="3"/>
      <c r="F100" s="3"/>
      <c r="G100" s="3"/>
      <c r="H100" s="3"/>
      <c r="I100" s="4"/>
      <c r="J100" s="4"/>
      <c r="K100" s="4"/>
      <c r="L100" s="4"/>
      <c r="M100" s="4"/>
      <c r="N100" s="4"/>
      <c r="O100" s="4"/>
      <c r="P100" s="4"/>
      <c r="Q100" s="4"/>
      <c r="R100" s="4"/>
      <c r="S100" s="4"/>
      <c r="T100" s="4"/>
      <c r="U100" s="4"/>
    </row>
    <row r="101" spans="1:21" ht="14.25" customHeight="1" x14ac:dyDescent="0.25">
      <c r="A101" s="14"/>
      <c r="B101" s="3"/>
      <c r="C101" s="3"/>
      <c r="D101" s="3"/>
      <c r="E101" s="3"/>
      <c r="F101" s="3"/>
      <c r="G101" s="3"/>
      <c r="H101" s="3"/>
      <c r="I101" s="4"/>
      <c r="J101" s="4"/>
      <c r="K101" s="4"/>
      <c r="L101" s="4"/>
      <c r="M101" s="4"/>
      <c r="N101" s="4"/>
      <c r="O101" s="4"/>
      <c r="P101" s="4"/>
      <c r="Q101" s="4"/>
      <c r="R101" s="4"/>
      <c r="S101" s="4"/>
      <c r="T101" s="4"/>
      <c r="U101" s="4"/>
    </row>
    <row r="102" spans="1:21" ht="14.25" customHeight="1" x14ac:dyDescent="0.25">
      <c r="A102" s="14"/>
      <c r="B102" s="3"/>
      <c r="C102" s="3"/>
      <c r="D102" s="3"/>
      <c r="E102" s="3"/>
      <c r="F102" s="3"/>
      <c r="G102" s="3"/>
      <c r="H102" s="3"/>
      <c r="I102" s="4"/>
      <c r="J102" s="4"/>
      <c r="K102" s="4"/>
      <c r="L102" s="4"/>
      <c r="M102" s="4"/>
      <c r="N102" s="4"/>
      <c r="O102" s="4"/>
      <c r="P102" s="4"/>
      <c r="Q102" s="4"/>
      <c r="R102" s="4"/>
      <c r="S102" s="4"/>
      <c r="T102" s="4"/>
      <c r="U102" s="4"/>
    </row>
    <row r="103" spans="1:21" ht="14.25" customHeight="1" x14ac:dyDescent="0.25">
      <c r="A103" s="14"/>
      <c r="B103" s="3"/>
      <c r="C103" s="3"/>
      <c r="D103" s="3"/>
      <c r="E103" s="3"/>
      <c r="F103" s="3"/>
      <c r="G103" s="3"/>
      <c r="H103" s="3"/>
      <c r="I103" s="4"/>
      <c r="J103" s="4"/>
      <c r="K103" s="4"/>
      <c r="L103" s="4"/>
      <c r="M103" s="4"/>
      <c r="N103" s="4"/>
      <c r="O103" s="4"/>
      <c r="P103" s="4"/>
      <c r="Q103" s="4"/>
      <c r="R103" s="4"/>
      <c r="S103" s="4"/>
      <c r="T103" s="4"/>
      <c r="U103" s="4"/>
    </row>
    <row r="104" spans="1:21" ht="14.25" customHeight="1" x14ac:dyDescent="0.25">
      <c r="A104" s="14"/>
      <c r="B104" s="3"/>
      <c r="C104" s="3"/>
      <c r="D104" s="3"/>
      <c r="E104" s="3"/>
      <c r="F104" s="3"/>
      <c r="G104" s="3"/>
      <c r="H104" s="3"/>
      <c r="I104" s="4"/>
      <c r="J104" s="4"/>
      <c r="K104" s="4"/>
      <c r="L104" s="4"/>
      <c r="M104" s="4"/>
      <c r="N104" s="4"/>
      <c r="O104" s="4"/>
      <c r="P104" s="4"/>
      <c r="Q104" s="4"/>
      <c r="R104" s="4"/>
      <c r="S104" s="4"/>
      <c r="T104" s="4"/>
      <c r="U104" s="4"/>
    </row>
    <row r="105" spans="1:21" ht="14.25" customHeight="1" x14ac:dyDescent="0.25">
      <c r="A105" s="14"/>
      <c r="B105" s="3"/>
      <c r="C105" s="3"/>
      <c r="D105" s="3"/>
      <c r="E105" s="3"/>
      <c r="F105" s="3"/>
      <c r="G105" s="3"/>
      <c r="H105" s="3"/>
      <c r="I105" s="4"/>
      <c r="J105" s="4"/>
      <c r="K105" s="4"/>
      <c r="L105" s="4"/>
      <c r="M105" s="4"/>
      <c r="N105" s="4"/>
      <c r="O105" s="4"/>
      <c r="P105" s="4"/>
      <c r="Q105" s="4"/>
      <c r="R105" s="4"/>
      <c r="S105" s="4"/>
      <c r="T105" s="4"/>
      <c r="U105" s="4"/>
    </row>
    <row r="106" spans="1:21" ht="14.25" customHeight="1" x14ac:dyDescent="0.25">
      <c r="A106" s="14"/>
      <c r="B106" s="3"/>
      <c r="C106" s="3"/>
      <c r="D106" s="3"/>
      <c r="E106" s="3"/>
      <c r="F106" s="3"/>
      <c r="G106" s="3"/>
      <c r="H106" s="3"/>
      <c r="I106" s="4"/>
      <c r="J106" s="4"/>
      <c r="K106" s="4"/>
      <c r="L106" s="4"/>
      <c r="M106" s="4"/>
      <c r="N106" s="4"/>
      <c r="O106" s="4"/>
      <c r="P106" s="4"/>
      <c r="Q106" s="4"/>
      <c r="R106" s="4"/>
      <c r="S106" s="4"/>
      <c r="T106" s="4"/>
      <c r="U106" s="4"/>
    </row>
    <row r="107" spans="1:21" ht="14.25" customHeight="1" x14ac:dyDescent="0.25">
      <c r="A107" s="14"/>
      <c r="B107" s="3"/>
      <c r="C107" s="3"/>
      <c r="D107" s="3"/>
      <c r="E107" s="3"/>
      <c r="F107" s="3"/>
      <c r="G107" s="3"/>
      <c r="H107" s="3"/>
      <c r="I107" s="4"/>
      <c r="J107" s="4"/>
      <c r="K107" s="4"/>
      <c r="L107" s="4"/>
      <c r="M107" s="4"/>
      <c r="N107" s="4"/>
      <c r="O107" s="4"/>
      <c r="P107" s="4"/>
      <c r="Q107" s="4"/>
      <c r="R107" s="4"/>
      <c r="S107" s="4"/>
      <c r="T107" s="4"/>
      <c r="U107" s="4"/>
    </row>
    <row r="108" spans="1:21" ht="14.25" customHeight="1" x14ac:dyDescent="0.25">
      <c r="A108" s="14"/>
      <c r="B108" s="3"/>
      <c r="C108" s="3"/>
      <c r="D108" s="3"/>
      <c r="E108" s="3"/>
      <c r="F108" s="3"/>
      <c r="G108" s="3"/>
      <c r="H108" s="3"/>
      <c r="I108" s="4"/>
      <c r="J108" s="4"/>
      <c r="K108" s="4"/>
      <c r="L108" s="4"/>
      <c r="M108" s="4"/>
      <c r="N108" s="4"/>
      <c r="O108" s="4"/>
      <c r="P108" s="4"/>
      <c r="Q108" s="4"/>
      <c r="R108" s="4"/>
      <c r="S108" s="4"/>
      <c r="T108" s="4"/>
      <c r="U108" s="4"/>
    </row>
    <row r="109" spans="1:21" ht="14.25" customHeight="1" x14ac:dyDescent="0.25">
      <c r="A109" s="14"/>
      <c r="B109" s="3"/>
      <c r="C109" s="3"/>
      <c r="D109" s="3"/>
      <c r="E109" s="3"/>
      <c r="F109" s="3"/>
      <c r="G109" s="3"/>
      <c r="H109" s="3"/>
      <c r="I109" s="4"/>
      <c r="J109" s="4"/>
      <c r="K109" s="4"/>
      <c r="L109" s="4"/>
      <c r="M109" s="4"/>
      <c r="N109" s="4"/>
      <c r="O109" s="4"/>
      <c r="P109" s="4"/>
      <c r="Q109" s="4"/>
      <c r="R109" s="4"/>
      <c r="S109" s="4"/>
      <c r="T109" s="4"/>
      <c r="U109" s="4"/>
    </row>
    <row r="110" spans="1:21" ht="14.25" customHeight="1" x14ac:dyDescent="0.25">
      <c r="A110" s="14"/>
      <c r="B110" s="3"/>
      <c r="C110" s="3"/>
      <c r="D110" s="3"/>
      <c r="E110" s="3"/>
      <c r="F110" s="3"/>
      <c r="G110" s="3"/>
      <c r="H110" s="3"/>
      <c r="I110" s="4"/>
      <c r="J110" s="4"/>
      <c r="K110" s="4"/>
      <c r="L110" s="4"/>
      <c r="M110" s="4"/>
      <c r="N110" s="4"/>
      <c r="O110" s="4"/>
      <c r="P110" s="4"/>
      <c r="Q110" s="4"/>
      <c r="R110" s="4"/>
      <c r="S110" s="4"/>
      <c r="T110" s="4"/>
      <c r="U110" s="4"/>
    </row>
    <row r="111" spans="1:21" ht="14.25" customHeight="1" x14ac:dyDescent="0.25">
      <c r="A111" s="14"/>
      <c r="B111" s="3"/>
      <c r="C111" s="3"/>
      <c r="D111" s="3"/>
      <c r="E111" s="3"/>
      <c r="F111" s="3"/>
      <c r="G111" s="3"/>
      <c r="H111" s="3"/>
      <c r="I111" s="4"/>
      <c r="J111" s="4"/>
      <c r="K111" s="4"/>
      <c r="L111" s="4"/>
      <c r="M111" s="4"/>
      <c r="N111" s="4"/>
      <c r="O111" s="4"/>
      <c r="P111" s="4"/>
      <c r="Q111" s="4"/>
      <c r="R111" s="4"/>
      <c r="S111" s="4"/>
      <c r="T111" s="4"/>
      <c r="U111" s="4"/>
    </row>
    <row r="112" spans="1:21" ht="14.25" customHeight="1" x14ac:dyDescent="0.25">
      <c r="A112" s="14"/>
      <c r="B112" s="3"/>
      <c r="C112" s="3"/>
      <c r="D112" s="3"/>
      <c r="E112" s="3"/>
      <c r="F112" s="3"/>
      <c r="G112" s="3"/>
      <c r="H112" s="3"/>
      <c r="I112" s="4"/>
      <c r="J112" s="4"/>
      <c r="K112" s="4"/>
      <c r="L112" s="4"/>
      <c r="M112" s="4"/>
      <c r="N112" s="4"/>
      <c r="O112" s="4"/>
      <c r="P112" s="4"/>
      <c r="Q112" s="4"/>
      <c r="R112" s="4"/>
      <c r="S112" s="4"/>
      <c r="T112" s="4"/>
      <c r="U112" s="4"/>
    </row>
    <row r="113" spans="1:21" ht="14.25" customHeight="1" x14ac:dyDescent="0.25">
      <c r="A113" s="14"/>
      <c r="B113" s="3"/>
      <c r="C113" s="3"/>
      <c r="D113" s="3"/>
      <c r="E113" s="3"/>
      <c r="F113" s="3"/>
      <c r="G113" s="3"/>
      <c r="H113" s="3"/>
      <c r="I113" s="4"/>
      <c r="J113" s="4"/>
      <c r="K113" s="4"/>
      <c r="L113" s="4"/>
      <c r="M113" s="4"/>
      <c r="N113" s="4"/>
      <c r="O113" s="4"/>
      <c r="P113" s="4"/>
      <c r="Q113" s="4"/>
      <c r="R113" s="4"/>
      <c r="S113" s="4"/>
      <c r="T113" s="4"/>
      <c r="U113" s="4"/>
    </row>
    <row r="114" spans="1:21" ht="14.25" customHeight="1" x14ac:dyDescent="0.25">
      <c r="A114" s="14"/>
      <c r="B114" s="3"/>
      <c r="C114" s="3"/>
      <c r="D114" s="3"/>
      <c r="E114" s="3"/>
      <c r="F114" s="3"/>
      <c r="G114" s="3"/>
      <c r="H114" s="3"/>
      <c r="I114" s="4"/>
      <c r="J114" s="4"/>
      <c r="K114" s="4"/>
      <c r="L114" s="4"/>
      <c r="M114" s="4"/>
      <c r="N114" s="4"/>
      <c r="O114" s="4"/>
      <c r="P114" s="4"/>
      <c r="Q114" s="4"/>
      <c r="R114" s="4"/>
      <c r="S114" s="4"/>
      <c r="T114" s="4"/>
      <c r="U114" s="4"/>
    </row>
    <row r="115" spans="1:21" ht="14.25" customHeight="1" x14ac:dyDescent="0.25">
      <c r="A115" s="14"/>
      <c r="B115" s="3"/>
      <c r="C115" s="3"/>
      <c r="D115" s="3"/>
      <c r="E115" s="3"/>
      <c r="F115" s="3"/>
      <c r="G115" s="3"/>
      <c r="H115" s="3"/>
      <c r="I115" s="4"/>
      <c r="J115" s="4"/>
      <c r="K115" s="4"/>
      <c r="L115" s="4"/>
      <c r="M115" s="4"/>
      <c r="N115" s="4"/>
      <c r="O115" s="4"/>
      <c r="P115" s="4"/>
      <c r="Q115" s="4"/>
      <c r="R115" s="4"/>
      <c r="S115" s="4"/>
      <c r="T115" s="4"/>
      <c r="U115" s="4"/>
    </row>
    <row r="116" spans="1:21" ht="14.25" customHeight="1" x14ac:dyDescent="0.25">
      <c r="A116" s="14"/>
      <c r="B116" s="3"/>
      <c r="C116" s="3"/>
      <c r="D116" s="3"/>
      <c r="E116" s="3"/>
      <c r="F116" s="3"/>
      <c r="G116" s="3"/>
      <c r="H116" s="3"/>
      <c r="I116" s="4"/>
      <c r="J116" s="4"/>
      <c r="K116" s="4"/>
      <c r="L116" s="4"/>
      <c r="M116" s="4"/>
      <c r="N116" s="4"/>
      <c r="O116" s="4"/>
      <c r="P116" s="4"/>
      <c r="Q116" s="4"/>
      <c r="R116" s="4"/>
      <c r="S116" s="4"/>
      <c r="T116" s="4"/>
      <c r="U116" s="4"/>
    </row>
    <row r="117" spans="1:21" ht="14.25" customHeight="1" x14ac:dyDescent="0.25">
      <c r="A117" s="14"/>
      <c r="B117" s="3"/>
      <c r="C117" s="3"/>
      <c r="D117" s="3"/>
      <c r="E117" s="3"/>
      <c r="F117" s="3"/>
      <c r="G117" s="3"/>
      <c r="H117" s="3"/>
      <c r="I117" s="4"/>
      <c r="J117" s="4"/>
      <c r="K117" s="4"/>
      <c r="L117" s="4"/>
      <c r="M117" s="4"/>
      <c r="N117" s="4"/>
      <c r="O117" s="4"/>
      <c r="P117" s="4"/>
      <c r="Q117" s="4"/>
      <c r="R117" s="4"/>
      <c r="S117" s="4"/>
      <c r="T117" s="4"/>
      <c r="U117" s="4"/>
    </row>
    <row r="118" spans="1:21" ht="14.25" customHeight="1" x14ac:dyDescent="0.25">
      <c r="A118" s="14"/>
      <c r="B118" s="3"/>
      <c r="C118" s="3"/>
      <c r="D118" s="3"/>
      <c r="E118" s="3"/>
      <c r="F118" s="3"/>
      <c r="G118" s="3"/>
      <c r="H118" s="3"/>
      <c r="I118" s="4"/>
      <c r="J118" s="4"/>
      <c r="K118" s="4"/>
      <c r="L118" s="4"/>
      <c r="M118" s="4"/>
      <c r="N118" s="4"/>
      <c r="O118" s="4"/>
      <c r="P118" s="4"/>
      <c r="Q118" s="4"/>
      <c r="R118" s="4"/>
      <c r="S118" s="4"/>
      <c r="T118" s="4"/>
      <c r="U118" s="4"/>
    </row>
    <row r="119" spans="1:21" ht="14.25" customHeight="1" x14ac:dyDescent="0.25">
      <c r="A119" s="14"/>
      <c r="B119" s="3"/>
      <c r="C119" s="3"/>
      <c r="D119" s="3"/>
      <c r="E119" s="3"/>
      <c r="F119" s="3"/>
      <c r="G119" s="3"/>
      <c r="H119" s="3"/>
      <c r="I119" s="4"/>
      <c r="J119" s="4"/>
      <c r="K119" s="4"/>
      <c r="L119" s="4"/>
      <c r="M119" s="4"/>
      <c r="N119" s="4"/>
      <c r="O119" s="4"/>
      <c r="P119" s="4"/>
      <c r="Q119" s="4"/>
      <c r="R119" s="4"/>
      <c r="S119" s="4"/>
      <c r="T119" s="4"/>
      <c r="U119" s="4"/>
    </row>
    <row r="120" spans="1:21" ht="14.25" customHeight="1" x14ac:dyDescent="0.25">
      <c r="A120" s="14"/>
      <c r="B120" s="3"/>
      <c r="C120" s="3"/>
      <c r="D120" s="3"/>
      <c r="E120" s="3"/>
      <c r="F120" s="3"/>
      <c r="G120" s="3"/>
      <c r="H120" s="3"/>
      <c r="I120" s="4"/>
      <c r="J120" s="4"/>
      <c r="K120" s="4"/>
      <c r="L120" s="4"/>
      <c r="M120" s="4"/>
      <c r="N120" s="4"/>
      <c r="O120" s="4"/>
      <c r="P120" s="4"/>
      <c r="Q120" s="4"/>
      <c r="R120" s="4"/>
      <c r="S120" s="4"/>
      <c r="T120" s="4"/>
      <c r="U120" s="4"/>
    </row>
    <row r="121" spans="1:21" ht="14.25" customHeight="1" x14ac:dyDescent="0.25">
      <c r="A121" s="14"/>
      <c r="B121" s="3"/>
      <c r="C121" s="3"/>
      <c r="D121" s="3"/>
      <c r="E121" s="3"/>
      <c r="F121" s="3"/>
      <c r="G121" s="3"/>
      <c r="H121" s="3"/>
      <c r="I121" s="4"/>
      <c r="J121" s="4"/>
      <c r="K121" s="4"/>
      <c r="L121" s="4"/>
      <c r="M121" s="4"/>
      <c r="N121" s="4"/>
      <c r="O121" s="4"/>
      <c r="P121" s="4"/>
      <c r="Q121" s="4"/>
      <c r="R121" s="4"/>
      <c r="S121" s="4"/>
      <c r="T121" s="4"/>
      <c r="U121" s="4"/>
    </row>
    <row r="122" spans="1:21" ht="14.25" customHeight="1" x14ac:dyDescent="0.25">
      <c r="A122" s="14"/>
      <c r="B122" s="3"/>
      <c r="C122" s="3"/>
      <c r="D122" s="3"/>
      <c r="E122" s="3"/>
      <c r="F122" s="3"/>
      <c r="G122" s="3"/>
      <c r="H122" s="3"/>
      <c r="I122" s="4"/>
      <c r="J122" s="4"/>
      <c r="K122" s="4"/>
      <c r="L122" s="4"/>
      <c r="M122" s="4"/>
      <c r="N122" s="4"/>
      <c r="O122" s="4"/>
      <c r="P122" s="4"/>
      <c r="Q122" s="4"/>
      <c r="R122" s="4"/>
      <c r="S122" s="4"/>
      <c r="T122" s="4"/>
      <c r="U122" s="4"/>
    </row>
    <row r="123" spans="1:21" ht="14.25" customHeight="1" x14ac:dyDescent="0.25">
      <c r="A123" s="14"/>
      <c r="B123" s="3"/>
      <c r="C123" s="3"/>
      <c r="D123" s="3"/>
      <c r="E123" s="3"/>
      <c r="F123" s="3"/>
      <c r="G123" s="3"/>
      <c r="H123" s="3"/>
      <c r="I123" s="4"/>
      <c r="J123" s="4"/>
      <c r="K123" s="4"/>
      <c r="L123" s="4"/>
      <c r="M123" s="4"/>
      <c r="N123" s="4"/>
      <c r="O123" s="4"/>
      <c r="P123" s="4"/>
      <c r="Q123" s="4"/>
      <c r="R123" s="4"/>
      <c r="S123" s="4"/>
      <c r="T123" s="4"/>
      <c r="U123" s="4"/>
    </row>
    <row r="124" spans="1:21" ht="14.25" customHeight="1" x14ac:dyDescent="0.25">
      <c r="A124" s="14"/>
      <c r="B124" s="3"/>
      <c r="C124" s="3"/>
      <c r="D124" s="3"/>
      <c r="E124" s="3"/>
      <c r="F124" s="3"/>
      <c r="G124" s="3"/>
      <c r="H124" s="3"/>
      <c r="I124" s="4"/>
      <c r="J124" s="4"/>
      <c r="K124" s="4"/>
      <c r="L124" s="4"/>
      <c r="M124" s="4"/>
      <c r="N124" s="4"/>
      <c r="O124" s="4"/>
      <c r="P124" s="4"/>
      <c r="Q124" s="4"/>
      <c r="R124" s="4"/>
      <c r="S124" s="4"/>
      <c r="T124" s="4"/>
      <c r="U124" s="4"/>
    </row>
    <row r="125" spans="1:21" ht="14.25" customHeight="1" x14ac:dyDescent="0.25">
      <c r="A125" s="14"/>
      <c r="B125" s="3"/>
      <c r="C125" s="3"/>
      <c r="D125" s="3"/>
      <c r="E125" s="3"/>
      <c r="F125" s="3"/>
      <c r="G125" s="3"/>
      <c r="H125" s="3"/>
      <c r="I125" s="4"/>
      <c r="J125" s="4"/>
      <c r="K125" s="4"/>
      <c r="L125" s="4"/>
      <c r="M125" s="4"/>
      <c r="N125" s="4"/>
      <c r="O125" s="4"/>
      <c r="P125" s="4"/>
      <c r="Q125" s="4"/>
      <c r="R125" s="4"/>
      <c r="S125" s="4"/>
      <c r="T125" s="4"/>
      <c r="U125" s="4"/>
    </row>
    <row r="126" spans="1:21" ht="14.25" customHeight="1" x14ac:dyDescent="0.25">
      <c r="A126" s="14"/>
      <c r="B126" s="3"/>
      <c r="C126" s="3"/>
      <c r="D126" s="3"/>
      <c r="E126" s="3"/>
      <c r="F126" s="3"/>
      <c r="G126" s="3"/>
      <c r="H126" s="3"/>
      <c r="I126" s="4"/>
      <c r="J126" s="4"/>
      <c r="K126" s="4"/>
      <c r="L126" s="4"/>
      <c r="M126" s="4"/>
      <c r="N126" s="4"/>
      <c r="O126" s="4"/>
      <c r="P126" s="4"/>
      <c r="Q126" s="4"/>
      <c r="R126" s="4"/>
      <c r="S126" s="4"/>
      <c r="T126" s="4"/>
      <c r="U126" s="4"/>
    </row>
    <row r="127" spans="1:21" ht="14.25" customHeight="1" x14ac:dyDescent="0.25">
      <c r="A127" s="14"/>
      <c r="B127" s="3"/>
      <c r="C127" s="3"/>
      <c r="D127" s="3"/>
      <c r="E127" s="3"/>
      <c r="F127" s="3"/>
      <c r="G127" s="3"/>
      <c r="H127" s="3"/>
      <c r="I127" s="4"/>
      <c r="J127" s="4"/>
      <c r="K127" s="4"/>
      <c r="L127" s="4"/>
      <c r="M127" s="4"/>
      <c r="N127" s="4"/>
      <c r="O127" s="4"/>
      <c r="P127" s="4"/>
      <c r="Q127" s="4"/>
      <c r="R127" s="4"/>
      <c r="S127" s="4"/>
      <c r="T127" s="4"/>
      <c r="U127" s="4"/>
    </row>
    <row r="128" spans="1:21" ht="14.25" customHeight="1" x14ac:dyDescent="0.25">
      <c r="A128" s="14"/>
      <c r="B128" s="3"/>
      <c r="C128" s="3"/>
      <c r="D128" s="3"/>
      <c r="E128" s="3"/>
      <c r="F128" s="3"/>
      <c r="G128" s="3"/>
      <c r="H128" s="3"/>
      <c r="I128" s="4"/>
      <c r="J128" s="4"/>
      <c r="K128" s="4"/>
      <c r="L128" s="4"/>
      <c r="M128" s="4"/>
      <c r="N128" s="4"/>
      <c r="O128" s="4"/>
      <c r="P128" s="4"/>
      <c r="Q128" s="4"/>
      <c r="R128" s="4"/>
      <c r="S128" s="4"/>
      <c r="T128" s="4"/>
      <c r="U128" s="4"/>
    </row>
    <row r="129" spans="1:21" ht="14.25" customHeight="1" x14ac:dyDescent="0.25">
      <c r="A129" s="14"/>
      <c r="B129" s="3"/>
      <c r="C129" s="3"/>
      <c r="D129" s="3"/>
      <c r="E129" s="3"/>
      <c r="F129" s="3"/>
      <c r="G129" s="3"/>
      <c r="H129" s="3"/>
      <c r="I129" s="4"/>
      <c r="J129" s="4"/>
      <c r="K129" s="4"/>
      <c r="L129" s="4"/>
      <c r="M129" s="4"/>
      <c r="N129" s="4"/>
      <c r="O129" s="4"/>
      <c r="P129" s="4"/>
      <c r="Q129" s="4"/>
      <c r="R129" s="4"/>
      <c r="S129" s="4"/>
      <c r="T129" s="4"/>
      <c r="U129" s="4"/>
    </row>
    <row r="130" spans="1:21" ht="14.25" customHeight="1" x14ac:dyDescent="0.25">
      <c r="A130" s="14"/>
      <c r="B130" s="3"/>
      <c r="C130" s="3"/>
      <c r="D130" s="3"/>
      <c r="E130" s="3"/>
      <c r="F130" s="3"/>
      <c r="G130" s="3"/>
      <c r="H130" s="3"/>
      <c r="I130" s="4"/>
      <c r="J130" s="4"/>
      <c r="K130" s="4"/>
      <c r="L130" s="4"/>
      <c r="M130" s="4"/>
      <c r="N130" s="4"/>
      <c r="O130" s="4"/>
      <c r="P130" s="4"/>
      <c r="Q130" s="4"/>
      <c r="R130" s="4"/>
      <c r="S130" s="4"/>
      <c r="T130" s="4"/>
      <c r="U130" s="4"/>
    </row>
    <row r="131" spans="1:21" ht="14.25" customHeight="1" x14ac:dyDescent="0.25">
      <c r="A131" s="14"/>
      <c r="B131" s="3"/>
      <c r="C131" s="3"/>
      <c r="D131" s="3"/>
      <c r="E131" s="3"/>
      <c r="F131" s="3"/>
      <c r="G131" s="3"/>
      <c r="H131" s="3"/>
      <c r="I131" s="4"/>
      <c r="J131" s="4"/>
      <c r="K131" s="4"/>
      <c r="L131" s="4"/>
      <c r="M131" s="4"/>
      <c r="N131" s="4"/>
      <c r="O131" s="4"/>
      <c r="P131" s="4"/>
      <c r="Q131" s="4"/>
      <c r="R131" s="4"/>
      <c r="S131" s="4"/>
      <c r="T131" s="4"/>
      <c r="U131" s="4"/>
    </row>
    <row r="132" spans="1:21" ht="14.25" customHeight="1" x14ac:dyDescent="0.25">
      <c r="A132" s="14"/>
      <c r="B132" s="3"/>
      <c r="C132" s="3"/>
      <c r="D132" s="3"/>
      <c r="E132" s="3"/>
      <c r="F132" s="3"/>
      <c r="G132" s="3"/>
      <c r="H132" s="3"/>
      <c r="I132" s="4"/>
      <c r="J132" s="4"/>
      <c r="K132" s="4"/>
      <c r="L132" s="4"/>
      <c r="M132" s="4"/>
      <c r="N132" s="4"/>
      <c r="O132" s="4"/>
      <c r="P132" s="4"/>
      <c r="Q132" s="4"/>
      <c r="R132" s="4"/>
      <c r="S132" s="4"/>
      <c r="T132" s="4"/>
      <c r="U132" s="4"/>
    </row>
    <row r="133" spans="1:21" ht="14.25" customHeight="1" x14ac:dyDescent="0.25">
      <c r="A133" s="14"/>
      <c r="B133" s="3"/>
      <c r="C133" s="3"/>
      <c r="D133" s="3"/>
      <c r="E133" s="3"/>
      <c r="F133" s="3"/>
      <c r="G133" s="3"/>
      <c r="H133" s="3"/>
      <c r="I133" s="4"/>
      <c r="J133" s="4"/>
      <c r="K133" s="4"/>
      <c r="L133" s="4"/>
      <c r="M133" s="4"/>
      <c r="N133" s="4"/>
      <c r="O133" s="4"/>
      <c r="P133" s="4"/>
      <c r="Q133" s="4"/>
      <c r="R133" s="4"/>
      <c r="S133" s="4"/>
      <c r="T133" s="4"/>
      <c r="U133" s="4"/>
    </row>
    <row r="134" spans="1:21" ht="14.25" customHeight="1" x14ac:dyDescent="0.25">
      <c r="A134" s="14"/>
      <c r="B134" s="3"/>
      <c r="C134" s="3"/>
      <c r="D134" s="3"/>
      <c r="E134" s="3"/>
      <c r="F134" s="3"/>
      <c r="G134" s="3"/>
      <c r="H134" s="3"/>
      <c r="I134" s="4"/>
      <c r="J134" s="4"/>
      <c r="K134" s="4"/>
      <c r="L134" s="4"/>
      <c r="M134" s="4"/>
      <c r="N134" s="4"/>
      <c r="O134" s="4"/>
      <c r="P134" s="4"/>
      <c r="Q134" s="4"/>
      <c r="R134" s="4"/>
      <c r="S134" s="4"/>
      <c r="T134" s="4"/>
      <c r="U134" s="4"/>
    </row>
    <row r="135" spans="1:21" ht="14.25" customHeight="1" x14ac:dyDescent="0.25">
      <c r="A135" s="14"/>
      <c r="B135" s="3"/>
      <c r="C135" s="3"/>
      <c r="D135" s="3"/>
      <c r="E135" s="3"/>
      <c r="F135" s="3"/>
      <c r="G135" s="3"/>
      <c r="H135" s="3"/>
      <c r="I135" s="4"/>
      <c r="J135" s="4"/>
      <c r="K135" s="4"/>
      <c r="L135" s="4"/>
      <c r="M135" s="4"/>
      <c r="N135" s="4"/>
      <c r="O135" s="4"/>
      <c r="P135" s="4"/>
      <c r="Q135" s="4"/>
      <c r="R135" s="4"/>
      <c r="S135" s="4"/>
      <c r="T135" s="4"/>
      <c r="U135" s="4"/>
    </row>
    <row r="136" spans="1:21" ht="14.25" customHeight="1" x14ac:dyDescent="0.25">
      <c r="A136" s="14"/>
      <c r="B136" s="3"/>
      <c r="C136" s="3"/>
      <c r="D136" s="3"/>
      <c r="E136" s="3"/>
      <c r="F136" s="3"/>
      <c r="G136" s="3"/>
      <c r="H136" s="3"/>
      <c r="I136" s="4"/>
      <c r="J136" s="4"/>
      <c r="K136" s="4"/>
      <c r="L136" s="4"/>
      <c r="M136" s="4"/>
      <c r="N136" s="4"/>
      <c r="O136" s="4"/>
      <c r="P136" s="4"/>
      <c r="Q136" s="4"/>
      <c r="R136" s="4"/>
      <c r="S136" s="4"/>
      <c r="T136" s="4"/>
      <c r="U136" s="4"/>
    </row>
    <row r="137" spans="1:21" ht="14.25" customHeight="1" x14ac:dyDescent="0.25">
      <c r="A137" s="14"/>
      <c r="B137" s="3"/>
      <c r="C137" s="3"/>
      <c r="D137" s="3"/>
      <c r="E137" s="3"/>
      <c r="F137" s="3"/>
      <c r="G137" s="3"/>
      <c r="H137" s="3"/>
      <c r="I137" s="4"/>
      <c r="J137" s="4"/>
      <c r="K137" s="4"/>
      <c r="L137" s="4"/>
      <c r="M137" s="4"/>
      <c r="N137" s="4"/>
      <c r="O137" s="4"/>
      <c r="P137" s="4"/>
      <c r="Q137" s="4"/>
      <c r="R137" s="4"/>
      <c r="S137" s="4"/>
      <c r="T137" s="4"/>
      <c r="U137" s="4"/>
    </row>
    <row r="138" spans="1:21" ht="14.25" customHeight="1" x14ac:dyDescent="0.25">
      <c r="A138" s="14"/>
      <c r="B138" s="3"/>
      <c r="C138" s="3"/>
      <c r="D138" s="3"/>
      <c r="E138" s="3"/>
      <c r="F138" s="3"/>
      <c r="G138" s="3"/>
      <c r="H138" s="3"/>
      <c r="I138" s="4"/>
      <c r="J138" s="4"/>
      <c r="K138" s="4"/>
      <c r="L138" s="4"/>
      <c r="M138" s="4"/>
      <c r="N138" s="4"/>
      <c r="O138" s="4"/>
      <c r="P138" s="4"/>
      <c r="Q138" s="4"/>
      <c r="R138" s="4"/>
      <c r="S138" s="4"/>
      <c r="T138" s="4"/>
      <c r="U138" s="4"/>
    </row>
    <row r="139" spans="1:21" ht="14.25" customHeight="1" x14ac:dyDescent="0.25">
      <c r="A139" s="14"/>
      <c r="B139" s="3"/>
      <c r="C139" s="3"/>
      <c r="D139" s="3"/>
      <c r="E139" s="3"/>
      <c r="F139" s="3"/>
      <c r="G139" s="3"/>
      <c r="H139" s="3"/>
      <c r="I139" s="4"/>
      <c r="J139" s="4"/>
      <c r="K139" s="4"/>
      <c r="L139" s="4"/>
      <c r="M139" s="4"/>
      <c r="N139" s="4"/>
      <c r="O139" s="4"/>
      <c r="P139" s="4"/>
      <c r="Q139" s="4"/>
      <c r="R139" s="4"/>
      <c r="S139" s="4"/>
      <c r="T139" s="4"/>
      <c r="U139" s="4"/>
    </row>
    <row r="140" spans="1:21" ht="14.25" customHeight="1" x14ac:dyDescent="0.25">
      <c r="A140" s="14"/>
      <c r="B140" s="3"/>
      <c r="C140" s="3"/>
      <c r="D140" s="3"/>
      <c r="E140" s="3"/>
      <c r="F140" s="3"/>
      <c r="G140" s="3"/>
      <c r="H140" s="3"/>
      <c r="I140" s="4"/>
      <c r="J140" s="4"/>
      <c r="K140" s="4"/>
      <c r="L140" s="4"/>
      <c r="M140" s="4"/>
      <c r="N140" s="4"/>
      <c r="O140" s="4"/>
      <c r="P140" s="4"/>
      <c r="Q140" s="4"/>
      <c r="R140" s="4"/>
      <c r="S140" s="4"/>
      <c r="T140" s="4"/>
      <c r="U140" s="4"/>
    </row>
    <row r="141" spans="1:21" ht="14.25" customHeight="1" x14ac:dyDescent="0.25">
      <c r="A141" s="14"/>
      <c r="B141" s="3"/>
      <c r="C141" s="3"/>
      <c r="D141" s="3"/>
      <c r="E141" s="3"/>
      <c r="F141" s="3"/>
      <c r="G141" s="3"/>
      <c r="H141" s="3"/>
      <c r="I141" s="4"/>
      <c r="J141" s="4"/>
      <c r="K141" s="4"/>
      <c r="L141" s="4"/>
      <c r="M141" s="4"/>
      <c r="N141" s="4"/>
      <c r="O141" s="4"/>
      <c r="P141" s="4"/>
      <c r="Q141" s="4"/>
      <c r="R141" s="4"/>
      <c r="S141" s="4"/>
      <c r="T141" s="4"/>
      <c r="U141" s="4"/>
    </row>
    <row r="142" spans="1:21" ht="14.25" customHeight="1" x14ac:dyDescent="0.25">
      <c r="A142" s="14"/>
      <c r="B142" s="3"/>
      <c r="C142" s="3"/>
      <c r="D142" s="3"/>
      <c r="E142" s="3"/>
      <c r="F142" s="3"/>
      <c r="G142" s="3"/>
      <c r="H142" s="3"/>
      <c r="I142" s="4"/>
      <c r="J142" s="4"/>
      <c r="K142" s="4"/>
      <c r="L142" s="4"/>
      <c r="M142" s="4"/>
      <c r="N142" s="4"/>
      <c r="O142" s="4"/>
      <c r="P142" s="4"/>
      <c r="Q142" s="4"/>
      <c r="R142" s="4"/>
      <c r="S142" s="4"/>
      <c r="T142" s="4"/>
      <c r="U142" s="4"/>
    </row>
    <row r="143" spans="1:21" ht="14.25" customHeight="1" x14ac:dyDescent="0.25">
      <c r="A143" s="14"/>
      <c r="B143" s="3"/>
      <c r="C143" s="3"/>
      <c r="D143" s="3"/>
      <c r="E143" s="3"/>
      <c r="F143" s="3"/>
      <c r="G143" s="3"/>
      <c r="H143" s="3"/>
      <c r="I143" s="4"/>
      <c r="J143" s="4"/>
      <c r="K143" s="4"/>
      <c r="L143" s="4"/>
      <c r="M143" s="4"/>
      <c r="N143" s="4"/>
      <c r="O143" s="4"/>
      <c r="P143" s="4"/>
      <c r="Q143" s="4"/>
      <c r="R143" s="4"/>
      <c r="S143" s="4"/>
      <c r="T143" s="4"/>
      <c r="U143" s="4"/>
    </row>
    <row r="144" spans="1:21" ht="14.25" customHeight="1" x14ac:dyDescent="0.25">
      <c r="A144" s="14"/>
      <c r="B144" s="3"/>
      <c r="C144" s="3"/>
      <c r="D144" s="3"/>
      <c r="E144" s="3"/>
      <c r="F144" s="3"/>
      <c r="G144" s="3"/>
      <c r="H144" s="3"/>
      <c r="I144" s="4"/>
      <c r="J144" s="4"/>
      <c r="K144" s="4"/>
      <c r="L144" s="4"/>
      <c r="M144" s="4"/>
      <c r="N144" s="4"/>
      <c r="O144" s="4"/>
      <c r="P144" s="4"/>
      <c r="Q144" s="4"/>
      <c r="R144" s="4"/>
      <c r="S144" s="4"/>
      <c r="T144" s="4"/>
      <c r="U144" s="4"/>
    </row>
    <row r="145" spans="1:21" ht="14.25" customHeight="1" x14ac:dyDescent="0.25">
      <c r="A145" s="14"/>
      <c r="B145" s="3"/>
      <c r="C145" s="3"/>
      <c r="D145" s="3"/>
      <c r="E145" s="3"/>
      <c r="F145" s="3"/>
      <c r="G145" s="3"/>
      <c r="H145" s="3"/>
      <c r="I145" s="4"/>
      <c r="J145" s="4"/>
      <c r="K145" s="4"/>
      <c r="L145" s="4"/>
      <c r="M145" s="4"/>
      <c r="N145" s="4"/>
      <c r="O145" s="4"/>
      <c r="P145" s="4"/>
      <c r="Q145" s="4"/>
      <c r="R145" s="4"/>
      <c r="S145" s="4"/>
      <c r="T145" s="4"/>
      <c r="U145" s="4"/>
    </row>
    <row r="146" spans="1:21" ht="14.25" customHeight="1" x14ac:dyDescent="0.25">
      <c r="A146" s="14"/>
      <c r="B146" s="3"/>
      <c r="C146" s="3"/>
      <c r="D146" s="3"/>
      <c r="E146" s="3"/>
      <c r="F146" s="3"/>
      <c r="G146" s="3"/>
      <c r="H146" s="3"/>
      <c r="I146" s="4"/>
      <c r="J146" s="4"/>
      <c r="K146" s="4"/>
      <c r="L146" s="4"/>
      <c r="M146" s="4"/>
      <c r="N146" s="4"/>
      <c r="O146" s="4"/>
      <c r="P146" s="4"/>
      <c r="Q146" s="4"/>
      <c r="R146" s="4"/>
      <c r="S146" s="4"/>
      <c r="T146" s="4"/>
      <c r="U146" s="4"/>
    </row>
    <row r="147" spans="1:21" ht="14.25" customHeight="1" x14ac:dyDescent="0.25">
      <c r="A147" s="14"/>
      <c r="B147" s="3"/>
      <c r="C147" s="3"/>
      <c r="D147" s="3"/>
      <c r="E147" s="3"/>
      <c r="F147" s="3"/>
      <c r="G147" s="3"/>
      <c r="H147" s="3"/>
      <c r="I147" s="4"/>
      <c r="J147" s="4"/>
      <c r="K147" s="4"/>
      <c r="L147" s="4"/>
      <c r="M147" s="4"/>
      <c r="N147" s="4"/>
      <c r="O147" s="4"/>
      <c r="P147" s="4"/>
      <c r="Q147" s="4"/>
      <c r="R147" s="4"/>
      <c r="S147" s="4"/>
      <c r="T147" s="4"/>
      <c r="U147" s="4"/>
    </row>
    <row r="148" spans="1:21" ht="14.25" customHeight="1" x14ac:dyDescent="0.25">
      <c r="A148" s="14"/>
      <c r="B148" s="3"/>
      <c r="C148" s="3"/>
      <c r="D148" s="3"/>
      <c r="E148" s="3"/>
      <c r="F148" s="3"/>
      <c r="G148" s="3"/>
      <c r="H148" s="3"/>
      <c r="I148" s="4"/>
      <c r="J148" s="4"/>
      <c r="K148" s="4"/>
      <c r="L148" s="4"/>
      <c r="M148" s="4"/>
      <c r="N148" s="4"/>
      <c r="O148" s="4"/>
      <c r="P148" s="4"/>
      <c r="Q148" s="4"/>
      <c r="R148" s="4"/>
      <c r="S148" s="4"/>
      <c r="T148" s="4"/>
      <c r="U148" s="4"/>
    </row>
    <row r="149" spans="1:21" ht="14.25" customHeight="1" x14ac:dyDescent="0.25">
      <c r="A149" s="14"/>
      <c r="B149" s="3"/>
      <c r="C149" s="3"/>
      <c r="D149" s="3"/>
      <c r="E149" s="3"/>
      <c r="F149" s="3"/>
      <c r="G149" s="3"/>
      <c r="H149" s="3"/>
      <c r="I149" s="4"/>
      <c r="J149" s="4"/>
      <c r="K149" s="4"/>
      <c r="L149" s="4"/>
      <c r="M149" s="4"/>
      <c r="N149" s="4"/>
      <c r="O149" s="4"/>
      <c r="P149" s="4"/>
      <c r="Q149" s="4"/>
      <c r="R149" s="4"/>
      <c r="S149" s="4"/>
      <c r="T149" s="4"/>
      <c r="U149" s="4"/>
    </row>
    <row r="150" spans="1:21" ht="14.25" customHeight="1" x14ac:dyDescent="0.25">
      <c r="A150" s="14"/>
      <c r="B150" s="3"/>
      <c r="C150" s="3"/>
      <c r="D150" s="3"/>
      <c r="E150" s="3"/>
      <c r="F150" s="3"/>
      <c r="G150" s="3"/>
      <c r="H150" s="3"/>
      <c r="I150" s="4"/>
      <c r="J150" s="4"/>
      <c r="K150" s="4"/>
      <c r="L150" s="4"/>
      <c r="M150" s="4"/>
      <c r="N150" s="4"/>
      <c r="O150" s="4"/>
      <c r="P150" s="4"/>
      <c r="Q150" s="4"/>
      <c r="R150" s="4"/>
      <c r="S150" s="4"/>
      <c r="T150" s="4"/>
      <c r="U150" s="4"/>
    </row>
    <row r="151" spans="1:21" ht="14.25" customHeight="1" x14ac:dyDescent="0.25">
      <c r="A151" s="14"/>
      <c r="B151" s="3"/>
      <c r="C151" s="3"/>
      <c r="D151" s="3"/>
      <c r="E151" s="3"/>
      <c r="F151" s="3"/>
      <c r="G151" s="3"/>
      <c r="H151" s="3"/>
      <c r="I151" s="4"/>
      <c r="J151" s="4"/>
      <c r="K151" s="4"/>
      <c r="L151" s="4"/>
      <c r="M151" s="4"/>
      <c r="N151" s="4"/>
      <c r="O151" s="4"/>
      <c r="P151" s="4"/>
      <c r="Q151" s="4"/>
      <c r="R151" s="4"/>
      <c r="S151" s="4"/>
      <c r="T151" s="4"/>
      <c r="U151" s="4"/>
    </row>
    <row r="152" spans="1:21" ht="14.25" customHeight="1" x14ac:dyDescent="0.25">
      <c r="A152" s="14"/>
      <c r="B152" s="3"/>
      <c r="C152" s="3"/>
      <c r="D152" s="3"/>
      <c r="E152" s="3"/>
      <c r="F152" s="3"/>
      <c r="G152" s="3"/>
      <c r="H152" s="3"/>
      <c r="I152" s="4"/>
      <c r="J152" s="4"/>
      <c r="K152" s="4"/>
      <c r="L152" s="4"/>
      <c r="M152" s="4"/>
      <c r="N152" s="4"/>
      <c r="O152" s="4"/>
      <c r="P152" s="4"/>
      <c r="Q152" s="4"/>
      <c r="R152" s="4"/>
      <c r="S152" s="4"/>
      <c r="T152" s="4"/>
      <c r="U152" s="4"/>
    </row>
    <row r="153" spans="1:21" ht="14.25" customHeight="1" x14ac:dyDescent="0.25">
      <c r="A153" s="14"/>
      <c r="B153" s="3"/>
      <c r="C153" s="3"/>
      <c r="D153" s="3"/>
      <c r="E153" s="3"/>
      <c r="F153" s="3"/>
      <c r="G153" s="3"/>
      <c r="H153" s="3"/>
      <c r="I153" s="4"/>
      <c r="J153" s="4"/>
      <c r="K153" s="4"/>
      <c r="L153" s="4"/>
      <c r="M153" s="4"/>
      <c r="N153" s="4"/>
      <c r="O153" s="4"/>
      <c r="P153" s="4"/>
      <c r="Q153" s="4"/>
      <c r="R153" s="4"/>
      <c r="S153" s="4"/>
      <c r="T153" s="4"/>
      <c r="U153" s="4"/>
    </row>
    <row r="154" spans="1:21" ht="14.25" customHeight="1" x14ac:dyDescent="0.25">
      <c r="A154" s="14"/>
      <c r="B154" s="3"/>
      <c r="C154" s="3"/>
      <c r="D154" s="3"/>
      <c r="E154" s="3"/>
      <c r="F154" s="3"/>
      <c r="G154" s="3"/>
      <c r="H154" s="3"/>
      <c r="I154" s="4"/>
      <c r="J154" s="4"/>
      <c r="K154" s="4"/>
      <c r="L154" s="4"/>
      <c r="M154" s="4"/>
      <c r="N154" s="4"/>
      <c r="O154" s="4"/>
      <c r="P154" s="4"/>
      <c r="Q154" s="4"/>
      <c r="R154" s="4"/>
      <c r="S154" s="4"/>
      <c r="T154" s="4"/>
      <c r="U154" s="4"/>
    </row>
    <row r="155" spans="1:21" ht="14.25" customHeight="1" x14ac:dyDescent="0.25">
      <c r="A155" s="14"/>
      <c r="B155" s="3"/>
      <c r="C155" s="3"/>
      <c r="D155" s="3"/>
      <c r="E155" s="3"/>
      <c r="F155" s="3"/>
      <c r="G155" s="3"/>
      <c r="H155" s="3"/>
      <c r="I155" s="4"/>
      <c r="J155" s="4"/>
      <c r="K155" s="4"/>
      <c r="L155" s="4"/>
      <c r="M155" s="4"/>
      <c r="N155" s="4"/>
      <c r="O155" s="4"/>
      <c r="P155" s="4"/>
      <c r="Q155" s="4"/>
      <c r="R155" s="4"/>
      <c r="S155" s="4"/>
      <c r="T155" s="4"/>
      <c r="U155" s="4"/>
    </row>
    <row r="156" spans="1:21" ht="14.25" customHeight="1" x14ac:dyDescent="0.25">
      <c r="A156" s="14"/>
      <c r="B156" s="3"/>
      <c r="C156" s="3"/>
      <c r="D156" s="3"/>
      <c r="E156" s="3"/>
      <c r="F156" s="3"/>
      <c r="G156" s="3"/>
      <c r="H156" s="3"/>
      <c r="I156" s="4"/>
      <c r="J156" s="4"/>
      <c r="K156" s="4"/>
      <c r="L156" s="4"/>
      <c r="M156" s="4"/>
      <c r="N156" s="4"/>
      <c r="O156" s="4"/>
      <c r="P156" s="4"/>
      <c r="Q156" s="4"/>
      <c r="R156" s="4"/>
      <c r="S156" s="4"/>
      <c r="T156" s="4"/>
      <c r="U156" s="4"/>
    </row>
    <row r="157" spans="1:21" ht="14.25" customHeight="1" x14ac:dyDescent="0.25">
      <c r="A157" s="14"/>
      <c r="B157" s="3"/>
      <c r="C157" s="3"/>
      <c r="D157" s="3"/>
      <c r="E157" s="3"/>
      <c r="F157" s="3"/>
      <c r="G157" s="3"/>
      <c r="H157" s="3"/>
      <c r="I157" s="4"/>
      <c r="J157" s="4"/>
      <c r="K157" s="4"/>
      <c r="L157" s="4"/>
      <c r="M157" s="4"/>
      <c r="N157" s="4"/>
      <c r="O157" s="4"/>
      <c r="P157" s="4"/>
      <c r="Q157" s="4"/>
      <c r="R157" s="4"/>
      <c r="S157" s="4"/>
      <c r="T157" s="4"/>
      <c r="U157" s="4"/>
    </row>
    <row r="158" spans="1:21" ht="14.25" customHeight="1" x14ac:dyDescent="0.25">
      <c r="A158" s="14"/>
      <c r="B158" s="3"/>
      <c r="C158" s="3"/>
      <c r="D158" s="3"/>
      <c r="E158" s="3"/>
      <c r="F158" s="3"/>
      <c r="G158" s="3"/>
      <c r="H158" s="3"/>
      <c r="I158" s="4"/>
      <c r="J158" s="4"/>
      <c r="K158" s="4"/>
      <c r="L158" s="4"/>
      <c r="M158" s="4"/>
      <c r="N158" s="4"/>
      <c r="O158" s="4"/>
      <c r="P158" s="4"/>
      <c r="Q158" s="4"/>
      <c r="R158" s="4"/>
      <c r="S158" s="4"/>
      <c r="T158" s="4"/>
      <c r="U158" s="4"/>
    </row>
    <row r="159" spans="1:21" ht="14.25" customHeight="1" x14ac:dyDescent="0.25">
      <c r="A159" s="14"/>
      <c r="B159" s="3"/>
      <c r="C159" s="3"/>
      <c r="D159" s="3"/>
      <c r="E159" s="3"/>
      <c r="F159" s="3"/>
      <c r="G159" s="3"/>
      <c r="H159" s="3"/>
      <c r="I159" s="4"/>
      <c r="J159" s="4"/>
      <c r="K159" s="4"/>
      <c r="L159" s="4"/>
      <c r="M159" s="4"/>
      <c r="N159" s="4"/>
      <c r="O159" s="4"/>
      <c r="P159" s="4"/>
      <c r="Q159" s="4"/>
      <c r="R159" s="4"/>
      <c r="S159" s="4"/>
      <c r="T159" s="4"/>
      <c r="U159" s="4"/>
    </row>
    <row r="160" spans="1:21" ht="14.25" customHeight="1" x14ac:dyDescent="0.25">
      <c r="A160" s="14"/>
      <c r="B160" s="3"/>
      <c r="C160" s="3"/>
      <c r="D160" s="3"/>
      <c r="E160" s="3"/>
      <c r="F160" s="3"/>
      <c r="G160" s="3"/>
      <c r="H160" s="3"/>
      <c r="I160" s="4"/>
      <c r="J160" s="4"/>
      <c r="K160" s="4"/>
      <c r="L160" s="4"/>
      <c r="M160" s="4"/>
      <c r="N160" s="4"/>
      <c r="O160" s="4"/>
      <c r="P160" s="4"/>
      <c r="Q160" s="4"/>
      <c r="R160" s="4"/>
      <c r="S160" s="4"/>
      <c r="T160" s="4"/>
      <c r="U160" s="4"/>
    </row>
    <row r="161" spans="1:21" ht="14.25" customHeight="1" x14ac:dyDescent="0.25">
      <c r="A161" s="14"/>
      <c r="B161" s="3"/>
      <c r="C161" s="3"/>
      <c r="D161" s="3"/>
      <c r="E161" s="3"/>
      <c r="F161" s="3"/>
      <c r="G161" s="3"/>
      <c r="H161" s="3"/>
      <c r="I161" s="4"/>
      <c r="J161" s="4"/>
      <c r="K161" s="4"/>
      <c r="L161" s="4"/>
      <c r="M161" s="4"/>
      <c r="N161" s="4"/>
      <c r="O161" s="4"/>
      <c r="P161" s="4"/>
      <c r="Q161" s="4"/>
      <c r="R161" s="4"/>
      <c r="S161" s="4"/>
      <c r="T161" s="4"/>
      <c r="U161" s="4"/>
    </row>
    <row r="162" spans="1:21" ht="14.25" customHeight="1" x14ac:dyDescent="0.25">
      <c r="A162" s="14"/>
      <c r="B162" s="3"/>
      <c r="C162" s="3"/>
      <c r="D162" s="3"/>
      <c r="E162" s="3"/>
      <c r="F162" s="3"/>
      <c r="G162" s="3"/>
      <c r="H162" s="3"/>
      <c r="I162" s="4"/>
      <c r="J162" s="4"/>
      <c r="K162" s="4"/>
      <c r="L162" s="4"/>
      <c r="M162" s="4"/>
      <c r="N162" s="4"/>
      <c r="O162" s="4"/>
      <c r="P162" s="4"/>
      <c r="Q162" s="4"/>
      <c r="R162" s="4"/>
      <c r="S162" s="4"/>
      <c r="T162" s="4"/>
      <c r="U162" s="4"/>
    </row>
    <row r="163" spans="1:21" ht="14.25" customHeight="1" x14ac:dyDescent="0.25">
      <c r="A163" s="14"/>
      <c r="B163" s="3"/>
      <c r="C163" s="3"/>
      <c r="D163" s="3"/>
      <c r="E163" s="3"/>
      <c r="F163" s="3"/>
      <c r="G163" s="3"/>
      <c r="H163" s="3"/>
      <c r="I163" s="4"/>
      <c r="J163" s="4"/>
      <c r="K163" s="4"/>
      <c r="L163" s="4"/>
      <c r="M163" s="4"/>
      <c r="N163" s="4"/>
      <c r="O163" s="4"/>
      <c r="P163" s="4"/>
      <c r="Q163" s="4"/>
      <c r="R163" s="4"/>
      <c r="S163" s="4"/>
      <c r="T163" s="4"/>
      <c r="U163" s="4"/>
    </row>
    <row r="164" spans="1:21" ht="14.25" customHeight="1" x14ac:dyDescent="0.25">
      <c r="A164" s="14"/>
      <c r="B164" s="3"/>
      <c r="C164" s="3"/>
      <c r="D164" s="3"/>
      <c r="E164" s="3"/>
      <c r="F164" s="3"/>
      <c r="G164" s="3"/>
      <c r="H164" s="3"/>
      <c r="I164" s="4"/>
      <c r="J164" s="4"/>
      <c r="K164" s="4"/>
      <c r="L164" s="4"/>
      <c r="M164" s="4"/>
      <c r="N164" s="4"/>
      <c r="O164" s="4"/>
      <c r="P164" s="4"/>
      <c r="Q164" s="4"/>
      <c r="R164" s="4"/>
      <c r="S164" s="4"/>
      <c r="T164" s="4"/>
      <c r="U164" s="4"/>
    </row>
    <row r="165" spans="1:21" ht="14.25" customHeight="1" x14ac:dyDescent="0.25">
      <c r="A165" s="14"/>
      <c r="B165" s="3"/>
      <c r="C165" s="3"/>
      <c r="D165" s="3"/>
      <c r="E165" s="3"/>
      <c r="F165" s="3"/>
      <c r="G165" s="3"/>
      <c r="H165" s="3"/>
      <c r="I165" s="4"/>
      <c r="J165" s="4"/>
      <c r="K165" s="4"/>
      <c r="L165" s="4"/>
      <c r="M165" s="4"/>
      <c r="N165" s="4"/>
      <c r="O165" s="4"/>
      <c r="P165" s="4"/>
      <c r="Q165" s="4"/>
      <c r="R165" s="4"/>
      <c r="S165" s="4"/>
      <c r="T165" s="4"/>
      <c r="U165" s="4"/>
    </row>
    <row r="166" spans="1:21" ht="14.25" customHeight="1" x14ac:dyDescent="0.25">
      <c r="A166" s="14"/>
      <c r="B166" s="3"/>
      <c r="C166" s="3"/>
      <c r="D166" s="3"/>
      <c r="E166" s="3"/>
      <c r="F166" s="3"/>
      <c r="G166" s="3"/>
      <c r="H166" s="3"/>
      <c r="I166" s="4"/>
      <c r="J166" s="4"/>
      <c r="K166" s="4"/>
      <c r="L166" s="4"/>
      <c r="M166" s="4"/>
      <c r="N166" s="4"/>
      <c r="O166" s="4"/>
      <c r="P166" s="4"/>
      <c r="Q166" s="4"/>
      <c r="R166" s="4"/>
      <c r="S166" s="4"/>
      <c r="T166" s="4"/>
      <c r="U166" s="4"/>
    </row>
    <row r="167" spans="1:21" ht="14.25" customHeight="1" x14ac:dyDescent="0.25">
      <c r="A167" s="14"/>
      <c r="B167" s="3"/>
      <c r="C167" s="3"/>
      <c r="D167" s="3"/>
      <c r="E167" s="3"/>
      <c r="F167" s="3"/>
      <c r="G167" s="3"/>
      <c r="H167" s="3"/>
      <c r="I167" s="4"/>
      <c r="J167" s="4"/>
      <c r="K167" s="4"/>
      <c r="L167" s="4"/>
      <c r="M167" s="4"/>
      <c r="N167" s="4"/>
      <c r="O167" s="4"/>
      <c r="P167" s="4"/>
      <c r="Q167" s="4"/>
      <c r="R167" s="4"/>
      <c r="S167" s="4"/>
      <c r="T167" s="4"/>
      <c r="U167" s="4"/>
    </row>
    <row r="168" spans="1:21" ht="14.25" customHeight="1" x14ac:dyDescent="0.25">
      <c r="A168" s="14"/>
      <c r="B168" s="3"/>
      <c r="C168" s="3"/>
      <c r="D168" s="3"/>
      <c r="E168" s="3"/>
      <c r="F168" s="3"/>
      <c r="G168" s="3"/>
      <c r="H168" s="3"/>
      <c r="I168" s="4"/>
      <c r="J168" s="4"/>
      <c r="K168" s="4"/>
      <c r="L168" s="4"/>
      <c r="M168" s="4"/>
      <c r="N168" s="4"/>
      <c r="O168" s="4"/>
      <c r="P168" s="4"/>
      <c r="Q168" s="4"/>
      <c r="R168" s="4"/>
      <c r="S168" s="4"/>
      <c r="T168" s="4"/>
      <c r="U168" s="4"/>
    </row>
    <row r="169" spans="1:21" ht="14.25" customHeight="1" x14ac:dyDescent="0.25">
      <c r="A169" s="14"/>
      <c r="B169" s="3"/>
      <c r="C169" s="3"/>
      <c r="D169" s="3"/>
      <c r="E169" s="3"/>
      <c r="F169" s="3"/>
      <c r="G169" s="3"/>
      <c r="H169" s="3"/>
      <c r="I169" s="4"/>
      <c r="J169" s="4"/>
      <c r="K169" s="4"/>
      <c r="L169" s="4"/>
      <c r="M169" s="4"/>
      <c r="N169" s="4"/>
      <c r="O169" s="4"/>
      <c r="P169" s="4"/>
      <c r="Q169" s="4"/>
      <c r="R169" s="4"/>
      <c r="S169" s="4"/>
      <c r="T169" s="4"/>
      <c r="U169" s="4"/>
    </row>
    <row r="170" spans="1:21" ht="14.25" customHeight="1" x14ac:dyDescent="0.25">
      <c r="A170" s="14"/>
      <c r="B170" s="3"/>
      <c r="C170" s="3"/>
      <c r="D170" s="3"/>
      <c r="E170" s="3"/>
      <c r="F170" s="3"/>
      <c r="G170" s="3"/>
      <c r="H170" s="3"/>
      <c r="I170" s="4"/>
      <c r="J170" s="4"/>
      <c r="K170" s="4"/>
      <c r="L170" s="4"/>
      <c r="M170" s="4"/>
      <c r="N170" s="4"/>
      <c r="O170" s="4"/>
      <c r="P170" s="4"/>
      <c r="Q170" s="4"/>
      <c r="R170" s="4"/>
      <c r="S170" s="4"/>
      <c r="T170" s="4"/>
      <c r="U170" s="4"/>
    </row>
    <row r="171" spans="1:21" ht="14.25" customHeight="1" x14ac:dyDescent="0.25">
      <c r="A171" s="14"/>
      <c r="B171" s="3"/>
      <c r="C171" s="3"/>
      <c r="D171" s="3"/>
      <c r="E171" s="3"/>
      <c r="F171" s="3"/>
      <c r="G171" s="3"/>
      <c r="H171" s="3"/>
      <c r="I171" s="4"/>
      <c r="J171" s="4"/>
      <c r="K171" s="4"/>
      <c r="L171" s="4"/>
      <c r="M171" s="4"/>
      <c r="N171" s="4"/>
      <c r="O171" s="4"/>
      <c r="P171" s="4"/>
      <c r="Q171" s="4"/>
      <c r="R171" s="4"/>
      <c r="S171" s="4"/>
      <c r="T171" s="4"/>
      <c r="U171" s="4"/>
    </row>
    <row r="172" spans="1:21" ht="14.25" customHeight="1" x14ac:dyDescent="0.25">
      <c r="A172" s="14"/>
      <c r="B172" s="3"/>
      <c r="C172" s="3"/>
      <c r="D172" s="3"/>
      <c r="E172" s="3"/>
      <c r="F172" s="3"/>
      <c r="G172" s="3"/>
      <c r="H172" s="3"/>
      <c r="I172" s="4"/>
      <c r="J172" s="4"/>
      <c r="K172" s="4"/>
      <c r="L172" s="4"/>
      <c r="M172" s="4"/>
      <c r="N172" s="4"/>
      <c r="O172" s="4"/>
      <c r="P172" s="4"/>
      <c r="Q172" s="4"/>
      <c r="R172" s="4"/>
      <c r="S172" s="4"/>
      <c r="T172" s="4"/>
      <c r="U172" s="4"/>
    </row>
    <row r="173" spans="1:21" ht="14.25" customHeight="1" x14ac:dyDescent="0.25">
      <c r="A173" s="14"/>
      <c r="B173" s="3"/>
      <c r="C173" s="3"/>
      <c r="D173" s="3"/>
      <c r="E173" s="3"/>
      <c r="F173" s="3"/>
      <c r="G173" s="3"/>
      <c r="H173" s="3"/>
      <c r="I173" s="4"/>
      <c r="J173" s="4"/>
      <c r="K173" s="4"/>
      <c r="L173" s="4"/>
      <c r="M173" s="4"/>
      <c r="N173" s="4"/>
      <c r="O173" s="4"/>
      <c r="P173" s="4"/>
      <c r="Q173" s="4"/>
      <c r="R173" s="4"/>
      <c r="S173" s="4"/>
      <c r="T173" s="4"/>
      <c r="U173" s="4"/>
    </row>
    <row r="174" spans="1:21" ht="14.25" customHeight="1" x14ac:dyDescent="0.25">
      <c r="A174" s="14"/>
      <c r="B174" s="3"/>
      <c r="C174" s="3"/>
      <c r="D174" s="3"/>
      <c r="E174" s="3"/>
      <c r="F174" s="3"/>
      <c r="G174" s="3"/>
      <c r="H174" s="3"/>
      <c r="I174" s="4"/>
      <c r="J174" s="4"/>
      <c r="K174" s="4"/>
      <c r="L174" s="4"/>
      <c r="M174" s="4"/>
      <c r="N174" s="4"/>
      <c r="O174" s="4"/>
      <c r="P174" s="4"/>
      <c r="Q174" s="4"/>
      <c r="R174" s="4"/>
      <c r="S174" s="4"/>
      <c r="T174" s="4"/>
      <c r="U174" s="4"/>
    </row>
    <row r="175" spans="1:21" ht="14.25" customHeight="1" x14ac:dyDescent="0.25">
      <c r="A175" s="14"/>
      <c r="B175" s="3"/>
      <c r="C175" s="3"/>
      <c r="D175" s="3"/>
      <c r="E175" s="3"/>
      <c r="F175" s="3"/>
      <c r="G175" s="3"/>
      <c r="H175" s="3"/>
      <c r="I175" s="4"/>
      <c r="J175" s="4"/>
      <c r="K175" s="4"/>
      <c r="L175" s="4"/>
      <c r="M175" s="4"/>
      <c r="N175" s="4"/>
      <c r="O175" s="4"/>
      <c r="P175" s="4"/>
      <c r="Q175" s="4"/>
      <c r="R175" s="4"/>
      <c r="S175" s="4"/>
      <c r="T175" s="4"/>
      <c r="U175" s="4"/>
    </row>
    <row r="176" spans="1:21" ht="14.25" customHeight="1" x14ac:dyDescent="0.25">
      <c r="A176" s="14"/>
      <c r="B176" s="3"/>
      <c r="C176" s="3"/>
      <c r="D176" s="3"/>
      <c r="E176" s="3"/>
      <c r="F176" s="3"/>
      <c r="G176" s="3"/>
      <c r="H176" s="3"/>
      <c r="I176" s="4"/>
      <c r="J176" s="4"/>
      <c r="K176" s="4"/>
      <c r="L176" s="4"/>
      <c r="M176" s="4"/>
      <c r="N176" s="4"/>
      <c r="O176" s="4"/>
      <c r="P176" s="4"/>
      <c r="Q176" s="4"/>
      <c r="R176" s="4"/>
      <c r="S176" s="4"/>
      <c r="T176" s="4"/>
      <c r="U176" s="4"/>
    </row>
    <row r="177" spans="1:21" ht="14.25" customHeight="1" x14ac:dyDescent="0.25">
      <c r="A177" s="14"/>
      <c r="B177" s="3"/>
      <c r="C177" s="3"/>
      <c r="D177" s="3"/>
      <c r="E177" s="3"/>
      <c r="F177" s="3"/>
      <c r="G177" s="3"/>
      <c r="H177" s="3"/>
      <c r="I177" s="4"/>
      <c r="J177" s="4"/>
      <c r="K177" s="4"/>
      <c r="L177" s="4"/>
      <c r="M177" s="4"/>
      <c r="N177" s="4"/>
      <c r="O177" s="4"/>
      <c r="P177" s="4"/>
      <c r="Q177" s="4"/>
      <c r="R177" s="4"/>
      <c r="S177" s="4"/>
      <c r="T177" s="4"/>
      <c r="U177" s="4"/>
    </row>
    <row r="178" spans="1:21" ht="14.25" customHeight="1" x14ac:dyDescent="0.25">
      <c r="A178" s="14"/>
      <c r="B178" s="3"/>
      <c r="C178" s="3"/>
      <c r="D178" s="3"/>
      <c r="E178" s="3"/>
      <c r="F178" s="3"/>
      <c r="G178" s="3"/>
      <c r="H178" s="3"/>
      <c r="I178" s="4"/>
      <c r="J178" s="4"/>
      <c r="K178" s="4"/>
      <c r="L178" s="4"/>
      <c r="M178" s="4"/>
      <c r="N178" s="4"/>
      <c r="O178" s="4"/>
      <c r="P178" s="4"/>
      <c r="Q178" s="4"/>
      <c r="R178" s="4"/>
      <c r="S178" s="4"/>
      <c r="T178" s="4"/>
      <c r="U178" s="4"/>
    </row>
    <row r="179" spans="1:21" ht="14.25" customHeight="1" x14ac:dyDescent="0.25">
      <c r="A179" s="14"/>
      <c r="B179" s="3"/>
      <c r="C179" s="3"/>
      <c r="D179" s="3"/>
      <c r="E179" s="3"/>
      <c r="F179" s="3"/>
      <c r="G179" s="3"/>
      <c r="H179" s="3"/>
      <c r="I179" s="4"/>
      <c r="J179" s="4"/>
      <c r="K179" s="4"/>
      <c r="L179" s="4"/>
      <c r="M179" s="4"/>
      <c r="N179" s="4"/>
      <c r="O179" s="4"/>
      <c r="P179" s="4"/>
      <c r="Q179" s="4"/>
      <c r="R179" s="4"/>
      <c r="S179" s="4"/>
      <c r="T179" s="4"/>
      <c r="U179" s="4"/>
    </row>
    <row r="180" spans="1:21" ht="14.25" customHeight="1" x14ac:dyDescent="0.25">
      <c r="A180" s="14"/>
      <c r="B180" s="3"/>
      <c r="C180" s="3"/>
      <c r="D180" s="3"/>
      <c r="E180" s="3"/>
      <c r="F180" s="3"/>
      <c r="G180" s="3"/>
      <c r="H180" s="3"/>
      <c r="I180" s="4"/>
      <c r="J180" s="4"/>
      <c r="K180" s="4"/>
      <c r="L180" s="4"/>
      <c r="M180" s="4"/>
      <c r="N180" s="4"/>
      <c r="O180" s="4"/>
      <c r="P180" s="4"/>
      <c r="Q180" s="4"/>
      <c r="R180" s="4"/>
      <c r="S180" s="4"/>
      <c r="T180" s="4"/>
      <c r="U180" s="4"/>
    </row>
    <row r="181" spans="1:21" ht="14.25" customHeight="1" x14ac:dyDescent="0.25">
      <c r="A181" s="14"/>
      <c r="B181" s="3"/>
      <c r="C181" s="3"/>
      <c r="D181" s="3"/>
      <c r="E181" s="3"/>
      <c r="F181" s="3"/>
      <c r="G181" s="3"/>
      <c r="H181" s="3"/>
      <c r="I181" s="4"/>
      <c r="J181" s="4"/>
      <c r="K181" s="4"/>
      <c r="L181" s="4"/>
      <c r="M181" s="4"/>
      <c r="N181" s="4"/>
      <c r="O181" s="4"/>
      <c r="P181" s="4"/>
      <c r="Q181" s="4"/>
      <c r="R181" s="4"/>
      <c r="S181" s="4"/>
      <c r="T181" s="4"/>
      <c r="U181" s="4"/>
    </row>
    <row r="182" spans="1:21" ht="14.25" customHeight="1" x14ac:dyDescent="0.25">
      <c r="A182" s="14"/>
      <c r="B182" s="3"/>
      <c r="C182" s="3"/>
      <c r="D182" s="3"/>
      <c r="E182" s="3"/>
      <c r="F182" s="3"/>
      <c r="G182" s="3"/>
      <c r="H182" s="3"/>
      <c r="I182" s="4"/>
      <c r="J182" s="4"/>
      <c r="K182" s="4"/>
      <c r="L182" s="4"/>
      <c r="M182" s="4"/>
      <c r="N182" s="4"/>
      <c r="O182" s="4"/>
      <c r="P182" s="4"/>
      <c r="Q182" s="4"/>
      <c r="R182" s="4"/>
      <c r="S182" s="4"/>
      <c r="T182" s="4"/>
      <c r="U182" s="4"/>
    </row>
    <row r="183" spans="1:21" ht="14.25" customHeight="1" x14ac:dyDescent="0.25">
      <c r="A183" s="14"/>
      <c r="B183" s="3"/>
      <c r="C183" s="3"/>
      <c r="D183" s="3"/>
      <c r="E183" s="3"/>
      <c r="F183" s="3"/>
      <c r="G183" s="3"/>
      <c r="H183" s="3"/>
      <c r="I183" s="4"/>
      <c r="J183" s="4"/>
      <c r="K183" s="4"/>
      <c r="L183" s="4"/>
      <c r="M183" s="4"/>
      <c r="N183" s="4"/>
      <c r="O183" s="4"/>
      <c r="P183" s="4"/>
      <c r="Q183" s="4"/>
      <c r="R183" s="4"/>
      <c r="S183" s="4"/>
      <c r="T183" s="4"/>
      <c r="U183" s="4"/>
    </row>
    <row r="184" spans="1:21" ht="14.25" customHeight="1" x14ac:dyDescent="0.25">
      <c r="A184" s="14"/>
      <c r="B184" s="3"/>
      <c r="C184" s="3"/>
      <c r="D184" s="3"/>
      <c r="E184" s="3"/>
      <c r="F184" s="3"/>
      <c r="G184" s="3"/>
      <c r="H184" s="3"/>
      <c r="I184" s="4"/>
      <c r="J184" s="4"/>
      <c r="K184" s="4"/>
      <c r="L184" s="4"/>
      <c r="M184" s="4"/>
      <c r="N184" s="4"/>
      <c r="O184" s="4"/>
      <c r="P184" s="4"/>
      <c r="Q184" s="4"/>
      <c r="R184" s="4"/>
      <c r="S184" s="4"/>
      <c r="T184" s="4"/>
      <c r="U184" s="4"/>
    </row>
    <row r="185" spans="1:21" ht="14.25" customHeight="1" x14ac:dyDescent="0.25">
      <c r="A185" s="14"/>
      <c r="B185" s="3"/>
      <c r="C185" s="3"/>
      <c r="D185" s="3"/>
      <c r="E185" s="3"/>
      <c r="F185" s="3"/>
      <c r="G185" s="3"/>
      <c r="H185" s="3"/>
      <c r="I185" s="4"/>
      <c r="J185" s="4"/>
      <c r="K185" s="4"/>
      <c r="L185" s="4"/>
      <c r="M185" s="4"/>
      <c r="N185" s="4"/>
      <c r="O185" s="4"/>
      <c r="P185" s="4"/>
      <c r="Q185" s="4"/>
      <c r="R185" s="4"/>
      <c r="S185" s="4"/>
      <c r="T185" s="4"/>
      <c r="U185" s="4"/>
    </row>
    <row r="186" spans="1:21" ht="14.25" customHeight="1" x14ac:dyDescent="0.25">
      <c r="A186" s="14"/>
      <c r="B186" s="3"/>
      <c r="C186" s="3"/>
      <c r="D186" s="3"/>
      <c r="E186" s="3"/>
      <c r="F186" s="3"/>
      <c r="G186" s="3"/>
      <c r="H186" s="3"/>
      <c r="I186" s="4"/>
      <c r="J186" s="4"/>
      <c r="K186" s="4"/>
      <c r="L186" s="4"/>
      <c r="M186" s="4"/>
      <c r="N186" s="4"/>
      <c r="O186" s="4"/>
      <c r="P186" s="4"/>
      <c r="Q186" s="4"/>
      <c r="R186" s="4"/>
      <c r="S186" s="4"/>
      <c r="T186" s="4"/>
      <c r="U186" s="4"/>
    </row>
    <row r="187" spans="1:21" ht="14.25" customHeight="1" x14ac:dyDescent="0.25">
      <c r="A187" s="14"/>
      <c r="B187" s="3"/>
      <c r="C187" s="3"/>
      <c r="D187" s="3"/>
      <c r="E187" s="3"/>
      <c r="F187" s="3"/>
      <c r="G187" s="3"/>
      <c r="H187" s="3"/>
      <c r="I187" s="4"/>
      <c r="J187" s="4"/>
      <c r="K187" s="4"/>
      <c r="L187" s="4"/>
      <c r="M187" s="4"/>
      <c r="N187" s="4"/>
      <c r="O187" s="4"/>
      <c r="P187" s="4"/>
      <c r="Q187" s="4"/>
      <c r="R187" s="4"/>
      <c r="S187" s="4"/>
      <c r="T187" s="4"/>
      <c r="U187" s="4"/>
    </row>
    <row r="188" spans="1:21" ht="14.25" customHeight="1" x14ac:dyDescent="0.25">
      <c r="A188" s="14"/>
      <c r="B188" s="3"/>
      <c r="C188" s="3"/>
      <c r="D188" s="3"/>
      <c r="E188" s="3"/>
      <c r="F188" s="3"/>
      <c r="G188" s="3"/>
      <c r="H188" s="3"/>
      <c r="I188" s="4"/>
      <c r="J188" s="4"/>
      <c r="K188" s="4"/>
      <c r="L188" s="4"/>
      <c r="M188" s="4"/>
      <c r="N188" s="4"/>
      <c r="O188" s="4"/>
      <c r="P188" s="4"/>
      <c r="Q188" s="4"/>
      <c r="R188" s="4"/>
      <c r="S188" s="4"/>
      <c r="T188" s="4"/>
      <c r="U188" s="4"/>
    </row>
    <row r="189" spans="1:21" ht="14.25" customHeight="1" x14ac:dyDescent="0.25">
      <c r="A189" s="14"/>
      <c r="B189" s="3"/>
      <c r="C189" s="3"/>
      <c r="D189" s="3"/>
      <c r="E189" s="3"/>
      <c r="F189" s="3"/>
      <c r="G189" s="3"/>
      <c r="H189" s="3"/>
      <c r="I189" s="4"/>
      <c r="J189" s="4"/>
      <c r="K189" s="4"/>
      <c r="L189" s="4"/>
      <c r="M189" s="4"/>
      <c r="N189" s="4"/>
      <c r="O189" s="4"/>
      <c r="P189" s="4"/>
      <c r="Q189" s="4"/>
      <c r="R189" s="4"/>
      <c r="S189" s="4"/>
      <c r="T189" s="4"/>
      <c r="U189" s="4"/>
    </row>
    <row r="190" spans="1:21" ht="14.25" customHeight="1" x14ac:dyDescent="0.25">
      <c r="A190" s="14"/>
      <c r="B190" s="3"/>
      <c r="C190" s="3"/>
      <c r="D190" s="3"/>
      <c r="E190" s="3"/>
      <c r="F190" s="3"/>
      <c r="G190" s="3"/>
      <c r="H190" s="3"/>
      <c r="I190" s="4"/>
      <c r="J190" s="4"/>
      <c r="K190" s="4"/>
      <c r="L190" s="4"/>
      <c r="M190" s="4"/>
      <c r="N190" s="4"/>
      <c r="O190" s="4"/>
      <c r="P190" s="4"/>
      <c r="Q190" s="4"/>
      <c r="R190" s="4"/>
      <c r="S190" s="4"/>
      <c r="T190" s="4"/>
      <c r="U190" s="4"/>
    </row>
    <row r="191" spans="1:21" ht="14.25" customHeight="1" x14ac:dyDescent="0.25">
      <c r="A191" s="14"/>
      <c r="B191" s="3"/>
      <c r="C191" s="3"/>
      <c r="D191" s="3"/>
      <c r="E191" s="3"/>
      <c r="F191" s="3"/>
      <c r="G191" s="3"/>
      <c r="H191" s="3"/>
      <c r="I191" s="4"/>
      <c r="J191" s="4"/>
      <c r="K191" s="4"/>
      <c r="L191" s="4"/>
      <c r="M191" s="4"/>
      <c r="N191" s="4"/>
      <c r="O191" s="4"/>
      <c r="P191" s="4"/>
      <c r="Q191" s="4"/>
      <c r="R191" s="4"/>
      <c r="S191" s="4"/>
      <c r="T191" s="4"/>
      <c r="U191" s="4"/>
    </row>
    <row r="192" spans="1:21" ht="14.25" customHeight="1" x14ac:dyDescent="0.25">
      <c r="A192" s="14"/>
      <c r="B192" s="3"/>
      <c r="C192" s="3"/>
      <c r="D192" s="3"/>
      <c r="E192" s="3"/>
      <c r="F192" s="3"/>
      <c r="G192" s="3"/>
      <c r="H192" s="3"/>
      <c r="I192" s="4"/>
      <c r="J192" s="4"/>
      <c r="K192" s="4"/>
      <c r="L192" s="4"/>
      <c r="M192" s="4"/>
      <c r="N192" s="4"/>
      <c r="O192" s="4"/>
      <c r="P192" s="4"/>
      <c r="Q192" s="4"/>
      <c r="R192" s="4"/>
      <c r="S192" s="4"/>
      <c r="T192" s="4"/>
      <c r="U192" s="4"/>
    </row>
    <row r="193" spans="1:21" ht="14.25" customHeight="1" x14ac:dyDescent="0.25">
      <c r="A193" s="14"/>
      <c r="B193" s="3"/>
      <c r="C193" s="3"/>
      <c r="D193" s="3"/>
      <c r="E193" s="3"/>
      <c r="F193" s="3"/>
      <c r="G193" s="3"/>
      <c r="H193" s="3"/>
      <c r="I193" s="4"/>
      <c r="J193" s="4"/>
      <c r="K193" s="4"/>
      <c r="L193" s="4"/>
      <c r="M193" s="4"/>
      <c r="N193" s="4"/>
      <c r="O193" s="4"/>
      <c r="P193" s="4"/>
      <c r="Q193" s="4"/>
      <c r="R193" s="4"/>
      <c r="S193" s="4"/>
      <c r="T193" s="4"/>
      <c r="U193" s="4"/>
    </row>
    <row r="194" spans="1:21" ht="14.25" customHeight="1" x14ac:dyDescent="0.25">
      <c r="A194" s="14"/>
      <c r="B194" s="3"/>
      <c r="C194" s="3"/>
      <c r="D194" s="3"/>
      <c r="E194" s="3"/>
      <c r="F194" s="3"/>
      <c r="G194" s="3"/>
      <c r="H194" s="3"/>
      <c r="I194" s="4"/>
      <c r="J194" s="4"/>
      <c r="K194" s="4"/>
      <c r="L194" s="4"/>
      <c r="M194" s="4"/>
      <c r="N194" s="4"/>
      <c r="O194" s="4"/>
      <c r="P194" s="4"/>
      <c r="Q194" s="4"/>
      <c r="R194" s="4"/>
      <c r="S194" s="4"/>
      <c r="T194" s="4"/>
      <c r="U194" s="4"/>
    </row>
    <row r="195" spans="1:21" ht="14.25" customHeight="1" x14ac:dyDescent="0.25">
      <c r="A195" s="14"/>
      <c r="B195" s="3"/>
      <c r="C195" s="3"/>
      <c r="D195" s="3"/>
      <c r="E195" s="3"/>
      <c r="F195" s="3"/>
      <c r="G195" s="3"/>
      <c r="H195" s="3"/>
      <c r="I195" s="4"/>
      <c r="J195" s="4"/>
      <c r="K195" s="4"/>
      <c r="L195" s="4"/>
      <c r="M195" s="4"/>
      <c r="N195" s="4"/>
      <c r="O195" s="4"/>
      <c r="P195" s="4"/>
      <c r="Q195" s="4"/>
      <c r="R195" s="4"/>
      <c r="S195" s="4"/>
      <c r="T195" s="4"/>
      <c r="U195" s="4"/>
    </row>
    <row r="196" spans="1:21" ht="14.25" customHeight="1" x14ac:dyDescent="0.25">
      <c r="A196" s="14"/>
      <c r="B196" s="3"/>
      <c r="C196" s="3"/>
      <c r="D196" s="3"/>
      <c r="E196" s="3"/>
      <c r="F196" s="3"/>
      <c r="G196" s="3"/>
      <c r="H196" s="3"/>
      <c r="I196" s="4"/>
      <c r="J196" s="4"/>
      <c r="K196" s="4"/>
      <c r="L196" s="4"/>
      <c r="M196" s="4"/>
      <c r="N196" s="4"/>
      <c r="O196" s="4"/>
      <c r="P196" s="4"/>
      <c r="Q196" s="4"/>
      <c r="R196" s="4"/>
      <c r="S196" s="4"/>
      <c r="T196" s="4"/>
      <c r="U196" s="4"/>
    </row>
    <row r="197" spans="1:21" ht="14.25" customHeight="1" x14ac:dyDescent="0.25">
      <c r="A197" s="14"/>
      <c r="B197" s="3"/>
      <c r="C197" s="3"/>
      <c r="D197" s="3"/>
      <c r="E197" s="3"/>
      <c r="F197" s="3"/>
      <c r="G197" s="3"/>
      <c r="H197" s="3"/>
      <c r="I197" s="4"/>
      <c r="J197" s="4"/>
      <c r="K197" s="4"/>
      <c r="L197" s="4"/>
      <c r="M197" s="4"/>
      <c r="N197" s="4"/>
      <c r="O197" s="4"/>
      <c r="P197" s="4"/>
      <c r="Q197" s="4"/>
      <c r="R197" s="4"/>
      <c r="S197" s="4"/>
      <c r="T197" s="4"/>
      <c r="U197" s="4"/>
    </row>
    <row r="198" spans="1:21" ht="14.25" customHeight="1" x14ac:dyDescent="0.25">
      <c r="A198" s="14"/>
      <c r="B198" s="3"/>
      <c r="C198" s="3"/>
      <c r="D198" s="3"/>
      <c r="E198" s="3"/>
      <c r="F198" s="3"/>
      <c r="G198" s="3"/>
      <c r="H198" s="3"/>
      <c r="I198" s="4"/>
      <c r="J198" s="4"/>
      <c r="K198" s="4"/>
      <c r="L198" s="4"/>
      <c r="M198" s="4"/>
      <c r="N198" s="4"/>
      <c r="O198" s="4"/>
      <c r="P198" s="4"/>
      <c r="Q198" s="4"/>
      <c r="R198" s="4"/>
      <c r="S198" s="4"/>
      <c r="T198" s="4"/>
      <c r="U198" s="4"/>
    </row>
    <row r="199" spans="1:21" ht="14.25" customHeight="1" x14ac:dyDescent="0.25">
      <c r="A199" s="14"/>
      <c r="B199" s="3"/>
      <c r="C199" s="3"/>
      <c r="D199" s="3"/>
      <c r="E199" s="3"/>
      <c r="F199" s="3"/>
      <c r="G199" s="3"/>
      <c r="H199" s="3"/>
      <c r="I199" s="4"/>
      <c r="J199" s="4"/>
      <c r="K199" s="4"/>
      <c r="L199" s="4"/>
      <c r="M199" s="4"/>
      <c r="N199" s="4"/>
      <c r="O199" s="4"/>
      <c r="P199" s="4"/>
      <c r="Q199" s="4"/>
      <c r="R199" s="4"/>
      <c r="S199" s="4"/>
      <c r="T199" s="4"/>
      <c r="U199" s="4"/>
    </row>
    <row r="200" spans="1:21" ht="14.25" customHeight="1" x14ac:dyDescent="0.25">
      <c r="A200" s="14"/>
      <c r="B200" s="3"/>
      <c r="C200" s="3"/>
      <c r="D200" s="3"/>
      <c r="E200" s="3"/>
      <c r="F200" s="3"/>
      <c r="G200" s="3"/>
      <c r="H200" s="3"/>
      <c r="I200" s="4"/>
      <c r="J200" s="4"/>
      <c r="K200" s="4"/>
      <c r="L200" s="4"/>
      <c r="M200" s="4"/>
      <c r="N200" s="4"/>
      <c r="O200" s="4"/>
      <c r="P200" s="4"/>
      <c r="Q200" s="4"/>
      <c r="R200" s="4"/>
      <c r="S200" s="4"/>
      <c r="T200" s="4"/>
      <c r="U200" s="4"/>
    </row>
    <row r="201" spans="1:21" ht="14.25" customHeight="1" x14ac:dyDescent="0.25">
      <c r="A201" s="14"/>
      <c r="B201" s="3"/>
      <c r="C201" s="3"/>
      <c r="D201" s="3"/>
      <c r="E201" s="3"/>
      <c r="F201" s="3"/>
      <c r="G201" s="3"/>
      <c r="H201" s="3"/>
      <c r="I201" s="4"/>
      <c r="J201" s="4"/>
      <c r="K201" s="4"/>
      <c r="L201" s="4"/>
      <c r="M201" s="4"/>
      <c r="N201" s="4"/>
      <c r="O201" s="4"/>
      <c r="P201" s="4"/>
      <c r="Q201" s="4"/>
      <c r="R201" s="4"/>
      <c r="S201" s="4"/>
      <c r="T201" s="4"/>
      <c r="U201" s="4"/>
    </row>
    <row r="202" spans="1:21" ht="14.25" customHeight="1" x14ac:dyDescent="0.25">
      <c r="A202" s="14"/>
      <c r="B202" s="3"/>
      <c r="C202" s="3"/>
      <c r="D202" s="3"/>
      <c r="E202" s="3"/>
      <c r="F202" s="3"/>
      <c r="G202" s="3"/>
      <c r="H202" s="3"/>
      <c r="I202" s="4"/>
      <c r="J202" s="4"/>
      <c r="K202" s="4"/>
      <c r="L202" s="4"/>
      <c r="M202" s="4"/>
      <c r="N202" s="4"/>
      <c r="O202" s="4"/>
      <c r="P202" s="4"/>
      <c r="Q202" s="4"/>
      <c r="R202" s="4"/>
      <c r="S202" s="4"/>
      <c r="T202" s="4"/>
      <c r="U202" s="4"/>
    </row>
    <row r="203" spans="1:21" ht="14.25" customHeight="1" x14ac:dyDescent="0.25">
      <c r="A203" s="14"/>
      <c r="B203" s="3"/>
      <c r="C203" s="3"/>
      <c r="D203" s="3"/>
      <c r="E203" s="3"/>
      <c r="F203" s="3"/>
      <c r="G203" s="3"/>
      <c r="H203" s="3"/>
      <c r="I203" s="4"/>
      <c r="J203" s="4"/>
      <c r="K203" s="4"/>
      <c r="L203" s="4"/>
      <c r="M203" s="4"/>
      <c r="N203" s="4"/>
      <c r="O203" s="4"/>
      <c r="P203" s="4"/>
      <c r="Q203" s="4"/>
      <c r="R203" s="4"/>
      <c r="S203" s="4"/>
      <c r="T203" s="4"/>
      <c r="U203" s="4"/>
    </row>
    <row r="204" spans="1:21" ht="14.25" customHeight="1" x14ac:dyDescent="0.25">
      <c r="A204" s="14"/>
      <c r="B204" s="3"/>
      <c r="C204" s="3"/>
      <c r="D204" s="3"/>
      <c r="E204" s="3"/>
      <c r="F204" s="3"/>
      <c r="G204" s="3"/>
      <c r="H204" s="3"/>
      <c r="I204" s="4"/>
      <c r="J204" s="4"/>
      <c r="K204" s="4"/>
      <c r="L204" s="4"/>
      <c r="M204" s="4"/>
      <c r="N204" s="4"/>
      <c r="O204" s="4"/>
      <c r="P204" s="4"/>
      <c r="Q204" s="4"/>
      <c r="R204" s="4"/>
      <c r="S204" s="4"/>
      <c r="T204" s="4"/>
      <c r="U204" s="4"/>
    </row>
    <row r="205" spans="1:21" ht="14.25" customHeight="1" x14ac:dyDescent="0.25">
      <c r="A205" s="14"/>
      <c r="B205" s="3"/>
      <c r="C205" s="3"/>
      <c r="D205" s="3"/>
      <c r="E205" s="3"/>
      <c r="F205" s="3"/>
      <c r="G205" s="3"/>
      <c r="H205" s="3"/>
      <c r="I205" s="4"/>
      <c r="J205" s="4"/>
      <c r="K205" s="4"/>
      <c r="L205" s="4"/>
      <c r="M205" s="4"/>
      <c r="N205" s="4"/>
      <c r="O205" s="4"/>
      <c r="P205" s="4"/>
      <c r="Q205" s="4"/>
      <c r="R205" s="4"/>
      <c r="S205" s="4"/>
      <c r="T205" s="4"/>
      <c r="U205" s="4"/>
    </row>
    <row r="206" spans="1:21" ht="14.25" customHeight="1" x14ac:dyDescent="0.25">
      <c r="A206" s="14"/>
      <c r="B206" s="3"/>
      <c r="C206" s="3"/>
      <c r="D206" s="3"/>
      <c r="E206" s="3"/>
      <c r="F206" s="3"/>
      <c r="G206" s="3"/>
      <c r="H206" s="3"/>
      <c r="I206" s="4"/>
      <c r="J206" s="4"/>
      <c r="K206" s="4"/>
      <c r="L206" s="4"/>
      <c r="M206" s="4"/>
      <c r="N206" s="4"/>
      <c r="O206" s="4"/>
      <c r="P206" s="4"/>
      <c r="Q206" s="4"/>
      <c r="R206" s="4"/>
      <c r="S206" s="4"/>
      <c r="T206" s="4"/>
      <c r="U206" s="4"/>
    </row>
    <row r="207" spans="1:21" ht="14.25" customHeight="1" x14ac:dyDescent="0.25">
      <c r="A207" s="14"/>
      <c r="B207" s="3"/>
      <c r="C207" s="3"/>
      <c r="D207" s="3"/>
      <c r="E207" s="3"/>
      <c r="F207" s="3"/>
      <c r="G207" s="3"/>
      <c r="H207" s="3"/>
      <c r="I207" s="4"/>
      <c r="J207" s="4"/>
      <c r="K207" s="4"/>
      <c r="L207" s="4"/>
      <c r="M207" s="4"/>
      <c r="N207" s="4"/>
      <c r="O207" s="4"/>
      <c r="P207" s="4"/>
      <c r="Q207" s="4"/>
      <c r="R207" s="4"/>
      <c r="S207" s="4"/>
      <c r="T207" s="4"/>
      <c r="U207" s="4"/>
    </row>
    <row r="208" spans="1:21" ht="14.25" customHeight="1" x14ac:dyDescent="0.25">
      <c r="A208" s="14"/>
      <c r="B208" s="3"/>
      <c r="C208" s="3"/>
      <c r="D208" s="3"/>
      <c r="E208" s="3"/>
      <c r="F208" s="3"/>
      <c r="G208" s="3"/>
      <c r="H208" s="3"/>
      <c r="I208" s="4"/>
      <c r="J208" s="4"/>
      <c r="K208" s="4"/>
      <c r="L208" s="4"/>
      <c r="M208" s="4"/>
      <c r="N208" s="4"/>
      <c r="O208" s="4"/>
      <c r="P208" s="4"/>
      <c r="Q208" s="4"/>
      <c r="R208" s="4"/>
      <c r="S208" s="4"/>
      <c r="T208" s="4"/>
      <c r="U208" s="4"/>
    </row>
    <row r="209" spans="1:21" ht="14.25" customHeight="1" x14ac:dyDescent="0.25">
      <c r="A209" s="14"/>
      <c r="B209" s="3"/>
      <c r="C209" s="3"/>
      <c r="D209" s="3"/>
      <c r="E209" s="3"/>
      <c r="F209" s="3"/>
      <c r="G209" s="3"/>
      <c r="H209" s="3"/>
      <c r="I209" s="4"/>
      <c r="J209" s="4"/>
      <c r="K209" s="4"/>
      <c r="L209" s="4"/>
      <c r="M209" s="4"/>
      <c r="N209" s="4"/>
      <c r="O209" s="4"/>
      <c r="P209" s="4"/>
      <c r="Q209" s="4"/>
      <c r="R209" s="4"/>
      <c r="S209" s="4"/>
      <c r="T209" s="4"/>
      <c r="U209" s="4"/>
    </row>
    <row r="210" spans="1:21" ht="14.25" customHeight="1" x14ac:dyDescent="0.25">
      <c r="A210" s="14"/>
      <c r="B210" s="3"/>
      <c r="C210" s="3"/>
      <c r="D210" s="3"/>
      <c r="E210" s="3"/>
      <c r="F210" s="3"/>
      <c r="G210" s="3"/>
      <c r="H210" s="3"/>
      <c r="I210" s="4"/>
      <c r="J210" s="4"/>
      <c r="K210" s="4"/>
      <c r="L210" s="4"/>
      <c r="M210" s="4"/>
      <c r="N210" s="4"/>
      <c r="O210" s="4"/>
      <c r="P210" s="4"/>
      <c r="Q210" s="4"/>
      <c r="R210" s="4"/>
      <c r="S210" s="4"/>
      <c r="T210" s="4"/>
      <c r="U210" s="4"/>
    </row>
    <row r="211" spans="1:21" ht="14.25" customHeight="1" x14ac:dyDescent="0.25">
      <c r="A211" s="14"/>
      <c r="B211" s="3"/>
      <c r="C211" s="3"/>
      <c r="D211" s="3"/>
      <c r="E211" s="3"/>
      <c r="F211" s="3"/>
      <c r="G211" s="3"/>
      <c r="H211" s="3"/>
      <c r="I211" s="4"/>
      <c r="J211" s="4"/>
      <c r="K211" s="4"/>
      <c r="L211" s="4"/>
      <c r="M211" s="4"/>
      <c r="N211" s="4"/>
      <c r="O211" s="4"/>
      <c r="P211" s="4"/>
      <c r="Q211" s="4"/>
      <c r="R211" s="4"/>
      <c r="S211" s="4"/>
      <c r="T211" s="4"/>
      <c r="U211" s="4"/>
    </row>
    <row r="212" spans="1:21" ht="14.25" customHeight="1" x14ac:dyDescent="0.25">
      <c r="A212" s="14"/>
      <c r="B212" s="3"/>
      <c r="C212" s="3"/>
      <c r="D212" s="3"/>
      <c r="E212" s="3"/>
      <c r="F212" s="3"/>
      <c r="G212" s="3"/>
      <c r="H212" s="3"/>
      <c r="I212" s="4"/>
      <c r="J212" s="4"/>
      <c r="K212" s="4"/>
      <c r="L212" s="4"/>
      <c r="M212" s="4"/>
      <c r="N212" s="4"/>
      <c r="O212" s="4"/>
      <c r="P212" s="4"/>
      <c r="Q212" s="4"/>
      <c r="R212" s="4"/>
      <c r="S212" s="4"/>
      <c r="T212" s="4"/>
      <c r="U212" s="4"/>
    </row>
    <row r="213" spans="1:21" ht="14.25" customHeight="1" x14ac:dyDescent="0.25">
      <c r="A213" s="14"/>
      <c r="B213" s="3"/>
      <c r="C213" s="3"/>
      <c r="D213" s="3"/>
      <c r="E213" s="3"/>
      <c r="F213" s="3"/>
      <c r="G213" s="3"/>
      <c r="H213" s="3"/>
      <c r="I213" s="4"/>
      <c r="J213" s="4"/>
      <c r="K213" s="4"/>
      <c r="L213" s="4"/>
      <c r="M213" s="4"/>
      <c r="N213" s="4"/>
      <c r="O213" s="4"/>
      <c r="P213" s="4"/>
      <c r="Q213" s="4"/>
      <c r="R213" s="4"/>
      <c r="S213" s="4"/>
      <c r="T213" s="4"/>
      <c r="U213" s="4"/>
    </row>
    <row r="214" spans="1:21" ht="14.25" customHeight="1" x14ac:dyDescent="0.25">
      <c r="A214" s="14"/>
      <c r="B214" s="3"/>
      <c r="C214" s="3"/>
      <c r="D214" s="3"/>
      <c r="E214" s="3"/>
      <c r="F214" s="3"/>
      <c r="G214" s="3"/>
      <c r="H214" s="3"/>
      <c r="I214" s="4"/>
      <c r="J214" s="4"/>
      <c r="K214" s="4"/>
      <c r="L214" s="4"/>
      <c r="M214" s="4"/>
      <c r="N214" s="4"/>
      <c r="O214" s="4"/>
      <c r="P214" s="4"/>
      <c r="Q214" s="4"/>
      <c r="R214" s="4"/>
      <c r="S214" s="4"/>
      <c r="T214" s="4"/>
      <c r="U214" s="4"/>
    </row>
    <row r="215" spans="1:21" ht="14.25" customHeight="1" x14ac:dyDescent="0.25">
      <c r="A215" s="14"/>
      <c r="B215" s="3"/>
      <c r="C215" s="3"/>
      <c r="D215" s="3"/>
      <c r="E215" s="3"/>
      <c r="F215" s="3"/>
      <c r="G215" s="3"/>
      <c r="H215" s="3"/>
      <c r="I215" s="4"/>
      <c r="J215" s="4"/>
      <c r="K215" s="4"/>
      <c r="L215" s="4"/>
      <c r="M215" s="4"/>
      <c r="N215" s="4"/>
      <c r="O215" s="4"/>
      <c r="P215" s="4"/>
      <c r="Q215" s="4"/>
      <c r="R215" s="4"/>
      <c r="S215" s="4"/>
      <c r="T215" s="4"/>
      <c r="U215" s="4"/>
    </row>
    <row r="216" spans="1:21" ht="14.25" customHeight="1" x14ac:dyDescent="0.25">
      <c r="A216" s="14"/>
      <c r="B216" s="3"/>
      <c r="C216" s="3"/>
      <c r="D216" s="3"/>
      <c r="E216" s="3"/>
      <c r="F216" s="3"/>
      <c r="G216" s="3"/>
      <c r="H216" s="3"/>
      <c r="I216" s="4"/>
      <c r="J216" s="4"/>
      <c r="K216" s="4"/>
      <c r="L216" s="4"/>
      <c r="M216" s="4"/>
      <c r="N216" s="4"/>
      <c r="O216" s="4"/>
      <c r="P216" s="4"/>
      <c r="Q216" s="4"/>
      <c r="R216" s="4"/>
      <c r="S216" s="4"/>
      <c r="T216" s="4"/>
      <c r="U216" s="4"/>
    </row>
    <row r="217" spans="1:21" ht="14.25" customHeight="1" x14ac:dyDescent="0.25">
      <c r="A217" s="14"/>
      <c r="B217" s="3"/>
      <c r="C217" s="3"/>
      <c r="D217" s="3"/>
      <c r="E217" s="3"/>
      <c r="F217" s="3"/>
      <c r="G217" s="3"/>
      <c r="H217" s="3"/>
      <c r="I217" s="4"/>
      <c r="J217" s="4"/>
      <c r="K217" s="4"/>
      <c r="L217" s="4"/>
      <c r="M217" s="4"/>
      <c r="N217" s="4"/>
      <c r="O217" s="4"/>
      <c r="P217" s="4"/>
      <c r="Q217" s="4"/>
      <c r="R217" s="4"/>
      <c r="S217" s="4"/>
      <c r="T217" s="4"/>
      <c r="U217" s="4"/>
    </row>
    <row r="218" spans="1:21" ht="14.25" customHeight="1" x14ac:dyDescent="0.25">
      <c r="A218" s="14"/>
      <c r="B218" s="3"/>
      <c r="C218" s="3"/>
      <c r="D218" s="3"/>
      <c r="E218" s="3"/>
      <c r="F218" s="3"/>
      <c r="G218" s="3"/>
      <c r="H218" s="3"/>
      <c r="I218" s="4"/>
      <c r="J218" s="4"/>
      <c r="K218" s="4"/>
      <c r="L218" s="4"/>
      <c r="M218" s="4"/>
      <c r="N218" s="4"/>
      <c r="O218" s="4"/>
      <c r="P218" s="4"/>
      <c r="Q218" s="4"/>
      <c r="R218" s="4"/>
      <c r="S218" s="4"/>
      <c r="T218" s="4"/>
      <c r="U218" s="4"/>
    </row>
    <row r="219" spans="1:21" ht="14.25" customHeight="1" x14ac:dyDescent="0.25">
      <c r="A219" s="14"/>
      <c r="B219" s="3"/>
      <c r="C219" s="3"/>
      <c r="D219" s="3"/>
      <c r="E219" s="3"/>
      <c r="F219" s="3"/>
      <c r="G219" s="3"/>
      <c r="H219" s="3"/>
      <c r="I219" s="4"/>
      <c r="J219" s="4"/>
      <c r="K219" s="4"/>
      <c r="L219" s="4"/>
      <c r="M219" s="4"/>
      <c r="N219" s="4"/>
      <c r="O219" s="4"/>
      <c r="P219" s="4"/>
      <c r="Q219" s="4"/>
      <c r="R219" s="4"/>
      <c r="S219" s="4"/>
      <c r="T219" s="4"/>
      <c r="U219" s="4"/>
    </row>
    <row r="220" spans="1:21" ht="14.25" customHeight="1" x14ac:dyDescent="0.25">
      <c r="A220" s="14"/>
      <c r="B220" s="3"/>
      <c r="C220" s="3"/>
      <c r="D220" s="3"/>
      <c r="E220" s="3"/>
      <c r="F220" s="3"/>
      <c r="G220" s="3"/>
      <c r="H220" s="3"/>
      <c r="I220" s="4"/>
      <c r="J220" s="4"/>
      <c r="K220" s="4"/>
      <c r="L220" s="4"/>
      <c r="M220" s="4"/>
      <c r="N220" s="4"/>
      <c r="O220" s="4"/>
      <c r="P220" s="4"/>
      <c r="Q220" s="4"/>
      <c r="R220" s="4"/>
      <c r="S220" s="4"/>
      <c r="T220" s="4"/>
      <c r="U220" s="4"/>
    </row>
    <row r="221" spans="1:21" ht="14.25" customHeight="1" x14ac:dyDescent="0.25">
      <c r="A221" s="14"/>
      <c r="B221" s="3"/>
      <c r="C221" s="3"/>
      <c r="D221" s="3"/>
      <c r="E221" s="3"/>
      <c r="F221" s="3"/>
      <c r="G221" s="3"/>
      <c r="H221" s="3"/>
      <c r="I221" s="4"/>
      <c r="J221" s="4"/>
      <c r="K221" s="4"/>
      <c r="L221" s="4"/>
      <c r="M221" s="4"/>
      <c r="N221" s="4"/>
      <c r="O221" s="4"/>
      <c r="P221" s="4"/>
      <c r="Q221" s="4"/>
      <c r="R221" s="4"/>
      <c r="S221" s="4"/>
      <c r="T221" s="4"/>
      <c r="U221" s="4"/>
    </row>
    <row r="222" spans="1:21" ht="14.25" customHeight="1" x14ac:dyDescent="0.25">
      <c r="A222" s="14"/>
      <c r="B222" s="3"/>
      <c r="C222" s="3"/>
      <c r="D222" s="3"/>
      <c r="E222" s="3"/>
      <c r="F222" s="3"/>
      <c r="G222" s="3"/>
      <c r="H222" s="3"/>
      <c r="I222" s="4"/>
      <c r="J222" s="4"/>
      <c r="K222" s="4"/>
      <c r="L222" s="4"/>
      <c r="M222" s="4"/>
      <c r="N222" s="4"/>
      <c r="O222" s="4"/>
      <c r="P222" s="4"/>
      <c r="Q222" s="4"/>
      <c r="R222" s="4"/>
      <c r="S222" s="4"/>
      <c r="T222" s="4"/>
      <c r="U222" s="4"/>
    </row>
    <row r="223" spans="1:21" ht="14.25" customHeight="1" x14ac:dyDescent="0.25">
      <c r="A223" s="14"/>
      <c r="B223" s="3"/>
      <c r="C223" s="3"/>
      <c r="D223" s="3"/>
      <c r="E223" s="3"/>
      <c r="F223" s="3"/>
      <c r="G223" s="3"/>
      <c r="H223" s="3"/>
      <c r="I223" s="4"/>
      <c r="J223" s="4"/>
      <c r="K223" s="4"/>
      <c r="L223" s="4"/>
      <c r="M223" s="4"/>
      <c r="N223" s="4"/>
      <c r="O223" s="4"/>
      <c r="P223" s="4"/>
      <c r="Q223" s="4"/>
      <c r="R223" s="4"/>
      <c r="S223" s="4"/>
      <c r="T223" s="4"/>
      <c r="U223" s="4"/>
    </row>
    <row r="224" spans="1:21" ht="14.25" customHeight="1" x14ac:dyDescent="0.25">
      <c r="A224" s="14"/>
      <c r="B224" s="3"/>
      <c r="C224" s="3"/>
      <c r="D224" s="3"/>
      <c r="E224" s="3"/>
      <c r="F224" s="3"/>
      <c r="G224" s="3"/>
      <c r="H224" s="3"/>
      <c r="I224" s="4"/>
      <c r="J224" s="4"/>
      <c r="K224" s="4"/>
      <c r="L224" s="4"/>
      <c r="M224" s="4"/>
      <c r="N224" s="4"/>
      <c r="O224" s="4"/>
      <c r="P224" s="4"/>
      <c r="Q224" s="4"/>
      <c r="R224" s="4"/>
      <c r="S224" s="4"/>
      <c r="T224" s="4"/>
      <c r="U224" s="4"/>
    </row>
    <row r="225" spans="1:21" ht="14.25" customHeight="1" x14ac:dyDescent="0.25">
      <c r="A225" s="14"/>
      <c r="B225" s="3"/>
      <c r="C225" s="3"/>
      <c r="D225" s="3"/>
      <c r="E225" s="3"/>
      <c r="F225" s="3"/>
      <c r="G225" s="3"/>
      <c r="H225" s="3"/>
      <c r="I225" s="4"/>
      <c r="J225" s="4"/>
      <c r="K225" s="4"/>
      <c r="L225" s="4"/>
      <c r="M225" s="4"/>
      <c r="N225" s="4"/>
      <c r="O225" s="4"/>
      <c r="P225" s="4"/>
      <c r="Q225" s="4"/>
      <c r="R225" s="4"/>
      <c r="S225" s="4"/>
      <c r="T225" s="4"/>
      <c r="U225" s="4"/>
    </row>
    <row r="226" spans="1:21" ht="14.25" customHeight="1" x14ac:dyDescent="0.25">
      <c r="A226" s="14"/>
      <c r="B226" s="3"/>
      <c r="C226" s="3"/>
      <c r="D226" s="3"/>
      <c r="E226" s="3"/>
      <c r="F226" s="3"/>
      <c r="G226" s="3"/>
      <c r="H226" s="3"/>
      <c r="I226" s="4"/>
      <c r="J226" s="4"/>
      <c r="K226" s="4"/>
      <c r="L226" s="4"/>
      <c r="M226" s="4"/>
      <c r="N226" s="4"/>
      <c r="O226" s="4"/>
      <c r="P226" s="4"/>
      <c r="Q226" s="4"/>
      <c r="R226" s="4"/>
      <c r="S226" s="4"/>
      <c r="T226" s="4"/>
      <c r="U226" s="4"/>
    </row>
    <row r="227" spans="1:21" ht="14.25" customHeight="1" x14ac:dyDescent="0.25">
      <c r="A227" s="14"/>
      <c r="B227" s="3"/>
      <c r="C227" s="3"/>
      <c r="D227" s="3"/>
      <c r="E227" s="3"/>
      <c r="F227" s="3"/>
      <c r="G227" s="3"/>
      <c r="H227" s="3"/>
      <c r="I227" s="4"/>
      <c r="J227" s="4"/>
      <c r="K227" s="4"/>
      <c r="L227" s="4"/>
      <c r="M227" s="4"/>
      <c r="N227" s="4"/>
      <c r="O227" s="4"/>
      <c r="P227" s="4"/>
      <c r="Q227" s="4"/>
      <c r="R227" s="4"/>
      <c r="S227" s="4"/>
      <c r="T227" s="4"/>
      <c r="U227" s="4"/>
    </row>
    <row r="228" spans="1:21" ht="14.25" customHeight="1" x14ac:dyDescent="0.25">
      <c r="A228" s="14"/>
      <c r="B228" s="3"/>
      <c r="C228" s="3"/>
      <c r="D228" s="3"/>
      <c r="E228" s="3"/>
      <c r="F228" s="3"/>
      <c r="G228" s="3"/>
      <c r="H228" s="3"/>
      <c r="I228" s="4"/>
      <c r="J228" s="4"/>
      <c r="K228" s="4"/>
      <c r="L228" s="4"/>
      <c r="M228" s="4"/>
      <c r="N228" s="4"/>
      <c r="O228" s="4"/>
      <c r="P228" s="4"/>
      <c r="Q228" s="4"/>
      <c r="R228" s="4"/>
      <c r="S228" s="4"/>
      <c r="T228" s="4"/>
      <c r="U228" s="4"/>
    </row>
    <row r="229" spans="1:21" ht="14.25" customHeight="1" x14ac:dyDescent="0.25">
      <c r="A229" s="14"/>
      <c r="B229" s="3"/>
      <c r="C229" s="3"/>
      <c r="D229" s="3"/>
      <c r="E229" s="3"/>
      <c r="F229" s="3"/>
      <c r="G229" s="3"/>
      <c r="H229" s="3"/>
      <c r="I229" s="4"/>
      <c r="J229" s="4"/>
      <c r="K229" s="4"/>
      <c r="L229" s="4"/>
      <c r="M229" s="4"/>
      <c r="N229" s="4"/>
      <c r="O229" s="4"/>
      <c r="P229" s="4"/>
      <c r="Q229" s="4"/>
      <c r="R229" s="4"/>
      <c r="S229" s="4"/>
      <c r="T229" s="4"/>
      <c r="U229" s="4"/>
    </row>
    <row r="230" spans="1:21" ht="14.25" customHeight="1" x14ac:dyDescent="0.25">
      <c r="A230" s="14"/>
      <c r="B230" s="3"/>
      <c r="C230" s="3"/>
      <c r="D230" s="3"/>
      <c r="E230" s="3"/>
      <c r="F230" s="3"/>
      <c r="G230" s="3"/>
      <c r="H230" s="3"/>
      <c r="I230" s="4"/>
      <c r="J230" s="4"/>
      <c r="K230" s="4"/>
      <c r="L230" s="4"/>
      <c r="M230" s="4"/>
      <c r="N230" s="4"/>
      <c r="O230" s="4"/>
      <c r="P230" s="4"/>
      <c r="Q230" s="4"/>
      <c r="R230" s="4"/>
      <c r="S230" s="4"/>
      <c r="T230" s="4"/>
      <c r="U230" s="4"/>
    </row>
    <row r="231" spans="1:21" ht="14.25" customHeight="1" x14ac:dyDescent="0.25">
      <c r="A231" s="14"/>
      <c r="B231" s="3"/>
      <c r="C231" s="3"/>
      <c r="D231" s="3"/>
      <c r="E231" s="3"/>
      <c r="F231" s="3"/>
      <c r="G231" s="3"/>
      <c r="H231" s="3"/>
      <c r="I231" s="4"/>
      <c r="J231" s="4"/>
      <c r="K231" s="4"/>
      <c r="L231" s="4"/>
      <c r="M231" s="4"/>
      <c r="N231" s="4"/>
      <c r="O231" s="4"/>
      <c r="P231" s="4"/>
      <c r="Q231" s="4"/>
      <c r="R231" s="4"/>
      <c r="S231" s="4"/>
      <c r="T231" s="4"/>
      <c r="U231" s="4"/>
    </row>
    <row r="232" spans="1:21" ht="14.25" customHeight="1" x14ac:dyDescent="0.25">
      <c r="A232" s="14"/>
      <c r="B232" s="3"/>
      <c r="C232" s="3"/>
      <c r="D232" s="3"/>
      <c r="E232" s="3"/>
      <c r="F232" s="3"/>
      <c r="G232" s="3"/>
      <c r="H232" s="3"/>
      <c r="I232" s="4"/>
      <c r="J232" s="4"/>
      <c r="K232" s="4"/>
      <c r="L232" s="4"/>
      <c r="M232" s="4"/>
      <c r="N232" s="4"/>
      <c r="O232" s="4"/>
      <c r="P232" s="4"/>
      <c r="Q232" s="4"/>
      <c r="R232" s="4"/>
      <c r="S232" s="4"/>
      <c r="T232" s="4"/>
      <c r="U232" s="4"/>
    </row>
    <row r="233" spans="1:21" ht="14.25" customHeight="1" x14ac:dyDescent="0.25">
      <c r="A233" s="14"/>
      <c r="B233" s="3"/>
      <c r="C233" s="3"/>
      <c r="D233" s="3"/>
      <c r="E233" s="3"/>
      <c r="F233" s="3"/>
      <c r="G233" s="3"/>
      <c r="H233" s="3"/>
      <c r="I233" s="4"/>
      <c r="J233" s="4"/>
      <c r="K233" s="4"/>
      <c r="L233" s="4"/>
      <c r="M233" s="4"/>
      <c r="N233" s="4"/>
      <c r="O233" s="4"/>
      <c r="P233" s="4"/>
      <c r="Q233" s="4"/>
      <c r="R233" s="4"/>
      <c r="S233" s="4"/>
      <c r="T233" s="4"/>
      <c r="U233" s="4"/>
    </row>
    <row r="234" spans="1:21" ht="14.25" customHeight="1" x14ac:dyDescent="0.25">
      <c r="A234" s="14"/>
      <c r="B234" s="3"/>
      <c r="C234" s="3"/>
      <c r="D234" s="3"/>
      <c r="E234" s="3"/>
      <c r="F234" s="3"/>
      <c r="G234" s="3"/>
      <c r="H234" s="3"/>
      <c r="I234" s="4"/>
      <c r="J234" s="4"/>
      <c r="K234" s="4"/>
      <c r="L234" s="4"/>
      <c r="M234" s="4"/>
      <c r="N234" s="4"/>
      <c r="O234" s="4"/>
      <c r="P234" s="4"/>
      <c r="Q234" s="4"/>
      <c r="R234" s="4"/>
      <c r="S234" s="4"/>
      <c r="T234" s="4"/>
      <c r="U234" s="4"/>
    </row>
    <row r="235" spans="1:21" ht="14.25" customHeight="1" x14ac:dyDescent="0.25">
      <c r="A235" s="14"/>
      <c r="B235" s="3"/>
      <c r="C235" s="3"/>
      <c r="D235" s="3"/>
      <c r="E235" s="3"/>
      <c r="F235" s="3"/>
      <c r="G235" s="3"/>
      <c r="H235" s="3"/>
      <c r="I235" s="4"/>
      <c r="J235" s="4"/>
      <c r="K235" s="4"/>
      <c r="L235" s="4"/>
      <c r="M235" s="4"/>
      <c r="N235" s="4"/>
      <c r="O235" s="4"/>
      <c r="P235" s="4"/>
      <c r="Q235" s="4"/>
      <c r="R235" s="4"/>
      <c r="S235" s="4"/>
      <c r="T235" s="4"/>
      <c r="U235" s="4"/>
    </row>
    <row r="236" spans="1:21" ht="14.25" customHeight="1" x14ac:dyDescent="0.25">
      <c r="A236" s="14"/>
      <c r="B236" s="3"/>
      <c r="C236" s="3"/>
      <c r="D236" s="3"/>
      <c r="E236" s="3"/>
      <c r="F236" s="3"/>
      <c r="G236" s="3"/>
      <c r="H236" s="3"/>
      <c r="I236" s="4"/>
      <c r="J236" s="4"/>
      <c r="K236" s="4"/>
      <c r="L236" s="4"/>
      <c r="M236" s="4"/>
      <c r="N236" s="4"/>
      <c r="O236" s="4"/>
      <c r="P236" s="4"/>
      <c r="Q236" s="4"/>
      <c r="R236" s="4"/>
      <c r="S236" s="4"/>
      <c r="T236" s="4"/>
      <c r="U236" s="4"/>
    </row>
    <row r="237" spans="1:21" ht="14.25" customHeight="1" x14ac:dyDescent="0.25">
      <c r="A237" s="14"/>
      <c r="B237" s="3"/>
      <c r="C237" s="3"/>
      <c r="D237" s="3"/>
      <c r="E237" s="3"/>
      <c r="F237" s="3"/>
      <c r="G237" s="3"/>
      <c r="H237" s="3"/>
      <c r="I237" s="4"/>
      <c r="J237" s="4"/>
      <c r="K237" s="4"/>
      <c r="L237" s="4"/>
      <c r="M237" s="4"/>
      <c r="N237" s="4"/>
      <c r="O237" s="4"/>
      <c r="P237" s="4"/>
      <c r="Q237" s="4"/>
      <c r="R237" s="4"/>
      <c r="S237" s="4"/>
      <c r="T237" s="4"/>
      <c r="U237" s="4"/>
    </row>
    <row r="238" spans="1:21" ht="14.25" customHeight="1" x14ac:dyDescent="0.25">
      <c r="A238" s="14"/>
      <c r="B238" s="3"/>
      <c r="C238" s="3"/>
      <c r="D238" s="3"/>
      <c r="E238" s="3"/>
      <c r="F238" s="3"/>
      <c r="G238" s="3"/>
      <c r="H238" s="3"/>
      <c r="I238" s="4"/>
      <c r="J238" s="4"/>
      <c r="K238" s="4"/>
      <c r="L238" s="4"/>
      <c r="M238" s="4"/>
      <c r="N238" s="4"/>
      <c r="O238" s="4"/>
      <c r="P238" s="4"/>
      <c r="Q238" s="4"/>
      <c r="R238" s="4"/>
      <c r="S238" s="4"/>
      <c r="T238" s="4"/>
      <c r="U238" s="4"/>
    </row>
    <row r="239" spans="1:21" ht="14.25" customHeight="1" x14ac:dyDescent="0.25">
      <c r="A239" s="14"/>
      <c r="B239" s="3"/>
      <c r="C239" s="3"/>
      <c r="D239" s="3"/>
      <c r="E239" s="3"/>
      <c r="F239" s="3"/>
      <c r="G239" s="3"/>
      <c r="H239" s="3"/>
      <c r="I239" s="4"/>
      <c r="J239" s="4"/>
      <c r="K239" s="4"/>
      <c r="L239" s="4"/>
      <c r="M239" s="4"/>
      <c r="N239" s="4"/>
      <c r="O239" s="4"/>
      <c r="P239" s="4"/>
      <c r="Q239" s="4"/>
      <c r="R239" s="4"/>
      <c r="S239" s="4"/>
      <c r="T239" s="4"/>
      <c r="U239" s="4"/>
    </row>
    <row r="240" spans="1:21" ht="14.25" customHeight="1" x14ac:dyDescent="0.25">
      <c r="A240" s="14"/>
      <c r="B240" s="3"/>
      <c r="C240" s="3"/>
      <c r="D240" s="3"/>
      <c r="E240" s="3"/>
      <c r="F240" s="3"/>
      <c r="G240" s="3"/>
      <c r="H240" s="3"/>
      <c r="I240" s="4"/>
      <c r="J240" s="4"/>
      <c r="K240" s="4"/>
      <c r="L240" s="4"/>
      <c r="M240" s="4"/>
      <c r="N240" s="4"/>
      <c r="O240" s="4"/>
      <c r="P240" s="4"/>
      <c r="Q240" s="4"/>
      <c r="R240" s="4"/>
      <c r="S240" s="4"/>
      <c r="T240" s="4"/>
      <c r="U240" s="4"/>
    </row>
    <row r="241" spans="1:21" ht="14.25" customHeight="1" x14ac:dyDescent="0.25">
      <c r="A241" s="14"/>
      <c r="B241" s="3"/>
      <c r="C241" s="3"/>
      <c r="D241" s="3"/>
      <c r="E241" s="3"/>
      <c r="F241" s="3"/>
      <c r="G241" s="3"/>
      <c r="H241" s="3"/>
      <c r="I241" s="4"/>
      <c r="J241" s="4"/>
      <c r="K241" s="4"/>
      <c r="L241" s="4"/>
      <c r="M241" s="4"/>
      <c r="N241" s="4"/>
      <c r="O241" s="4"/>
      <c r="P241" s="4"/>
      <c r="Q241" s="4"/>
      <c r="R241" s="4"/>
      <c r="S241" s="4"/>
      <c r="T241" s="4"/>
      <c r="U241" s="4"/>
    </row>
    <row r="242" spans="1:21" ht="14.25" customHeight="1" x14ac:dyDescent="0.25">
      <c r="A242" s="14"/>
      <c r="B242" s="3"/>
      <c r="C242" s="3"/>
      <c r="D242" s="3"/>
      <c r="E242" s="3"/>
      <c r="F242" s="3"/>
      <c r="G242" s="3"/>
      <c r="H242" s="3"/>
      <c r="I242" s="4"/>
      <c r="J242" s="4"/>
      <c r="K242" s="4"/>
      <c r="L242" s="4"/>
      <c r="M242" s="4"/>
      <c r="N242" s="4"/>
      <c r="O242" s="4"/>
      <c r="P242" s="4"/>
      <c r="Q242" s="4"/>
      <c r="R242" s="4"/>
      <c r="S242" s="4"/>
      <c r="T242" s="4"/>
      <c r="U242" s="4"/>
    </row>
    <row r="243" spans="1:21" ht="14.25" customHeight="1" x14ac:dyDescent="0.25">
      <c r="A243" s="14"/>
      <c r="B243" s="3"/>
      <c r="C243" s="3"/>
      <c r="D243" s="3"/>
      <c r="E243" s="3"/>
      <c r="F243" s="3"/>
      <c r="G243" s="3"/>
      <c r="H243" s="3"/>
      <c r="I243" s="4"/>
      <c r="J243" s="4"/>
      <c r="K243" s="4"/>
      <c r="L243" s="4"/>
      <c r="M243" s="4"/>
      <c r="N243" s="4"/>
      <c r="O243" s="4"/>
      <c r="P243" s="4"/>
      <c r="Q243" s="4"/>
      <c r="R243" s="4"/>
      <c r="S243" s="4"/>
      <c r="T243" s="4"/>
      <c r="U243" s="4"/>
    </row>
    <row r="244" spans="1:21" ht="14.25" customHeight="1" x14ac:dyDescent="0.25">
      <c r="A244" s="14"/>
      <c r="B244" s="3"/>
      <c r="C244" s="3"/>
      <c r="D244" s="3"/>
      <c r="E244" s="3"/>
      <c r="F244" s="3"/>
      <c r="G244" s="3"/>
      <c r="H244" s="3"/>
      <c r="I244" s="4"/>
      <c r="J244" s="4"/>
      <c r="K244" s="4"/>
      <c r="L244" s="4"/>
      <c r="M244" s="4"/>
      <c r="N244" s="4"/>
      <c r="O244" s="4"/>
      <c r="P244" s="4"/>
      <c r="Q244" s="4"/>
      <c r="R244" s="4"/>
      <c r="S244" s="4"/>
      <c r="T244" s="4"/>
      <c r="U244" s="4"/>
    </row>
    <row r="245" spans="1:21" ht="14.25" customHeight="1" x14ac:dyDescent="0.25">
      <c r="A245" s="14"/>
      <c r="B245" s="3"/>
      <c r="C245" s="3"/>
      <c r="D245" s="3"/>
      <c r="E245" s="3"/>
      <c r="F245" s="3"/>
      <c r="G245" s="3"/>
      <c r="H245" s="3"/>
      <c r="I245" s="4"/>
      <c r="J245" s="4"/>
      <c r="K245" s="4"/>
      <c r="L245" s="4"/>
      <c r="M245" s="4"/>
      <c r="N245" s="4"/>
      <c r="O245" s="4"/>
      <c r="P245" s="4"/>
      <c r="Q245" s="4"/>
      <c r="R245" s="4"/>
      <c r="S245" s="4"/>
      <c r="T245" s="4"/>
      <c r="U245" s="4"/>
    </row>
    <row r="246" spans="1:21" ht="14.25" customHeight="1" x14ac:dyDescent="0.25">
      <c r="A246" s="14"/>
      <c r="B246" s="3"/>
      <c r="C246" s="3"/>
      <c r="D246" s="3"/>
      <c r="E246" s="3"/>
      <c r="F246" s="3"/>
      <c r="G246" s="3"/>
      <c r="H246" s="3"/>
      <c r="I246" s="4"/>
      <c r="J246" s="4"/>
      <c r="K246" s="4"/>
      <c r="L246" s="4"/>
      <c r="M246" s="4"/>
      <c r="N246" s="4"/>
      <c r="O246" s="4"/>
      <c r="P246" s="4"/>
      <c r="Q246" s="4"/>
      <c r="R246" s="4"/>
      <c r="S246" s="4"/>
      <c r="T246" s="4"/>
      <c r="U246" s="4"/>
    </row>
    <row r="247" spans="1:21" ht="15.75" customHeight="1" x14ac:dyDescent="0.25"/>
    <row r="248" spans="1:21" ht="15.75" customHeight="1" x14ac:dyDescent="0.25"/>
    <row r="249" spans="1:21" ht="15.75" customHeight="1" x14ac:dyDescent="0.25"/>
    <row r="250" spans="1:21" ht="15.75" customHeight="1" x14ac:dyDescent="0.25"/>
    <row r="251" spans="1:21" ht="15.75" customHeight="1" x14ac:dyDescent="0.25"/>
    <row r="252" spans="1:21" ht="15.75" customHeight="1" x14ac:dyDescent="0.25"/>
    <row r="253" spans="1:21" ht="15.75" customHeight="1" x14ac:dyDescent="0.25"/>
    <row r="254" spans="1:21" ht="15.75" customHeight="1" x14ac:dyDescent="0.25"/>
    <row r="255" spans="1:21" ht="15.75" customHeight="1" x14ac:dyDescent="0.25"/>
    <row r="256" spans="1:21"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sheetData>
  <autoFilter ref="A14:U46"/>
  <mergeCells count="23">
    <mergeCell ref="B15:U15"/>
    <mergeCell ref="B11:U11"/>
    <mergeCell ref="B8:J10"/>
    <mergeCell ref="J13:L13"/>
    <mergeCell ref="M13:O13"/>
    <mergeCell ref="P13:R13"/>
    <mergeCell ref="S13:U13"/>
    <mergeCell ref="A2:A10"/>
    <mergeCell ref="B2:J4"/>
    <mergeCell ref="K2:U4"/>
    <mergeCell ref="B5:J7"/>
    <mergeCell ref="K5:U7"/>
    <mergeCell ref="K8:U10"/>
    <mergeCell ref="B16:U16"/>
    <mergeCell ref="B17:U17"/>
    <mergeCell ref="B33:G33"/>
    <mergeCell ref="B45:G45"/>
    <mergeCell ref="B18:G18"/>
    <mergeCell ref="A26:U26"/>
    <mergeCell ref="A27:U27"/>
    <mergeCell ref="B28:U28"/>
    <mergeCell ref="A29:G29"/>
    <mergeCell ref="A31:G31"/>
  </mergeCells>
  <pageMargins left="0.17" right="0.17" top="0.74803149606299213" bottom="0.17" header="0" footer="0"/>
  <pageSetup paperSize="5" scale="39"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2">
        <x14:dataValidation type="list" allowBlank="1" showErrorMessage="1">
          <x14:formula1>
            <xm:f>tipo!$A$1:$A$2</xm:f>
          </x14:formula1>
          <xm:sqref>F30 F46 F19:F25</xm:sqref>
        </x14:dataValidation>
        <x14:dataValidation type="list" allowBlank="1" showErrorMessage="1">
          <x14:formula1>
            <xm:f>'\\sol-fs-01\Direccion de Planificacion y Seguimiento\Formulación\AAA POA 2023\POAS 2023 áreas v1\POAS 2023 remitidos por áreas (vf)\[Copia de Matriz POA 2023  18-11-22 Red de Fraternidad.xlsx]tipo'!#REF!</xm:f>
          </x14:formula1>
          <xm:sqref>F34:F42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XFC974"/>
  <sheetViews>
    <sheetView showGridLines="0" view="pageBreakPreview" topLeftCell="B1" zoomScale="50" zoomScaleNormal="50" zoomScaleSheetLayoutView="50" workbookViewId="0">
      <pane ySplit="14" topLeftCell="A15" activePane="bottomLeft" state="frozen"/>
      <selection activeCell="B2" sqref="B2:I4"/>
      <selection pane="bottomLeft" activeCell="K5" sqref="K5:U7"/>
    </sheetView>
  </sheetViews>
  <sheetFormatPr baseColWidth="10" defaultColWidth="12.625" defaultRowHeight="15" customHeight="1" x14ac:dyDescent="0.25"/>
  <cols>
    <col min="1" max="1" width="50" style="517" hidden="1" customWidth="1"/>
    <col min="2" max="2" width="36" style="517" customWidth="1"/>
    <col min="3" max="3" width="33.25" style="517" hidden="1" customWidth="1"/>
    <col min="4" max="4" width="24.25" style="517" customWidth="1"/>
    <col min="5" max="5" width="33.25" style="517" customWidth="1"/>
    <col min="6" max="6" width="24" style="517" customWidth="1"/>
    <col min="7" max="7" width="27.25" style="517" customWidth="1"/>
    <col min="8" max="9" width="22" style="517" customWidth="1"/>
    <col min="10" max="21" width="19" style="517" customWidth="1"/>
    <col min="22" max="25" width="20.875" style="517" customWidth="1"/>
    <col min="26" max="16384" width="12.625" style="517"/>
  </cols>
  <sheetData>
    <row r="1" spans="1:25" ht="14.25" customHeight="1" x14ac:dyDescent="0.25">
      <c r="A1" s="3"/>
      <c r="B1" s="3"/>
      <c r="C1" s="3"/>
      <c r="D1" s="3"/>
      <c r="E1" s="3"/>
      <c r="F1" s="3"/>
      <c r="G1" s="3"/>
      <c r="H1" s="3"/>
      <c r="I1" s="4"/>
      <c r="J1" s="4"/>
      <c r="K1" s="4"/>
      <c r="L1" s="4"/>
      <c r="M1" s="4"/>
      <c r="N1" s="4"/>
      <c r="O1" s="4"/>
      <c r="P1" s="4"/>
      <c r="Q1" s="4"/>
      <c r="R1" s="4"/>
      <c r="S1" s="4"/>
      <c r="T1" s="4"/>
      <c r="U1" s="4"/>
      <c r="V1" s="16"/>
      <c r="W1" s="16"/>
      <c r="X1" s="16"/>
      <c r="Y1" s="16"/>
    </row>
    <row r="2" spans="1:25" ht="14.25" customHeight="1" x14ac:dyDescent="0.25">
      <c r="A2" s="686"/>
      <c r="B2" s="683" t="s">
        <v>5</v>
      </c>
      <c r="C2" s="678"/>
      <c r="D2" s="678"/>
      <c r="E2" s="678"/>
      <c r="F2" s="678"/>
      <c r="G2" s="678"/>
      <c r="H2" s="678"/>
      <c r="I2" s="678"/>
      <c r="J2" s="678"/>
      <c r="K2" s="687" t="s">
        <v>6</v>
      </c>
      <c r="L2" s="678"/>
      <c r="M2" s="678"/>
      <c r="N2" s="678"/>
      <c r="O2" s="678"/>
      <c r="P2" s="678"/>
      <c r="Q2" s="678"/>
      <c r="R2" s="678"/>
      <c r="S2" s="678"/>
      <c r="T2" s="678"/>
      <c r="U2" s="678"/>
      <c r="V2" s="16"/>
      <c r="W2" s="16"/>
      <c r="X2" s="16"/>
      <c r="Y2" s="16"/>
    </row>
    <row r="3" spans="1:25" ht="14.25" customHeight="1" x14ac:dyDescent="0.25">
      <c r="A3" s="678"/>
      <c r="B3" s="678"/>
      <c r="C3" s="684"/>
      <c r="D3" s="684"/>
      <c r="E3" s="684"/>
      <c r="F3" s="684"/>
      <c r="G3" s="684"/>
      <c r="H3" s="684"/>
      <c r="I3" s="684"/>
      <c r="J3" s="678"/>
      <c r="K3" s="678"/>
      <c r="L3" s="684"/>
      <c r="M3" s="684"/>
      <c r="N3" s="684"/>
      <c r="O3" s="684"/>
      <c r="P3" s="684"/>
      <c r="Q3" s="684"/>
      <c r="R3" s="684"/>
      <c r="S3" s="684"/>
      <c r="T3" s="684"/>
      <c r="U3" s="684"/>
      <c r="V3" s="16"/>
      <c r="W3" s="16"/>
      <c r="X3" s="16"/>
      <c r="Y3" s="16"/>
    </row>
    <row r="4" spans="1:25" ht="14.25" customHeight="1" x14ac:dyDescent="0.25">
      <c r="A4" s="678"/>
      <c r="B4" s="678"/>
      <c r="C4" s="684"/>
      <c r="D4" s="684"/>
      <c r="E4" s="684"/>
      <c r="F4" s="684"/>
      <c r="G4" s="684"/>
      <c r="H4" s="684"/>
      <c r="I4" s="684"/>
      <c r="J4" s="678"/>
      <c r="K4" s="678"/>
      <c r="L4" s="678"/>
      <c r="M4" s="678"/>
      <c r="N4" s="678"/>
      <c r="O4" s="678"/>
      <c r="P4" s="678"/>
      <c r="Q4" s="678"/>
      <c r="R4" s="678"/>
      <c r="S4" s="678"/>
      <c r="T4" s="678"/>
      <c r="U4" s="678"/>
      <c r="V4" s="16"/>
      <c r="W4" s="16"/>
      <c r="X4" s="16"/>
      <c r="Y4" s="16"/>
    </row>
    <row r="5" spans="1:25" ht="14.25" customHeight="1" x14ac:dyDescent="0.25">
      <c r="A5" s="678"/>
      <c r="B5" s="683" t="s">
        <v>7</v>
      </c>
      <c r="C5" s="684"/>
      <c r="D5" s="684"/>
      <c r="E5" s="684"/>
      <c r="F5" s="684"/>
      <c r="G5" s="684"/>
      <c r="H5" s="684"/>
      <c r="I5" s="684"/>
      <c r="J5" s="678"/>
      <c r="K5" s="687" t="s">
        <v>1024</v>
      </c>
      <c r="L5" s="678"/>
      <c r="M5" s="678"/>
      <c r="N5" s="678"/>
      <c r="O5" s="678"/>
      <c r="P5" s="678"/>
      <c r="Q5" s="678"/>
      <c r="R5" s="678"/>
      <c r="S5" s="678"/>
      <c r="T5" s="678"/>
      <c r="U5" s="678"/>
      <c r="V5" s="16"/>
      <c r="W5" s="16"/>
      <c r="X5" s="16"/>
      <c r="Y5" s="16"/>
    </row>
    <row r="6" spans="1:25" ht="14.25" customHeight="1" x14ac:dyDescent="0.25">
      <c r="A6" s="678"/>
      <c r="B6" s="678"/>
      <c r="C6" s="684"/>
      <c r="D6" s="684"/>
      <c r="E6" s="684"/>
      <c r="F6" s="684"/>
      <c r="G6" s="684"/>
      <c r="H6" s="684"/>
      <c r="I6" s="684"/>
      <c r="J6" s="678"/>
      <c r="K6" s="678"/>
      <c r="L6" s="684"/>
      <c r="M6" s="684"/>
      <c r="N6" s="684"/>
      <c r="O6" s="684"/>
      <c r="P6" s="684"/>
      <c r="Q6" s="684"/>
      <c r="R6" s="684"/>
      <c r="S6" s="684"/>
      <c r="T6" s="684"/>
      <c r="U6" s="684"/>
      <c r="V6" s="16"/>
      <c r="W6" s="16"/>
      <c r="X6" s="16"/>
      <c r="Y6" s="16"/>
    </row>
    <row r="7" spans="1:25" ht="14.25" customHeight="1" x14ac:dyDescent="0.25">
      <c r="A7" s="678"/>
      <c r="B7" s="678"/>
      <c r="C7" s="684"/>
      <c r="D7" s="684"/>
      <c r="E7" s="684"/>
      <c r="F7" s="684"/>
      <c r="G7" s="684"/>
      <c r="H7" s="684"/>
      <c r="I7" s="684"/>
      <c r="J7" s="678"/>
      <c r="K7" s="678"/>
      <c r="L7" s="678"/>
      <c r="M7" s="678"/>
      <c r="N7" s="678"/>
      <c r="O7" s="678"/>
      <c r="P7" s="678"/>
      <c r="Q7" s="678"/>
      <c r="R7" s="678"/>
      <c r="S7" s="678"/>
      <c r="T7" s="678"/>
      <c r="U7" s="678"/>
      <c r="V7" s="16"/>
      <c r="W7" s="16"/>
      <c r="X7" s="16"/>
      <c r="Y7" s="16"/>
    </row>
    <row r="8" spans="1:25" ht="20.25" customHeight="1" x14ac:dyDescent="0.25">
      <c r="A8" s="678"/>
      <c r="B8" s="683" t="s">
        <v>331</v>
      </c>
      <c r="C8" s="684"/>
      <c r="D8" s="684"/>
      <c r="E8" s="684"/>
      <c r="F8" s="684"/>
      <c r="G8" s="684"/>
      <c r="H8" s="684"/>
      <c r="I8" s="684"/>
      <c r="J8" s="678"/>
      <c r="K8" s="687" t="s">
        <v>494</v>
      </c>
      <c r="L8" s="678"/>
      <c r="M8" s="678"/>
      <c r="N8" s="678"/>
      <c r="O8" s="678"/>
      <c r="P8" s="678"/>
      <c r="Q8" s="678"/>
      <c r="R8" s="678"/>
      <c r="S8" s="678"/>
      <c r="T8" s="678"/>
      <c r="U8" s="678"/>
      <c r="V8" s="16"/>
      <c r="W8" s="16"/>
      <c r="X8" s="16"/>
      <c r="Y8" s="16"/>
    </row>
    <row r="9" spans="1:25" ht="21" customHeight="1" x14ac:dyDescent="0.25">
      <c r="A9" s="678"/>
      <c r="B9" s="678"/>
      <c r="C9" s="684"/>
      <c r="D9" s="684"/>
      <c r="E9" s="684"/>
      <c r="F9" s="684"/>
      <c r="G9" s="684"/>
      <c r="H9" s="684"/>
      <c r="I9" s="684"/>
      <c r="J9" s="678"/>
      <c r="K9" s="678"/>
      <c r="L9" s="684"/>
      <c r="M9" s="684"/>
      <c r="N9" s="684"/>
      <c r="O9" s="684"/>
      <c r="P9" s="684"/>
      <c r="Q9" s="684"/>
      <c r="R9" s="684"/>
      <c r="S9" s="684"/>
      <c r="T9" s="684"/>
      <c r="U9" s="684"/>
      <c r="V9" s="16"/>
      <c r="W9" s="16"/>
      <c r="X9" s="16"/>
      <c r="Y9" s="16"/>
    </row>
    <row r="10" spans="1:25" ht="6.75" customHeight="1" x14ac:dyDescent="0.25">
      <c r="A10" s="678"/>
      <c r="B10" s="678"/>
      <c r="C10" s="678"/>
      <c r="D10" s="678"/>
      <c r="E10" s="678"/>
      <c r="F10" s="678"/>
      <c r="G10" s="678"/>
      <c r="H10" s="678"/>
      <c r="I10" s="678"/>
      <c r="J10" s="678"/>
      <c r="K10" s="678"/>
      <c r="L10" s="678"/>
      <c r="M10" s="678"/>
      <c r="N10" s="678"/>
      <c r="O10" s="678"/>
      <c r="P10" s="678"/>
      <c r="Q10" s="678"/>
      <c r="R10" s="678"/>
      <c r="S10" s="678"/>
      <c r="T10" s="678"/>
      <c r="U10" s="678"/>
      <c r="V10" s="16"/>
      <c r="W10" s="16"/>
      <c r="X10" s="16"/>
      <c r="Y10" s="16"/>
    </row>
    <row r="11" spans="1:25" ht="20.25" customHeight="1" x14ac:dyDescent="0.25">
      <c r="A11" s="559" t="s">
        <v>8</v>
      </c>
      <c r="B11" s="682" t="s">
        <v>300</v>
      </c>
      <c r="C11" s="678"/>
      <c r="D11" s="678"/>
      <c r="E11" s="678"/>
      <c r="F11" s="678"/>
      <c r="G11" s="678"/>
      <c r="H11" s="678"/>
      <c r="I11" s="678"/>
      <c r="J11" s="678"/>
      <c r="K11" s="678"/>
      <c r="L11" s="678"/>
      <c r="M11" s="678"/>
      <c r="N11" s="678"/>
      <c r="O11" s="678"/>
      <c r="P11" s="678"/>
      <c r="Q11" s="678"/>
      <c r="R11" s="678"/>
      <c r="S11" s="678"/>
      <c r="T11" s="678"/>
      <c r="U11" s="678"/>
      <c r="V11" s="16"/>
      <c r="W11" s="16"/>
      <c r="X11" s="16"/>
      <c r="Y11" s="16"/>
    </row>
    <row r="12" spans="1:25" ht="14.25" customHeight="1" x14ac:dyDescent="0.25">
      <c r="A12" s="559"/>
      <c r="B12" s="560"/>
      <c r="C12" s="560"/>
      <c r="D12" s="560"/>
      <c r="E12" s="560"/>
      <c r="F12" s="560"/>
      <c r="G12" s="560"/>
      <c r="H12" s="560"/>
      <c r="I12" s="560"/>
      <c r="J12" s="560"/>
      <c r="K12" s="560"/>
      <c r="L12" s="560"/>
      <c r="M12" s="560"/>
      <c r="N12" s="560"/>
      <c r="O12" s="560"/>
      <c r="P12" s="560"/>
      <c r="Q12" s="560"/>
      <c r="R12" s="560"/>
      <c r="S12" s="560"/>
      <c r="T12" s="560"/>
      <c r="U12" s="560"/>
      <c r="V12" s="16"/>
      <c r="W12" s="16"/>
      <c r="X12" s="16"/>
      <c r="Y12" s="16"/>
    </row>
    <row r="13" spans="1:25" ht="14.25" customHeight="1" x14ac:dyDescent="0.25">
      <c r="A13" s="561"/>
      <c r="B13" s="560"/>
      <c r="C13" s="560"/>
      <c r="D13" s="560"/>
      <c r="E13" s="560"/>
      <c r="F13" s="560"/>
      <c r="G13" s="560"/>
      <c r="H13" s="560"/>
      <c r="I13" s="560"/>
      <c r="J13" s="685" t="s">
        <v>10</v>
      </c>
      <c r="K13" s="678"/>
      <c r="L13" s="678"/>
      <c r="M13" s="685" t="s">
        <v>11</v>
      </c>
      <c r="N13" s="678"/>
      <c r="O13" s="678"/>
      <c r="P13" s="685" t="s">
        <v>12</v>
      </c>
      <c r="Q13" s="678"/>
      <c r="R13" s="678"/>
      <c r="S13" s="685" t="s">
        <v>13</v>
      </c>
      <c r="T13" s="678"/>
      <c r="U13" s="678"/>
      <c r="V13" s="16"/>
      <c r="W13" s="16"/>
      <c r="X13" s="16"/>
      <c r="Y13" s="16"/>
    </row>
    <row r="14" spans="1:25" ht="28.5" customHeight="1" x14ac:dyDescent="0.25">
      <c r="A14" s="562" t="s">
        <v>14</v>
      </c>
      <c r="B14" s="562" t="s">
        <v>15</v>
      </c>
      <c r="C14" s="562" t="s">
        <v>16</v>
      </c>
      <c r="D14" s="562" t="s">
        <v>17</v>
      </c>
      <c r="E14" s="562" t="s">
        <v>18</v>
      </c>
      <c r="F14" s="562" t="s">
        <v>19</v>
      </c>
      <c r="G14" s="562" t="s">
        <v>20</v>
      </c>
      <c r="H14" s="562" t="s">
        <v>21</v>
      </c>
      <c r="I14" s="562" t="s">
        <v>22</v>
      </c>
      <c r="J14" s="562" t="s">
        <v>23</v>
      </c>
      <c r="K14" s="562" t="s">
        <v>24</v>
      </c>
      <c r="L14" s="562" t="s">
        <v>25</v>
      </c>
      <c r="M14" s="562" t="s">
        <v>26</v>
      </c>
      <c r="N14" s="562" t="s">
        <v>27</v>
      </c>
      <c r="O14" s="562" t="s">
        <v>28</v>
      </c>
      <c r="P14" s="562" t="s">
        <v>29</v>
      </c>
      <c r="Q14" s="562" t="s">
        <v>30</v>
      </c>
      <c r="R14" s="562" t="s">
        <v>31</v>
      </c>
      <c r="S14" s="562" t="s">
        <v>32</v>
      </c>
      <c r="T14" s="562" t="s">
        <v>33</v>
      </c>
      <c r="U14" s="562" t="s">
        <v>34</v>
      </c>
      <c r="V14" s="17"/>
      <c r="W14" s="17"/>
      <c r="X14" s="17"/>
      <c r="Y14" s="17"/>
    </row>
    <row r="15" spans="1:25" ht="18.75" customHeight="1" x14ac:dyDescent="0.25">
      <c r="A15" s="677" t="s">
        <v>35</v>
      </c>
      <c r="B15" s="678"/>
      <c r="C15" s="678"/>
      <c r="D15" s="678"/>
      <c r="E15" s="678"/>
      <c r="F15" s="678"/>
      <c r="G15" s="678"/>
      <c r="H15" s="678"/>
      <c r="I15" s="678"/>
      <c r="J15" s="678"/>
      <c r="K15" s="678"/>
      <c r="L15" s="678"/>
      <c r="M15" s="678"/>
      <c r="N15" s="678"/>
      <c r="O15" s="678"/>
      <c r="P15" s="678"/>
      <c r="Q15" s="678"/>
      <c r="R15" s="678"/>
      <c r="S15" s="678"/>
      <c r="T15" s="678"/>
      <c r="U15" s="678"/>
      <c r="V15" s="17"/>
      <c r="W15" s="17"/>
      <c r="X15" s="17"/>
      <c r="Y15" s="17"/>
    </row>
    <row r="16" spans="1:25" ht="15.75" x14ac:dyDescent="0.25">
      <c r="A16" s="563"/>
      <c r="B16" s="677" t="s">
        <v>77</v>
      </c>
      <c r="C16" s="678"/>
      <c r="D16" s="678"/>
      <c r="E16" s="678"/>
      <c r="F16" s="678"/>
      <c r="G16" s="678"/>
      <c r="H16" s="678"/>
      <c r="I16" s="678"/>
      <c r="J16" s="678"/>
      <c r="K16" s="678"/>
      <c r="L16" s="678"/>
      <c r="M16" s="678"/>
      <c r="N16" s="678"/>
      <c r="O16" s="678"/>
      <c r="P16" s="678"/>
      <c r="Q16" s="678"/>
      <c r="R16" s="678"/>
      <c r="S16" s="678"/>
      <c r="T16" s="678"/>
      <c r="U16" s="678"/>
      <c r="V16" s="17"/>
      <c r="W16" s="17"/>
      <c r="X16" s="17"/>
      <c r="Y16" s="17"/>
    </row>
    <row r="17" spans="1:16383" ht="16.5" customHeight="1" x14ac:dyDescent="0.25">
      <c r="A17" s="563"/>
      <c r="B17" s="681" t="s">
        <v>216</v>
      </c>
      <c r="C17" s="678"/>
      <c r="D17" s="678"/>
      <c r="E17" s="678"/>
      <c r="F17" s="678"/>
      <c r="G17" s="678"/>
      <c r="H17" s="678"/>
      <c r="I17" s="678"/>
      <c r="J17" s="678"/>
      <c r="K17" s="678"/>
      <c r="L17" s="678"/>
      <c r="M17" s="678"/>
      <c r="N17" s="678"/>
      <c r="O17" s="678"/>
      <c r="P17" s="678"/>
      <c r="Q17" s="678"/>
      <c r="R17" s="678"/>
      <c r="S17" s="678"/>
      <c r="T17" s="678"/>
      <c r="U17" s="678"/>
      <c r="V17" s="17"/>
      <c r="W17" s="17"/>
      <c r="X17" s="17"/>
      <c r="Y17" s="17"/>
    </row>
    <row r="18" spans="1:16383" ht="42" customHeight="1" x14ac:dyDescent="0.25">
      <c r="A18" s="563"/>
      <c r="B18" s="677" t="s">
        <v>217</v>
      </c>
      <c r="C18" s="678"/>
      <c r="D18" s="678"/>
      <c r="E18" s="678"/>
      <c r="F18" s="678"/>
      <c r="G18" s="678"/>
      <c r="H18" s="564" t="s">
        <v>79</v>
      </c>
      <c r="I18" s="215">
        <f>+I19</f>
        <v>743155</v>
      </c>
      <c r="J18" s="215"/>
      <c r="K18" s="215"/>
      <c r="L18" s="215"/>
      <c r="M18" s="215"/>
      <c r="N18" s="215"/>
      <c r="O18" s="215"/>
      <c r="P18" s="215"/>
      <c r="Q18" s="215"/>
      <c r="R18" s="215"/>
      <c r="S18" s="215"/>
      <c r="T18" s="215"/>
      <c r="U18" s="215"/>
      <c r="V18" s="17"/>
      <c r="W18" s="17"/>
      <c r="X18" s="17"/>
      <c r="Y18" s="17"/>
    </row>
    <row r="19" spans="1:16383" s="51" customFormat="1" ht="74.25" customHeight="1" x14ac:dyDescent="0.25">
      <c r="A19" s="60"/>
      <c r="B19" s="44" t="s">
        <v>218</v>
      </c>
      <c r="C19" s="44"/>
      <c r="D19" s="44" t="s">
        <v>78</v>
      </c>
      <c r="E19" s="44" t="s">
        <v>609</v>
      </c>
      <c r="F19" s="44" t="s">
        <v>39</v>
      </c>
      <c r="G19" s="44" t="s">
        <v>107</v>
      </c>
      <c r="H19" s="95" t="s">
        <v>79</v>
      </c>
      <c r="I19" s="42">
        <f>+U19</f>
        <v>743155</v>
      </c>
      <c r="J19" s="42">
        <v>443655</v>
      </c>
      <c r="K19" s="42">
        <v>443655</v>
      </c>
      <c r="L19" s="42">
        <v>448655</v>
      </c>
      <c r="M19" s="42">
        <v>454655</v>
      </c>
      <c r="N19" s="42">
        <v>461655</v>
      </c>
      <c r="O19" s="42">
        <v>473655</v>
      </c>
      <c r="P19" s="42">
        <v>496655</v>
      </c>
      <c r="Q19" s="42">
        <v>536655</v>
      </c>
      <c r="R19" s="42">
        <v>586655</v>
      </c>
      <c r="S19" s="42">
        <v>636655</v>
      </c>
      <c r="T19" s="42">
        <v>720755.62</v>
      </c>
      <c r="U19" s="42">
        <v>743155</v>
      </c>
      <c r="V19" s="94"/>
      <c r="W19" s="94"/>
      <c r="X19" s="94"/>
      <c r="Y19" s="94"/>
    </row>
    <row r="20" spans="1:16383" ht="40.5" hidden="1" customHeight="1" x14ac:dyDescent="0.25">
      <c r="A20" s="518"/>
      <c r="B20" s="669" t="s">
        <v>221</v>
      </c>
      <c r="C20" s="680"/>
      <c r="D20" s="680"/>
      <c r="E20" s="680"/>
      <c r="F20" s="680"/>
      <c r="G20" s="680"/>
      <c r="H20" s="82" t="s">
        <v>222</v>
      </c>
      <c r="I20" s="52"/>
      <c r="J20" s="52"/>
      <c r="K20" s="52"/>
      <c r="L20" s="52"/>
      <c r="M20" s="52"/>
      <c r="N20" s="52"/>
      <c r="O20" s="52"/>
      <c r="P20" s="52"/>
      <c r="Q20" s="52"/>
      <c r="R20" s="52"/>
      <c r="S20" s="52"/>
      <c r="T20" s="52"/>
      <c r="U20" s="52"/>
      <c r="V20" s="17"/>
      <c r="W20" s="17"/>
      <c r="X20" s="17"/>
      <c r="Y20" s="17"/>
    </row>
    <row r="21" spans="1:16383" s="51" customFormat="1" ht="49.5" hidden="1" customHeight="1" x14ac:dyDescent="0.25">
      <c r="A21" s="60"/>
      <c r="B21" s="44"/>
      <c r="C21" s="44"/>
      <c r="D21" s="44"/>
      <c r="E21" s="44"/>
      <c r="F21" s="44"/>
      <c r="G21" s="44"/>
      <c r="H21" s="95"/>
      <c r="I21" s="42"/>
      <c r="J21" s="42"/>
      <c r="K21" s="42"/>
      <c r="L21" s="42"/>
      <c r="M21" s="42"/>
      <c r="N21" s="42"/>
      <c r="O21" s="42"/>
      <c r="P21" s="42"/>
      <c r="Q21" s="42"/>
      <c r="R21" s="42"/>
      <c r="S21" s="42"/>
      <c r="T21" s="42"/>
      <c r="U21" s="42"/>
      <c r="V21" s="94"/>
      <c r="W21" s="94"/>
      <c r="X21" s="94"/>
      <c r="Y21" s="94"/>
    </row>
    <row r="22" spans="1:16383" ht="15.75" customHeight="1" x14ac:dyDescent="0.25">
      <c r="A22" s="518"/>
      <c r="B22" s="679" t="s">
        <v>220</v>
      </c>
      <c r="C22" s="680"/>
      <c r="D22" s="680"/>
      <c r="E22" s="680"/>
      <c r="F22" s="680"/>
      <c r="G22" s="680"/>
      <c r="H22" s="680"/>
      <c r="I22" s="680"/>
      <c r="J22" s="680"/>
      <c r="K22" s="680"/>
      <c r="L22" s="680"/>
      <c r="M22" s="680"/>
      <c r="N22" s="680"/>
      <c r="O22" s="680"/>
      <c r="P22" s="680"/>
      <c r="Q22" s="680"/>
      <c r="R22" s="680"/>
      <c r="S22" s="680"/>
      <c r="T22" s="680"/>
      <c r="U22" s="680"/>
      <c r="V22" s="17"/>
      <c r="W22" s="17"/>
      <c r="X22" s="17"/>
      <c r="Y22" s="17"/>
    </row>
    <row r="23" spans="1:16383" ht="39" customHeight="1" x14ac:dyDescent="0.25">
      <c r="A23" s="518"/>
      <c r="B23" s="669" t="s">
        <v>116</v>
      </c>
      <c r="C23" s="680"/>
      <c r="D23" s="680"/>
      <c r="E23" s="680"/>
      <c r="F23" s="680"/>
      <c r="G23" s="680"/>
      <c r="H23" s="82" t="s">
        <v>79</v>
      </c>
      <c r="I23" s="52">
        <f>+I24</f>
        <v>1349826</v>
      </c>
      <c r="J23" s="52">
        <f t="shared" ref="J23:U23" si="0">+J24</f>
        <v>1349826</v>
      </c>
      <c r="K23" s="52">
        <f t="shared" si="0"/>
        <v>1349826</v>
      </c>
      <c r="L23" s="52">
        <f t="shared" si="0"/>
        <v>1349826</v>
      </c>
      <c r="M23" s="52">
        <f t="shared" si="0"/>
        <v>1349826</v>
      </c>
      <c r="N23" s="52">
        <f t="shared" si="0"/>
        <v>1349826</v>
      </c>
      <c r="O23" s="52">
        <f t="shared" si="0"/>
        <v>1349826</v>
      </c>
      <c r="P23" s="52">
        <f t="shared" si="0"/>
        <v>1349826</v>
      </c>
      <c r="Q23" s="52">
        <f t="shared" si="0"/>
        <v>1349826</v>
      </c>
      <c r="R23" s="52">
        <f t="shared" si="0"/>
        <v>1349826</v>
      </c>
      <c r="S23" s="52">
        <f t="shared" si="0"/>
        <v>1349826</v>
      </c>
      <c r="T23" s="52">
        <f t="shared" si="0"/>
        <v>1349826</v>
      </c>
      <c r="U23" s="52">
        <f t="shared" si="0"/>
        <v>1349826</v>
      </c>
      <c r="V23" s="17"/>
      <c r="W23" s="17"/>
      <c r="X23" s="17"/>
      <c r="Y23" s="17"/>
    </row>
    <row r="24" spans="1:16383" s="51" customFormat="1" ht="89.25" customHeight="1" x14ac:dyDescent="0.25">
      <c r="A24" s="60"/>
      <c r="B24" s="44" t="s">
        <v>219</v>
      </c>
      <c r="C24" s="44"/>
      <c r="D24" s="44" t="s">
        <v>78</v>
      </c>
      <c r="E24" s="44" t="s">
        <v>609</v>
      </c>
      <c r="F24" s="44" t="s">
        <v>39</v>
      </c>
      <c r="G24" s="44" t="s">
        <v>107</v>
      </c>
      <c r="H24" s="95" t="s">
        <v>79</v>
      </c>
      <c r="I24" s="42">
        <v>1349826</v>
      </c>
      <c r="J24" s="42">
        <v>1349826</v>
      </c>
      <c r="K24" s="42">
        <v>1349826</v>
      </c>
      <c r="L24" s="42">
        <v>1349826</v>
      </c>
      <c r="M24" s="42">
        <v>1349826</v>
      </c>
      <c r="N24" s="42">
        <v>1349826</v>
      </c>
      <c r="O24" s="42">
        <v>1349826</v>
      </c>
      <c r="P24" s="42">
        <v>1349826</v>
      </c>
      <c r="Q24" s="42">
        <v>1349826</v>
      </c>
      <c r="R24" s="42">
        <v>1349826</v>
      </c>
      <c r="S24" s="42">
        <v>1349826</v>
      </c>
      <c r="T24" s="42">
        <v>1349826</v>
      </c>
      <c r="U24" s="42">
        <v>1349826</v>
      </c>
      <c r="V24" s="94"/>
      <c r="W24" s="94"/>
      <c r="X24" s="94"/>
      <c r="Y24" s="94"/>
    </row>
    <row r="25" spans="1:16383" ht="39.75" hidden="1" customHeight="1" x14ac:dyDescent="0.25">
      <c r="A25" s="669" t="s">
        <v>117</v>
      </c>
      <c r="B25" s="680"/>
      <c r="C25" s="680"/>
      <c r="D25" s="680"/>
      <c r="E25" s="680"/>
      <c r="F25" s="680"/>
      <c r="G25" s="680"/>
      <c r="H25" s="82" t="s">
        <v>55</v>
      </c>
      <c r="I25" s="52"/>
      <c r="J25" s="52"/>
      <c r="K25" s="52"/>
      <c r="L25" s="52"/>
      <c r="M25" s="52"/>
      <c r="N25" s="52"/>
      <c r="O25" s="52"/>
      <c r="P25" s="52"/>
      <c r="Q25" s="52"/>
      <c r="R25" s="52"/>
      <c r="S25" s="52"/>
      <c r="T25" s="52"/>
      <c r="U25" s="52"/>
      <c r="V25" s="17"/>
      <c r="W25" s="17"/>
      <c r="X25" s="17"/>
      <c r="Y25" s="17"/>
    </row>
    <row r="26" spans="1:16383" s="459" customFormat="1" ht="63.75" hidden="1" customHeight="1" x14ac:dyDescent="0.25">
      <c r="A26" s="518"/>
      <c r="B26" s="519"/>
      <c r="C26" s="519"/>
      <c r="D26" s="519"/>
      <c r="E26" s="519"/>
      <c r="F26" s="519"/>
      <c r="G26" s="519"/>
      <c r="H26" s="82"/>
      <c r="I26" s="52"/>
      <c r="J26" s="52"/>
      <c r="K26" s="52"/>
      <c r="L26" s="52"/>
      <c r="M26" s="52"/>
      <c r="N26" s="52"/>
      <c r="O26" s="52"/>
      <c r="P26" s="52"/>
      <c r="Q26" s="52"/>
      <c r="R26" s="52"/>
      <c r="S26" s="52"/>
      <c r="T26" s="52"/>
      <c r="U26" s="52"/>
      <c r="V26" s="17"/>
      <c r="W26" s="17"/>
      <c r="X26" s="17"/>
      <c r="Y26" s="17"/>
      <c r="Z26" s="517"/>
      <c r="AA26" s="517"/>
      <c r="AB26" s="517"/>
      <c r="AC26" s="517"/>
      <c r="AD26" s="517"/>
      <c r="AE26" s="517"/>
      <c r="AF26" s="517"/>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17"/>
      <c r="BG26" s="517"/>
      <c r="BH26" s="517"/>
      <c r="BI26" s="517"/>
      <c r="BJ26" s="517"/>
      <c r="BK26" s="517"/>
      <c r="BL26" s="517"/>
      <c r="BM26" s="517"/>
      <c r="BN26" s="517"/>
      <c r="BO26" s="517"/>
      <c r="BP26" s="517"/>
      <c r="BQ26" s="517"/>
      <c r="BR26" s="517"/>
      <c r="BS26" s="517"/>
      <c r="BT26" s="517"/>
      <c r="BU26" s="517"/>
      <c r="BV26" s="517"/>
      <c r="BW26" s="517"/>
      <c r="BX26" s="517"/>
      <c r="BY26" s="517"/>
      <c r="BZ26" s="517"/>
      <c r="CA26" s="517"/>
      <c r="CB26" s="517"/>
      <c r="CC26" s="517"/>
      <c r="CD26" s="517"/>
      <c r="CE26" s="517"/>
      <c r="CF26" s="517"/>
      <c r="CG26" s="517"/>
      <c r="CH26" s="517"/>
      <c r="CI26" s="517"/>
      <c r="CJ26" s="517"/>
      <c r="CK26" s="517"/>
      <c r="CL26" s="517"/>
      <c r="CM26" s="517"/>
      <c r="CN26" s="517"/>
      <c r="CO26" s="517"/>
      <c r="CP26" s="517"/>
      <c r="CQ26" s="517"/>
      <c r="CR26" s="517"/>
      <c r="CS26" s="517"/>
      <c r="CT26" s="517"/>
      <c r="CU26" s="517"/>
      <c r="CV26" s="517"/>
      <c r="CW26" s="517"/>
      <c r="CX26" s="517"/>
      <c r="CY26" s="517"/>
      <c r="CZ26" s="517"/>
      <c r="DA26" s="517"/>
      <c r="DB26" s="517"/>
      <c r="DC26" s="517"/>
      <c r="DD26" s="517"/>
      <c r="DE26" s="517"/>
      <c r="DF26" s="517"/>
      <c r="DG26" s="517"/>
      <c r="DH26" s="517"/>
      <c r="DI26" s="517"/>
      <c r="DJ26" s="517"/>
      <c r="DK26" s="517"/>
      <c r="DL26" s="517"/>
      <c r="DM26" s="517"/>
      <c r="DN26" s="517"/>
      <c r="DO26" s="517"/>
      <c r="DP26" s="517"/>
      <c r="DQ26" s="517"/>
      <c r="DR26" s="517"/>
      <c r="DS26" s="517"/>
      <c r="DT26" s="517"/>
      <c r="DU26" s="517"/>
      <c r="DV26" s="517"/>
      <c r="DW26" s="517"/>
      <c r="DX26" s="517"/>
      <c r="DY26" s="517"/>
      <c r="DZ26" s="517"/>
      <c r="EA26" s="517"/>
      <c r="EB26" s="517"/>
      <c r="EC26" s="517"/>
      <c r="ED26" s="517"/>
      <c r="EE26" s="517"/>
      <c r="EF26" s="517"/>
      <c r="EG26" s="517"/>
      <c r="EH26" s="517"/>
      <c r="EI26" s="517"/>
      <c r="EJ26" s="517"/>
      <c r="EK26" s="517"/>
      <c r="EL26" s="517"/>
      <c r="EM26" s="517"/>
      <c r="EN26" s="517"/>
      <c r="EO26" s="517"/>
      <c r="EP26" s="517"/>
      <c r="EQ26" s="517"/>
      <c r="ER26" s="517"/>
      <c r="ES26" s="517"/>
      <c r="ET26" s="517"/>
      <c r="EU26" s="517"/>
      <c r="EV26" s="517"/>
      <c r="EW26" s="517"/>
      <c r="EX26" s="517"/>
      <c r="EY26" s="517"/>
      <c r="EZ26" s="517"/>
      <c r="FA26" s="517"/>
      <c r="FB26" s="517"/>
      <c r="FC26" s="517"/>
      <c r="FD26" s="517"/>
      <c r="FE26" s="517"/>
      <c r="FF26" s="517"/>
      <c r="FG26" s="517"/>
      <c r="FH26" s="517"/>
      <c r="FI26" s="517"/>
      <c r="FJ26" s="517"/>
      <c r="FK26" s="517"/>
      <c r="FL26" s="517"/>
      <c r="FM26" s="517"/>
      <c r="FN26" s="517"/>
      <c r="FO26" s="517"/>
      <c r="FP26" s="517"/>
      <c r="FQ26" s="517"/>
      <c r="FR26" s="517"/>
      <c r="FS26" s="517"/>
      <c r="FT26" s="517"/>
      <c r="FU26" s="517"/>
      <c r="FV26" s="517"/>
      <c r="FW26" s="517"/>
      <c r="FX26" s="517"/>
      <c r="FY26" s="517"/>
      <c r="FZ26" s="517"/>
      <c r="GA26" s="517"/>
      <c r="GB26" s="517"/>
      <c r="GC26" s="517"/>
      <c r="GD26" s="517"/>
      <c r="GE26" s="517"/>
      <c r="GF26" s="517"/>
      <c r="GG26" s="517"/>
      <c r="GH26" s="517"/>
      <c r="GI26" s="517"/>
      <c r="GJ26" s="517"/>
      <c r="GK26" s="517"/>
      <c r="GL26" s="517"/>
      <c r="GM26" s="517"/>
      <c r="GN26" s="517"/>
      <c r="GO26" s="517"/>
      <c r="GP26" s="517"/>
      <c r="GQ26" s="517"/>
      <c r="GR26" s="517"/>
      <c r="GS26" s="517"/>
      <c r="GT26" s="517"/>
      <c r="GU26" s="517"/>
      <c r="GV26" s="517"/>
      <c r="GW26" s="517"/>
      <c r="GX26" s="517"/>
      <c r="GY26" s="517"/>
      <c r="GZ26" s="517"/>
      <c r="HA26" s="517"/>
      <c r="HB26" s="517"/>
      <c r="HC26" s="517"/>
      <c r="HD26" s="517"/>
      <c r="HE26" s="517"/>
      <c r="HF26" s="517"/>
      <c r="HG26" s="517"/>
      <c r="HH26" s="517"/>
      <c r="HI26" s="517"/>
      <c r="HJ26" s="517"/>
      <c r="HK26" s="517"/>
      <c r="HL26" s="517"/>
      <c r="HM26" s="517"/>
      <c r="HN26" s="517"/>
      <c r="HO26" s="517"/>
      <c r="HP26" s="517"/>
      <c r="HQ26" s="517"/>
      <c r="HR26" s="517"/>
      <c r="HS26" s="517"/>
      <c r="HT26" s="517"/>
      <c r="HU26" s="517"/>
      <c r="HV26" s="517"/>
      <c r="HW26" s="517"/>
      <c r="HX26" s="517"/>
      <c r="HY26" s="517"/>
      <c r="HZ26" s="517"/>
      <c r="IA26" s="517"/>
      <c r="IB26" s="517"/>
      <c r="IC26" s="517"/>
      <c r="ID26" s="517"/>
      <c r="IE26" s="517"/>
      <c r="IF26" s="517"/>
      <c r="IG26" s="517"/>
      <c r="IH26" s="517"/>
      <c r="II26" s="517"/>
      <c r="IJ26" s="517"/>
      <c r="IK26" s="517"/>
      <c r="IL26" s="517"/>
      <c r="IM26" s="517"/>
      <c r="IN26" s="517"/>
      <c r="IO26" s="517"/>
      <c r="IP26" s="517"/>
      <c r="IQ26" s="517"/>
      <c r="IR26" s="517"/>
      <c r="IS26" s="517"/>
      <c r="IT26" s="517"/>
      <c r="IU26" s="517"/>
      <c r="IV26" s="517"/>
      <c r="IW26" s="517"/>
      <c r="IX26" s="517"/>
      <c r="IY26" s="517"/>
      <c r="IZ26" s="517"/>
      <c r="JA26" s="517"/>
      <c r="JB26" s="517"/>
      <c r="JC26" s="517"/>
      <c r="JD26" s="517"/>
      <c r="JE26" s="517"/>
      <c r="JF26" s="517"/>
      <c r="JG26" s="517"/>
      <c r="JH26" s="517"/>
      <c r="JI26" s="517"/>
      <c r="JJ26" s="517"/>
      <c r="JK26" s="517"/>
      <c r="JL26" s="517"/>
      <c r="JM26" s="517"/>
      <c r="JN26" s="517"/>
      <c r="JO26" s="517"/>
      <c r="JP26" s="517"/>
      <c r="JQ26" s="517"/>
      <c r="JR26" s="517"/>
      <c r="JS26" s="517"/>
      <c r="JT26" s="517"/>
      <c r="JU26" s="517"/>
      <c r="JV26" s="517"/>
      <c r="JW26" s="517"/>
      <c r="JX26" s="517"/>
      <c r="JY26" s="517"/>
      <c r="JZ26" s="517"/>
      <c r="KA26" s="517"/>
      <c r="KB26" s="517"/>
      <c r="KC26" s="517"/>
      <c r="KD26" s="517"/>
      <c r="KE26" s="517"/>
      <c r="KF26" s="517"/>
      <c r="KG26" s="517"/>
      <c r="KH26" s="517"/>
      <c r="KI26" s="517"/>
      <c r="KJ26" s="517"/>
      <c r="KK26" s="517"/>
      <c r="KL26" s="517"/>
      <c r="KM26" s="517"/>
      <c r="KN26" s="517"/>
      <c r="KO26" s="517"/>
      <c r="KP26" s="517"/>
      <c r="KQ26" s="517"/>
      <c r="KR26" s="517"/>
      <c r="KS26" s="517"/>
      <c r="KT26" s="517"/>
      <c r="KU26" s="517"/>
      <c r="KV26" s="517"/>
      <c r="KW26" s="517"/>
      <c r="KX26" s="517"/>
      <c r="KY26" s="517"/>
      <c r="KZ26" s="517"/>
      <c r="LA26" s="517"/>
      <c r="LB26" s="517"/>
      <c r="LC26" s="517"/>
      <c r="LD26" s="517"/>
      <c r="LE26" s="517"/>
      <c r="LF26" s="517"/>
      <c r="LG26" s="517"/>
      <c r="LH26" s="517"/>
      <c r="LI26" s="517"/>
      <c r="LJ26" s="517"/>
      <c r="LK26" s="517"/>
      <c r="LL26" s="517"/>
      <c r="LM26" s="517"/>
      <c r="LN26" s="517"/>
      <c r="LO26" s="517"/>
      <c r="LP26" s="517"/>
      <c r="LQ26" s="517"/>
      <c r="LR26" s="517"/>
      <c r="LS26" s="517"/>
      <c r="LT26" s="517"/>
      <c r="LU26" s="517"/>
      <c r="LV26" s="517"/>
      <c r="LW26" s="517"/>
      <c r="LX26" s="517"/>
      <c r="LY26" s="517"/>
      <c r="LZ26" s="517"/>
      <c r="MA26" s="517"/>
      <c r="MB26" s="517"/>
      <c r="MC26" s="517"/>
      <c r="MD26" s="517"/>
      <c r="ME26" s="517"/>
      <c r="MF26" s="517"/>
      <c r="MG26" s="517"/>
      <c r="MH26" s="517"/>
      <c r="MI26" s="517"/>
      <c r="MJ26" s="517"/>
      <c r="MK26" s="517"/>
      <c r="ML26" s="517"/>
      <c r="MM26" s="517"/>
      <c r="MN26" s="517"/>
      <c r="MO26" s="517"/>
      <c r="MP26" s="517"/>
      <c r="MQ26" s="517"/>
      <c r="MR26" s="517"/>
      <c r="MS26" s="517"/>
      <c r="MT26" s="517"/>
      <c r="MU26" s="517"/>
      <c r="MV26" s="517"/>
      <c r="MW26" s="517"/>
      <c r="MX26" s="517"/>
      <c r="MY26" s="517"/>
      <c r="MZ26" s="517"/>
      <c r="NA26" s="517"/>
      <c r="NB26" s="517"/>
      <c r="NC26" s="517"/>
      <c r="ND26" s="517"/>
      <c r="NE26" s="517"/>
      <c r="NF26" s="517"/>
      <c r="NG26" s="517"/>
      <c r="NH26" s="517"/>
      <c r="NI26" s="517"/>
      <c r="NJ26" s="517"/>
      <c r="NK26" s="517"/>
      <c r="NL26" s="517"/>
      <c r="NM26" s="517"/>
      <c r="NN26" s="517"/>
      <c r="NO26" s="517"/>
      <c r="NP26" s="517"/>
      <c r="NQ26" s="517"/>
      <c r="NR26" s="517"/>
      <c r="NS26" s="517"/>
      <c r="NT26" s="517"/>
      <c r="NU26" s="517"/>
      <c r="NV26" s="517"/>
      <c r="NW26" s="517"/>
      <c r="NX26" s="517"/>
      <c r="NY26" s="517"/>
      <c r="NZ26" s="517"/>
      <c r="OA26" s="517"/>
      <c r="OB26" s="517"/>
      <c r="OC26" s="517"/>
      <c r="OD26" s="517"/>
      <c r="OE26" s="517"/>
      <c r="OF26" s="517"/>
      <c r="OG26" s="517"/>
      <c r="OH26" s="517"/>
      <c r="OI26" s="517"/>
      <c r="OJ26" s="517"/>
      <c r="OK26" s="517"/>
      <c r="OL26" s="517"/>
      <c r="OM26" s="517"/>
      <c r="ON26" s="517"/>
      <c r="OO26" s="517"/>
      <c r="OP26" s="517"/>
      <c r="OQ26" s="517"/>
      <c r="OR26" s="517"/>
      <c r="OS26" s="517"/>
      <c r="OT26" s="517"/>
      <c r="OU26" s="517"/>
      <c r="OV26" s="517"/>
      <c r="OW26" s="517"/>
      <c r="OX26" s="517"/>
      <c r="OY26" s="517"/>
      <c r="OZ26" s="517"/>
      <c r="PA26" s="517"/>
      <c r="PB26" s="517"/>
      <c r="PC26" s="517"/>
      <c r="PD26" s="517"/>
      <c r="PE26" s="517"/>
      <c r="PF26" s="517"/>
      <c r="PG26" s="517"/>
      <c r="PH26" s="517"/>
      <c r="PI26" s="517"/>
      <c r="PJ26" s="517"/>
      <c r="PK26" s="517"/>
      <c r="PL26" s="517"/>
      <c r="PM26" s="517"/>
      <c r="PN26" s="517"/>
      <c r="PO26" s="517"/>
      <c r="PP26" s="517"/>
      <c r="PQ26" s="517"/>
      <c r="PR26" s="517"/>
      <c r="PS26" s="517"/>
      <c r="PT26" s="517"/>
      <c r="PU26" s="517"/>
      <c r="PV26" s="517"/>
      <c r="PW26" s="517"/>
      <c r="PX26" s="517"/>
      <c r="PY26" s="517"/>
      <c r="PZ26" s="517"/>
      <c r="QA26" s="517"/>
      <c r="QB26" s="517"/>
      <c r="QC26" s="517"/>
      <c r="QD26" s="517"/>
      <c r="QE26" s="517"/>
      <c r="QF26" s="517"/>
      <c r="QG26" s="517"/>
      <c r="QH26" s="517"/>
      <c r="QI26" s="517"/>
      <c r="QJ26" s="517"/>
      <c r="QK26" s="517"/>
      <c r="QL26" s="517"/>
      <c r="QM26" s="517"/>
      <c r="QN26" s="517"/>
      <c r="QO26" s="517"/>
      <c r="QP26" s="517"/>
      <c r="QQ26" s="517"/>
      <c r="QR26" s="517"/>
      <c r="QS26" s="517"/>
      <c r="QT26" s="517"/>
      <c r="QU26" s="517"/>
      <c r="QV26" s="517"/>
      <c r="QW26" s="517"/>
      <c r="QX26" s="517"/>
      <c r="QY26" s="517"/>
      <c r="QZ26" s="517"/>
      <c r="RA26" s="517"/>
      <c r="RB26" s="517"/>
      <c r="RC26" s="517"/>
      <c r="RD26" s="517"/>
      <c r="RE26" s="517"/>
      <c r="RF26" s="517"/>
      <c r="RG26" s="517"/>
      <c r="RH26" s="517"/>
      <c r="RI26" s="517"/>
      <c r="RJ26" s="517"/>
      <c r="RK26" s="517"/>
      <c r="RL26" s="517"/>
      <c r="RM26" s="517"/>
      <c r="RN26" s="517"/>
      <c r="RO26" s="517"/>
      <c r="RP26" s="517"/>
      <c r="RQ26" s="517"/>
      <c r="RR26" s="517"/>
      <c r="RS26" s="517"/>
      <c r="RT26" s="517"/>
      <c r="RU26" s="517"/>
      <c r="RV26" s="517"/>
      <c r="RW26" s="517"/>
      <c r="RX26" s="517"/>
      <c r="RY26" s="517"/>
      <c r="RZ26" s="517"/>
      <c r="SA26" s="517"/>
      <c r="SB26" s="517"/>
      <c r="SC26" s="517"/>
      <c r="SD26" s="517"/>
      <c r="SE26" s="517"/>
      <c r="SF26" s="517"/>
      <c r="SG26" s="517"/>
      <c r="SH26" s="517"/>
      <c r="SI26" s="517"/>
      <c r="SJ26" s="517"/>
      <c r="SK26" s="517"/>
      <c r="SL26" s="517"/>
      <c r="SM26" s="517"/>
      <c r="SN26" s="517"/>
      <c r="SO26" s="517"/>
      <c r="SP26" s="517"/>
      <c r="SQ26" s="517"/>
      <c r="SR26" s="517"/>
      <c r="SS26" s="517"/>
      <c r="ST26" s="517"/>
      <c r="SU26" s="517"/>
      <c r="SV26" s="517"/>
      <c r="SW26" s="517"/>
      <c r="SX26" s="517"/>
      <c r="SY26" s="517"/>
      <c r="SZ26" s="517"/>
      <c r="TA26" s="517"/>
      <c r="TB26" s="517"/>
      <c r="TC26" s="517"/>
      <c r="TD26" s="517"/>
      <c r="TE26" s="517"/>
      <c r="TF26" s="517"/>
      <c r="TG26" s="517"/>
      <c r="TH26" s="517"/>
      <c r="TI26" s="517"/>
      <c r="TJ26" s="517"/>
      <c r="TK26" s="517"/>
      <c r="TL26" s="517"/>
      <c r="TM26" s="517"/>
      <c r="TN26" s="517"/>
      <c r="TO26" s="517"/>
      <c r="TP26" s="517"/>
      <c r="TQ26" s="517"/>
      <c r="TR26" s="517"/>
      <c r="TS26" s="517"/>
      <c r="TT26" s="517"/>
      <c r="TU26" s="517"/>
      <c r="TV26" s="517"/>
      <c r="TW26" s="517"/>
      <c r="TX26" s="517"/>
      <c r="TY26" s="517"/>
      <c r="TZ26" s="517"/>
      <c r="UA26" s="517"/>
      <c r="UB26" s="517"/>
      <c r="UC26" s="517"/>
      <c r="UD26" s="517"/>
      <c r="UE26" s="517"/>
      <c r="UF26" s="517"/>
      <c r="UG26" s="517"/>
      <c r="UH26" s="517"/>
      <c r="UI26" s="517"/>
      <c r="UJ26" s="517"/>
      <c r="UK26" s="517"/>
      <c r="UL26" s="517"/>
      <c r="UM26" s="517"/>
      <c r="UN26" s="517"/>
      <c r="UO26" s="517"/>
      <c r="UP26" s="517"/>
      <c r="UQ26" s="517"/>
      <c r="UR26" s="517"/>
      <c r="US26" s="517"/>
      <c r="UT26" s="517"/>
      <c r="UU26" s="517"/>
      <c r="UV26" s="517"/>
      <c r="UW26" s="517"/>
      <c r="UX26" s="517"/>
      <c r="UY26" s="517"/>
      <c r="UZ26" s="517"/>
      <c r="VA26" s="517"/>
      <c r="VB26" s="517"/>
      <c r="VC26" s="517"/>
      <c r="VD26" s="517"/>
      <c r="VE26" s="517"/>
      <c r="VF26" s="517"/>
      <c r="VG26" s="517"/>
      <c r="VH26" s="517"/>
      <c r="VI26" s="517"/>
      <c r="VJ26" s="517"/>
      <c r="VK26" s="517"/>
      <c r="VL26" s="517"/>
      <c r="VM26" s="517"/>
      <c r="VN26" s="517"/>
      <c r="VO26" s="517"/>
      <c r="VP26" s="517"/>
      <c r="VQ26" s="517"/>
      <c r="VR26" s="517"/>
      <c r="VS26" s="517"/>
      <c r="VT26" s="517"/>
      <c r="VU26" s="517"/>
      <c r="VV26" s="517"/>
      <c r="VW26" s="517"/>
      <c r="VX26" s="517"/>
      <c r="VY26" s="517"/>
      <c r="VZ26" s="517"/>
      <c r="WA26" s="517"/>
      <c r="WB26" s="517"/>
      <c r="WC26" s="517"/>
      <c r="WD26" s="517"/>
      <c r="WE26" s="517"/>
      <c r="WF26" s="517"/>
      <c r="WG26" s="517"/>
      <c r="WH26" s="517"/>
      <c r="WI26" s="517"/>
      <c r="WJ26" s="517"/>
      <c r="WK26" s="517"/>
      <c r="WL26" s="517"/>
      <c r="WM26" s="517"/>
      <c r="WN26" s="517"/>
      <c r="WO26" s="517"/>
      <c r="WP26" s="517"/>
      <c r="WQ26" s="517"/>
      <c r="WR26" s="517"/>
      <c r="WS26" s="517"/>
      <c r="WT26" s="517"/>
      <c r="WU26" s="517"/>
      <c r="WV26" s="517"/>
      <c r="WW26" s="517"/>
      <c r="WX26" s="517"/>
      <c r="WY26" s="517"/>
      <c r="WZ26" s="517"/>
      <c r="XA26" s="517"/>
      <c r="XB26" s="517"/>
      <c r="XC26" s="517"/>
      <c r="XD26" s="517"/>
      <c r="XE26" s="517"/>
      <c r="XF26" s="517"/>
      <c r="XG26" s="517"/>
      <c r="XH26" s="517"/>
      <c r="XI26" s="517"/>
      <c r="XJ26" s="517"/>
      <c r="XK26" s="517"/>
      <c r="XL26" s="517"/>
      <c r="XM26" s="517"/>
      <c r="XN26" s="517"/>
      <c r="XO26" s="517"/>
      <c r="XP26" s="517"/>
      <c r="XQ26" s="517"/>
      <c r="XR26" s="517"/>
      <c r="XS26" s="517"/>
      <c r="XT26" s="517"/>
      <c r="XU26" s="517"/>
      <c r="XV26" s="517"/>
      <c r="XW26" s="517"/>
      <c r="XX26" s="517"/>
      <c r="XY26" s="517"/>
      <c r="XZ26" s="517"/>
      <c r="YA26" s="517"/>
      <c r="YB26" s="517"/>
      <c r="YC26" s="517"/>
      <c r="YD26" s="517"/>
      <c r="YE26" s="517"/>
      <c r="YF26" s="517"/>
      <c r="YG26" s="517"/>
      <c r="YH26" s="517"/>
      <c r="YI26" s="517"/>
      <c r="YJ26" s="517"/>
      <c r="YK26" s="517"/>
      <c r="YL26" s="517"/>
      <c r="YM26" s="517"/>
      <c r="YN26" s="517"/>
      <c r="YO26" s="517"/>
      <c r="YP26" s="517"/>
      <c r="YQ26" s="517"/>
      <c r="YR26" s="517"/>
      <c r="YS26" s="517"/>
      <c r="YT26" s="517"/>
      <c r="YU26" s="517"/>
      <c r="YV26" s="517"/>
      <c r="YW26" s="517"/>
      <c r="YX26" s="517"/>
      <c r="YY26" s="517"/>
      <c r="YZ26" s="517"/>
      <c r="ZA26" s="517"/>
      <c r="ZB26" s="517"/>
      <c r="ZC26" s="517"/>
      <c r="ZD26" s="517"/>
      <c r="ZE26" s="517"/>
      <c r="ZF26" s="517"/>
      <c r="ZG26" s="517"/>
      <c r="ZH26" s="517"/>
      <c r="ZI26" s="517"/>
      <c r="ZJ26" s="517"/>
      <c r="ZK26" s="517"/>
      <c r="ZL26" s="517"/>
      <c r="ZM26" s="517"/>
      <c r="ZN26" s="517"/>
      <c r="ZO26" s="517"/>
      <c r="ZP26" s="517"/>
      <c r="ZQ26" s="517"/>
      <c r="ZR26" s="517"/>
      <c r="ZS26" s="517"/>
      <c r="ZT26" s="517"/>
      <c r="ZU26" s="517"/>
      <c r="ZV26" s="517"/>
      <c r="ZW26" s="517"/>
      <c r="ZX26" s="517"/>
      <c r="ZY26" s="517"/>
      <c r="ZZ26" s="517"/>
      <c r="AAA26" s="517"/>
      <c r="AAB26" s="517"/>
      <c r="AAC26" s="517"/>
      <c r="AAD26" s="517"/>
      <c r="AAE26" s="517"/>
      <c r="AAF26" s="517"/>
      <c r="AAG26" s="517"/>
      <c r="AAH26" s="517"/>
      <c r="AAI26" s="517"/>
      <c r="AAJ26" s="517"/>
      <c r="AAK26" s="517"/>
      <c r="AAL26" s="517"/>
      <c r="AAM26" s="517"/>
      <c r="AAN26" s="517"/>
      <c r="AAO26" s="517"/>
      <c r="AAP26" s="517"/>
      <c r="AAQ26" s="517"/>
      <c r="AAR26" s="517"/>
      <c r="AAS26" s="517"/>
      <c r="AAT26" s="517"/>
      <c r="AAU26" s="517"/>
      <c r="AAV26" s="517"/>
      <c r="AAW26" s="517"/>
      <c r="AAX26" s="517"/>
      <c r="AAY26" s="517"/>
      <c r="AAZ26" s="517"/>
      <c r="ABA26" s="517"/>
      <c r="ABB26" s="517"/>
      <c r="ABC26" s="517"/>
      <c r="ABD26" s="517"/>
      <c r="ABE26" s="517"/>
      <c r="ABF26" s="517"/>
      <c r="ABG26" s="517"/>
      <c r="ABH26" s="517"/>
      <c r="ABI26" s="517"/>
      <c r="ABJ26" s="517"/>
      <c r="ABK26" s="517"/>
      <c r="ABL26" s="517"/>
      <c r="ABM26" s="517"/>
      <c r="ABN26" s="517"/>
      <c r="ABO26" s="517"/>
      <c r="ABP26" s="517"/>
      <c r="ABQ26" s="517"/>
      <c r="ABR26" s="517"/>
      <c r="ABS26" s="517"/>
      <c r="ABT26" s="517"/>
      <c r="ABU26" s="517"/>
      <c r="ABV26" s="517"/>
      <c r="ABW26" s="517"/>
      <c r="ABX26" s="517"/>
      <c r="ABY26" s="517"/>
      <c r="ABZ26" s="517"/>
      <c r="ACA26" s="517"/>
      <c r="ACB26" s="517"/>
      <c r="ACC26" s="517"/>
      <c r="ACD26" s="517"/>
      <c r="ACE26" s="517"/>
      <c r="ACF26" s="517"/>
      <c r="ACG26" s="517"/>
      <c r="ACH26" s="517"/>
      <c r="ACI26" s="517"/>
      <c r="ACJ26" s="517"/>
      <c r="ACK26" s="517"/>
      <c r="ACL26" s="517"/>
      <c r="ACM26" s="517"/>
      <c r="ACN26" s="517"/>
      <c r="ACO26" s="517"/>
      <c r="ACP26" s="517"/>
      <c r="ACQ26" s="517"/>
      <c r="ACR26" s="517"/>
      <c r="ACS26" s="517"/>
      <c r="ACT26" s="517"/>
      <c r="ACU26" s="517"/>
      <c r="ACV26" s="517"/>
      <c r="ACW26" s="517"/>
      <c r="ACX26" s="517"/>
      <c r="ACY26" s="517"/>
      <c r="ACZ26" s="517"/>
      <c r="ADA26" s="517"/>
      <c r="ADB26" s="517"/>
      <c r="ADC26" s="517"/>
      <c r="ADD26" s="517"/>
      <c r="ADE26" s="517"/>
      <c r="ADF26" s="517"/>
      <c r="ADG26" s="517"/>
      <c r="ADH26" s="517"/>
      <c r="ADI26" s="517"/>
      <c r="ADJ26" s="517"/>
      <c r="ADK26" s="517"/>
      <c r="ADL26" s="517"/>
      <c r="ADM26" s="517"/>
      <c r="ADN26" s="517"/>
      <c r="ADO26" s="517"/>
      <c r="ADP26" s="517"/>
      <c r="ADQ26" s="517"/>
      <c r="ADR26" s="517"/>
      <c r="ADS26" s="517"/>
      <c r="ADT26" s="517"/>
      <c r="ADU26" s="517"/>
      <c r="ADV26" s="517"/>
      <c r="ADW26" s="517"/>
      <c r="ADX26" s="517"/>
      <c r="ADY26" s="517"/>
      <c r="ADZ26" s="517"/>
      <c r="AEA26" s="517"/>
      <c r="AEB26" s="517"/>
      <c r="AEC26" s="517"/>
      <c r="AED26" s="517"/>
      <c r="AEE26" s="517"/>
      <c r="AEF26" s="517"/>
      <c r="AEG26" s="517"/>
      <c r="AEH26" s="517"/>
      <c r="AEI26" s="517"/>
      <c r="AEJ26" s="517"/>
      <c r="AEK26" s="517"/>
      <c r="AEL26" s="517"/>
      <c r="AEM26" s="517"/>
      <c r="AEN26" s="517"/>
      <c r="AEO26" s="517"/>
      <c r="AEP26" s="517"/>
      <c r="AEQ26" s="517"/>
      <c r="AER26" s="517"/>
      <c r="AES26" s="517"/>
      <c r="AET26" s="517"/>
      <c r="AEU26" s="517"/>
      <c r="AEV26" s="517"/>
      <c r="AEW26" s="517"/>
      <c r="AEX26" s="517"/>
      <c r="AEY26" s="517"/>
      <c r="AEZ26" s="517"/>
      <c r="AFA26" s="517"/>
      <c r="AFB26" s="517"/>
      <c r="AFC26" s="517"/>
      <c r="AFD26" s="517"/>
      <c r="AFE26" s="517"/>
      <c r="AFF26" s="517"/>
      <c r="AFG26" s="517"/>
      <c r="AFH26" s="517"/>
      <c r="AFI26" s="517"/>
      <c r="AFJ26" s="517"/>
      <c r="AFK26" s="517"/>
      <c r="AFL26" s="517"/>
      <c r="AFM26" s="517"/>
      <c r="AFN26" s="517"/>
      <c r="AFO26" s="517"/>
      <c r="AFP26" s="517"/>
      <c r="AFQ26" s="517"/>
      <c r="AFR26" s="517"/>
      <c r="AFS26" s="517"/>
      <c r="AFT26" s="517"/>
      <c r="AFU26" s="517"/>
      <c r="AFV26" s="517"/>
      <c r="AFW26" s="517"/>
      <c r="AFX26" s="517"/>
      <c r="AFY26" s="517"/>
      <c r="AFZ26" s="517"/>
      <c r="AGA26" s="517"/>
      <c r="AGB26" s="517"/>
      <c r="AGC26" s="517"/>
      <c r="AGD26" s="517"/>
      <c r="AGE26" s="517"/>
      <c r="AGF26" s="517"/>
      <c r="AGG26" s="517"/>
      <c r="AGH26" s="517"/>
      <c r="AGI26" s="517"/>
      <c r="AGJ26" s="517"/>
      <c r="AGK26" s="517"/>
      <c r="AGL26" s="517"/>
      <c r="AGM26" s="517"/>
      <c r="AGN26" s="517"/>
      <c r="AGO26" s="517"/>
      <c r="AGP26" s="517"/>
      <c r="AGQ26" s="517"/>
      <c r="AGR26" s="517"/>
      <c r="AGS26" s="517"/>
      <c r="AGT26" s="517"/>
      <c r="AGU26" s="517"/>
      <c r="AGV26" s="517"/>
      <c r="AGW26" s="517"/>
      <c r="AGX26" s="517"/>
      <c r="AGY26" s="517"/>
      <c r="AGZ26" s="517"/>
      <c r="AHA26" s="517"/>
      <c r="AHB26" s="517"/>
      <c r="AHC26" s="517"/>
      <c r="AHD26" s="517"/>
      <c r="AHE26" s="517"/>
      <c r="AHF26" s="517"/>
      <c r="AHG26" s="517"/>
      <c r="AHH26" s="517"/>
      <c r="AHI26" s="517"/>
      <c r="AHJ26" s="517"/>
      <c r="AHK26" s="517"/>
      <c r="AHL26" s="517"/>
      <c r="AHM26" s="517"/>
      <c r="AHN26" s="517"/>
      <c r="AHO26" s="517"/>
      <c r="AHP26" s="517"/>
      <c r="AHQ26" s="517"/>
      <c r="AHR26" s="517"/>
      <c r="AHS26" s="517"/>
      <c r="AHT26" s="517"/>
      <c r="AHU26" s="517"/>
      <c r="AHV26" s="517"/>
      <c r="AHW26" s="517"/>
      <c r="AHX26" s="517"/>
      <c r="AHY26" s="517"/>
      <c r="AHZ26" s="517"/>
      <c r="AIA26" s="517"/>
      <c r="AIB26" s="517"/>
      <c r="AIC26" s="517"/>
      <c r="AID26" s="517"/>
      <c r="AIE26" s="517"/>
      <c r="AIF26" s="517"/>
      <c r="AIG26" s="517"/>
      <c r="AIH26" s="517"/>
      <c r="AII26" s="517"/>
      <c r="AIJ26" s="517"/>
      <c r="AIK26" s="517"/>
      <c r="AIL26" s="517"/>
      <c r="AIM26" s="517"/>
      <c r="AIN26" s="517"/>
      <c r="AIO26" s="517"/>
      <c r="AIP26" s="517"/>
      <c r="AIQ26" s="517"/>
      <c r="AIR26" s="517"/>
      <c r="AIS26" s="517"/>
      <c r="AIT26" s="517"/>
      <c r="AIU26" s="517"/>
      <c r="AIV26" s="517"/>
      <c r="AIW26" s="517"/>
      <c r="AIX26" s="517"/>
      <c r="AIY26" s="517"/>
      <c r="AIZ26" s="517"/>
      <c r="AJA26" s="517"/>
      <c r="AJB26" s="517"/>
      <c r="AJC26" s="517"/>
      <c r="AJD26" s="517"/>
      <c r="AJE26" s="517"/>
      <c r="AJF26" s="517"/>
      <c r="AJG26" s="517"/>
      <c r="AJH26" s="517"/>
      <c r="AJI26" s="517"/>
      <c r="AJJ26" s="517"/>
      <c r="AJK26" s="517"/>
      <c r="AJL26" s="517"/>
      <c r="AJM26" s="517"/>
      <c r="AJN26" s="517"/>
      <c r="AJO26" s="517"/>
      <c r="AJP26" s="517"/>
      <c r="AJQ26" s="517"/>
      <c r="AJR26" s="517"/>
      <c r="AJS26" s="517"/>
      <c r="AJT26" s="517"/>
      <c r="AJU26" s="517"/>
      <c r="AJV26" s="517"/>
      <c r="AJW26" s="517"/>
      <c r="AJX26" s="517"/>
      <c r="AJY26" s="517"/>
      <c r="AJZ26" s="517"/>
      <c r="AKA26" s="517"/>
      <c r="AKB26" s="517"/>
      <c r="AKC26" s="517"/>
      <c r="AKD26" s="517"/>
      <c r="AKE26" s="517"/>
      <c r="AKF26" s="517"/>
      <c r="AKG26" s="517"/>
      <c r="AKH26" s="517"/>
      <c r="AKI26" s="517"/>
      <c r="AKJ26" s="517"/>
      <c r="AKK26" s="517"/>
      <c r="AKL26" s="517"/>
      <c r="AKM26" s="517"/>
      <c r="AKN26" s="517"/>
      <c r="AKO26" s="517"/>
      <c r="AKP26" s="517"/>
      <c r="AKQ26" s="517"/>
      <c r="AKR26" s="517"/>
      <c r="AKS26" s="517"/>
      <c r="AKT26" s="517"/>
      <c r="AKU26" s="517"/>
      <c r="AKV26" s="517"/>
      <c r="AKW26" s="517"/>
      <c r="AKX26" s="517"/>
      <c r="AKY26" s="517"/>
      <c r="AKZ26" s="517"/>
      <c r="ALA26" s="517"/>
      <c r="ALB26" s="517"/>
      <c r="ALC26" s="517"/>
      <c r="ALD26" s="517"/>
      <c r="ALE26" s="517"/>
      <c r="ALF26" s="517"/>
      <c r="ALG26" s="517"/>
      <c r="ALH26" s="517"/>
      <c r="ALI26" s="517"/>
      <c r="ALJ26" s="517"/>
      <c r="ALK26" s="517"/>
      <c r="ALL26" s="517"/>
      <c r="ALM26" s="517"/>
      <c r="ALN26" s="517"/>
      <c r="ALO26" s="517"/>
      <c r="ALP26" s="517"/>
      <c r="ALQ26" s="517"/>
      <c r="ALR26" s="517"/>
      <c r="ALS26" s="517"/>
      <c r="ALT26" s="517"/>
      <c r="ALU26" s="517"/>
      <c r="ALV26" s="517"/>
      <c r="ALW26" s="517"/>
      <c r="ALX26" s="517"/>
      <c r="ALY26" s="517"/>
      <c r="ALZ26" s="517"/>
      <c r="AMA26" s="517"/>
      <c r="AMB26" s="517"/>
      <c r="AMC26" s="517"/>
      <c r="AMD26" s="517"/>
      <c r="AME26" s="517"/>
      <c r="AMF26" s="517"/>
      <c r="AMG26" s="517"/>
      <c r="AMH26" s="517"/>
      <c r="AMI26" s="517"/>
      <c r="AMJ26" s="517"/>
      <c r="AMK26" s="517"/>
      <c r="AML26" s="517"/>
      <c r="AMM26" s="517"/>
      <c r="AMN26" s="517"/>
      <c r="AMO26" s="517"/>
      <c r="AMP26" s="517"/>
      <c r="AMQ26" s="517"/>
      <c r="AMR26" s="517"/>
      <c r="AMS26" s="517"/>
      <c r="AMT26" s="517"/>
      <c r="AMU26" s="517"/>
      <c r="AMV26" s="517"/>
      <c r="AMW26" s="517"/>
      <c r="AMX26" s="517"/>
      <c r="AMY26" s="517"/>
      <c r="AMZ26" s="517"/>
      <c r="ANA26" s="517"/>
      <c r="ANB26" s="517"/>
      <c r="ANC26" s="517"/>
      <c r="AND26" s="517"/>
      <c r="ANE26" s="517"/>
      <c r="ANF26" s="517"/>
      <c r="ANG26" s="517"/>
      <c r="ANH26" s="517"/>
      <c r="ANI26" s="517"/>
      <c r="ANJ26" s="517"/>
      <c r="ANK26" s="517"/>
      <c r="ANL26" s="517"/>
      <c r="ANM26" s="517"/>
      <c r="ANN26" s="517"/>
      <c r="ANO26" s="517"/>
      <c r="ANP26" s="517"/>
      <c r="ANQ26" s="517"/>
      <c r="ANR26" s="517"/>
      <c r="ANS26" s="517"/>
      <c r="ANT26" s="517"/>
      <c r="ANU26" s="517"/>
      <c r="ANV26" s="517"/>
      <c r="ANW26" s="517"/>
      <c r="ANX26" s="517"/>
      <c r="ANY26" s="517"/>
      <c r="ANZ26" s="517"/>
      <c r="AOA26" s="517"/>
      <c r="AOB26" s="517"/>
      <c r="AOC26" s="517"/>
      <c r="AOD26" s="517"/>
      <c r="AOE26" s="517"/>
      <c r="AOF26" s="517"/>
      <c r="AOG26" s="517"/>
      <c r="AOH26" s="517"/>
      <c r="AOI26" s="517"/>
      <c r="AOJ26" s="517"/>
      <c r="AOK26" s="517"/>
      <c r="AOL26" s="517"/>
      <c r="AOM26" s="517"/>
      <c r="AON26" s="517"/>
      <c r="AOO26" s="517"/>
      <c r="AOP26" s="517"/>
      <c r="AOQ26" s="517"/>
      <c r="AOR26" s="517"/>
      <c r="AOS26" s="517"/>
      <c r="AOT26" s="517"/>
      <c r="AOU26" s="517"/>
      <c r="AOV26" s="517"/>
      <c r="AOW26" s="517"/>
      <c r="AOX26" s="517"/>
      <c r="AOY26" s="517"/>
      <c r="AOZ26" s="517"/>
      <c r="APA26" s="517"/>
      <c r="APB26" s="517"/>
      <c r="APC26" s="517"/>
      <c r="APD26" s="517"/>
      <c r="APE26" s="517"/>
      <c r="APF26" s="517"/>
      <c r="APG26" s="517"/>
      <c r="APH26" s="517"/>
      <c r="API26" s="517"/>
      <c r="APJ26" s="517"/>
      <c r="APK26" s="517"/>
      <c r="APL26" s="517"/>
      <c r="APM26" s="517"/>
      <c r="APN26" s="517"/>
      <c r="APO26" s="517"/>
      <c r="APP26" s="517"/>
      <c r="APQ26" s="517"/>
      <c r="APR26" s="517"/>
      <c r="APS26" s="517"/>
      <c r="APT26" s="517"/>
      <c r="APU26" s="517"/>
      <c r="APV26" s="517"/>
      <c r="APW26" s="517"/>
      <c r="APX26" s="517"/>
      <c r="APY26" s="517"/>
      <c r="APZ26" s="517"/>
      <c r="AQA26" s="517"/>
      <c r="AQB26" s="517"/>
      <c r="AQC26" s="517"/>
      <c r="AQD26" s="517"/>
      <c r="AQE26" s="517"/>
      <c r="AQF26" s="517"/>
      <c r="AQG26" s="517"/>
      <c r="AQH26" s="517"/>
      <c r="AQI26" s="517"/>
      <c r="AQJ26" s="517"/>
      <c r="AQK26" s="517"/>
      <c r="AQL26" s="517"/>
      <c r="AQM26" s="517"/>
      <c r="AQN26" s="517"/>
      <c r="AQO26" s="517"/>
      <c r="AQP26" s="517"/>
      <c r="AQQ26" s="517"/>
      <c r="AQR26" s="517"/>
      <c r="AQS26" s="517"/>
      <c r="AQT26" s="517"/>
      <c r="AQU26" s="517"/>
      <c r="AQV26" s="517"/>
      <c r="AQW26" s="517"/>
      <c r="AQX26" s="517"/>
      <c r="AQY26" s="517"/>
      <c r="AQZ26" s="517"/>
      <c r="ARA26" s="517"/>
      <c r="ARB26" s="517"/>
      <c r="ARC26" s="517"/>
      <c r="ARD26" s="517"/>
      <c r="ARE26" s="517"/>
      <c r="ARF26" s="517"/>
      <c r="ARG26" s="517"/>
      <c r="ARH26" s="517"/>
      <c r="ARI26" s="517"/>
      <c r="ARJ26" s="517"/>
      <c r="ARK26" s="517"/>
      <c r="ARL26" s="517"/>
      <c r="ARM26" s="517"/>
      <c r="ARN26" s="517"/>
      <c r="ARO26" s="517"/>
      <c r="ARP26" s="517"/>
      <c r="ARQ26" s="517"/>
      <c r="ARR26" s="517"/>
      <c r="ARS26" s="517"/>
      <c r="ART26" s="517"/>
      <c r="ARU26" s="517"/>
      <c r="ARV26" s="517"/>
      <c r="ARW26" s="517"/>
      <c r="ARX26" s="517"/>
      <c r="ARY26" s="517"/>
      <c r="ARZ26" s="517"/>
      <c r="ASA26" s="517"/>
      <c r="ASB26" s="517"/>
      <c r="ASC26" s="517"/>
      <c r="ASD26" s="517"/>
      <c r="ASE26" s="517"/>
      <c r="ASF26" s="517"/>
      <c r="ASG26" s="517"/>
      <c r="ASH26" s="517"/>
      <c r="ASI26" s="517"/>
      <c r="ASJ26" s="517"/>
      <c r="ASK26" s="517"/>
      <c r="ASL26" s="517"/>
      <c r="ASM26" s="517"/>
      <c r="ASN26" s="517"/>
      <c r="ASO26" s="517"/>
      <c r="ASP26" s="517"/>
      <c r="ASQ26" s="517"/>
      <c r="ASR26" s="517"/>
      <c r="ASS26" s="517"/>
      <c r="AST26" s="517"/>
      <c r="ASU26" s="517"/>
      <c r="ASV26" s="517"/>
      <c r="ASW26" s="517"/>
      <c r="ASX26" s="517"/>
      <c r="ASY26" s="517"/>
      <c r="ASZ26" s="517"/>
      <c r="ATA26" s="517"/>
      <c r="ATB26" s="517"/>
      <c r="ATC26" s="517"/>
      <c r="ATD26" s="517"/>
      <c r="ATE26" s="517"/>
      <c r="ATF26" s="517"/>
      <c r="ATG26" s="517"/>
      <c r="ATH26" s="517"/>
      <c r="ATI26" s="517"/>
      <c r="ATJ26" s="517"/>
      <c r="ATK26" s="517"/>
      <c r="ATL26" s="517"/>
      <c r="ATM26" s="517"/>
      <c r="ATN26" s="517"/>
      <c r="ATO26" s="517"/>
      <c r="ATP26" s="517"/>
      <c r="ATQ26" s="517"/>
      <c r="ATR26" s="517"/>
      <c r="ATS26" s="517"/>
      <c r="ATT26" s="517"/>
      <c r="ATU26" s="517"/>
      <c r="ATV26" s="517"/>
      <c r="ATW26" s="517"/>
      <c r="ATX26" s="517"/>
      <c r="ATY26" s="517"/>
      <c r="ATZ26" s="517"/>
      <c r="AUA26" s="517"/>
      <c r="AUB26" s="517"/>
      <c r="AUC26" s="517"/>
      <c r="AUD26" s="517"/>
      <c r="AUE26" s="517"/>
      <c r="AUF26" s="517"/>
      <c r="AUG26" s="517"/>
      <c r="AUH26" s="517"/>
      <c r="AUI26" s="517"/>
      <c r="AUJ26" s="517"/>
      <c r="AUK26" s="517"/>
      <c r="AUL26" s="517"/>
      <c r="AUM26" s="517"/>
      <c r="AUN26" s="517"/>
      <c r="AUO26" s="517"/>
      <c r="AUP26" s="517"/>
      <c r="AUQ26" s="517"/>
      <c r="AUR26" s="517"/>
      <c r="AUS26" s="517"/>
      <c r="AUT26" s="517"/>
      <c r="AUU26" s="517"/>
      <c r="AUV26" s="517"/>
      <c r="AUW26" s="517"/>
      <c r="AUX26" s="517"/>
      <c r="AUY26" s="517"/>
      <c r="AUZ26" s="517"/>
      <c r="AVA26" s="517"/>
      <c r="AVB26" s="517"/>
      <c r="AVC26" s="517"/>
      <c r="AVD26" s="517"/>
      <c r="AVE26" s="517"/>
      <c r="AVF26" s="517"/>
      <c r="AVG26" s="517"/>
      <c r="AVH26" s="517"/>
      <c r="AVI26" s="517"/>
      <c r="AVJ26" s="517"/>
      <c r="AVK26" s="517"/>
      <c r="AVL26" s="517"/>
      <c r="AVM26" s="517"/>
      <c r="AVN26" s="517"/>
      <c r="AVO26" s="517"/>
      <c r="AVP26" s="517"/>
      <c r="AVQ26" s="517"/>
      <c r="AVR26" s="517"/>
      <c r="AVS26" s="517"/>
      <c r="AVT26" s="517"/>
      <c r="AVU26" s="517"/>
      <c r="AVV26" s="517"/>
      <c r="AVW26" s="517"/>
      <c r="AVX26" s="517"/>
      <c r="AVY26" s="517"/>
      <c r="AVZ26" s="517"/>
      <c r="AWA26" s="517"/>
      <c r="AWB26" s="517"/>
      <c r="AWC26" s="517"/>
      <c r="AWD26" s="517"/>
      <c r="AWE26" s="517"/>
      <c r="AWF26" s="517"/>
      <c r="AWG26" s="517"/>
      <c r="AWH26" s="517"/>
      <c r="AWI26" s="517"/>
      <c r="AWJ26" s="517"/>
      <c r="AWK26" s="517"/>
      <c r="AWL26" s="517"/>
      <c r="AWM26" s="517"/>
      <c r="AWN26" s="517"/>
      <c r="AWO26" s="517"/>
      <c r="AWP26" s="517"/>
      <c r="AWQ26" s="517"/>
      <c r="AWR26" s="517"/>
      <c r="AWS26" s="517"/>
      <c r="AWT26" s="517"/>
      <c r="AWU26" s="517"/>
      <c r="AWV26" s="517"/>
      <c r="AWW26" s="517"/>
      <c r="AWX26" s="517"/>
      <c r="AWY26" s="517"/>
      <c r="AWZ26" s="517"/>
      <c r="AXA26" s="517"/>
      <c r="AXB26" s="517"/>
      <c r="AXC26" s="517"/>
      <c r="AXD26" s="517"/>
      <c r="AXE26" s="517"/>
      <c r="AXF26" s="517"/>
      <c r="AXG26" s="517"/>
      <c r="AXH26" s="517"/>
      <c r="AXI26" s="517"/>
      <c r="AXJ26" s="517"/>
      <c r="AXK26" s="517"/>
      <c r="AXL26" s="517"/>
      <c r="AXM26" s="517"/>
      <c r="AXN26" s="517"/>
      <c r="AXO26" s="517"/>
      <c r="AXP26" s="517"/>
      <c r="AXQ26" s="517"/>
      <c r="AXR26" s="517"/>
      <c r="AXS26" s="517"/>
      <c r="AXT26" s="517"/>
      <c r="AXU26" s="517"/>
      <c r="AXV26" s="517"/>
      <c r="AXW26" s="517"/>
      <c r="AXX26" s="517"/>
      <c r="AXY26" s="517"/>
      <c r="AXZ26" s="517"/>
      <c r="AYA26" s="517"/>
      <c r="AYB26" s="517"/>
      <c r="AYC26" s="517"/>
      <c r="AYD26" s="517"/>
      <c r="AYE26" s="517"/>
      <c r="AYF26" s="517"/>
      <c r="AYG26" s="517"/>
      <c r="AYH26" s="517"/>
      <c r="AYI26" s="517"/>
      <c r="AYJ26" s="517"/>
      <c r="AYK26" s="517"/>
      <c r="AYL26" s="517"/>
      <c r="AYM26" s="517"/>
      <c r="AYN26" s="517"/>
      <c r="AYO26" s="517"/>
      <c r="AYP26" s="517"/>
      <c r="AYQ26" s="517"/>
      <c r="AYR26" s="517"/>
      <c r="AYS26" s="517"/>
      <c r="AYT26" s="517"/>
      <c r="AYU26" s="517"/>
      <c r="AYV26" s="517"/>
      <c r="AYW26" s="517"/>
      <c r="AYX26" s="517"/>
      <c r="AYY26" s="517"/>
      <c r="AYZ26" s="517"/>
      <c r="AZA26" s="517"/>
      <c r="AZB26" s="517"/>
      <c r="AZC26" s="517"/>
      <c r="AZD26" s="517"/>
      <c r="AZE26" s="517"/>
      <c r="AZF26" s="517"/>
      <c r="AZG26" s="517"/>
      <c r="AZH26" s="517"/>
      <c r="AZI26" s="517"/>
      <c r="AZJ26" s="517"/>
      <c r="AZK26" s="517"/>
      <c r="AZL26" s="517"/>
      <c r="AZM26" s="517"/>
      <c r="AZN26" s="517"/>
      <c r="AZO26" s="517"/>
      <c r="AZP26" s="517"/>
      <c r="AZQ26" s="517"/>
      <c r="AZR26" s="517"/>
      <c r="AZS26" s="517"/>
      <c r="AZT26" s="517"/>
      <c r="AZU26" s="517"/>
      <c r="AZV26" s="517"/>
      <c r="AZW26" s="517"/>
      <c r="AZX26" s="517"/>
      <c r="AZY26" s="517"/>
      <c r="AZZ26" s="517"/>
      <c r="BAA26" s="517"/>
      <c r="BAB26" s="517"/>
      <c r="BAC26" s="517"/>
      <c r="BAD26" s="517"/>
      <c r="BAE26" s="517"/>
      <c r="BAF26" s="517"/>
      <c r="BAG26" s="517"/>
      <c r="BAH26" s="517"/>
      <c r="BAI26" s="517"/>
      <c r="BAJ26" s="517"/>
      <c r="BAK26" s="517"/>
      <c r="BAL26" s="517"/>
      <c r="BAM26" s="517"/>
      <c r="BAN26" s="517"/>
      <c r="BAO26" s="517"/>
      <c r="BAP26" s="517"/>
      <c r="BAQ26" s="517"/>
      <c r="BAR26" s="517"/>
      <c r="BAS26" s="517"/>
      <c r="BAT26" s="517"/>
      <c r="BAU26" s="517"/>
      <c r="BAV26" s="517"/>
      <c r="BAW26" s="517"/>
      <c r="BAX26" s="517"/>
      <c r="BAY26" s="517"/>
      <c r="BAZ26" s="517"/>
      <c r="BBA26" s="517"/>
      <c r="BBB26" s="517"/>
      <c r="BBC26" s="517"/>
      <c r="BBD26" s="517"/>
      <c r="BBE26" s="517"/>
      <c r="BBF26" s="517"/>
      <c r="BBG26" s="517"/>
      <c r="BBH26" s="517"/>
      <c r="BBI26" s="517"/>
      <c r="BBJ26" s="517"/>
      <c r="BBK26" s="517"/>
      <c r="BBL26" s="517"/>
      <c r="BBM26" s="517"/>
      <c r="BBN26" s="517"/>
      <c r="BBO26" s="517"/>
      <c r="BBP26" s="517"/>
      <c r="BBQ26" s="517"/>
      <c r="BBR26" s="517"/>
      <c r="BBS26" s="517"/>
      <c r="BBT26" s="517"/>
      <c r="BBU26" s="517"/>
      <c r="BBV26" s="517"/>
      <c r="BBW26" s="517"/>
      <c r="BBX26" s="517"/>
      <c r="BBY26" s="517"/>
      <c r="BBZ26" s="517"/>
      <c r="BCA26" s="517"/>
      <c r="BCB26" s="517"/>
      <c r="BCC26" s="517"/>
      <c r="BCD26" s="517"/>
      <c r="BCE26" s="517"/>
      <c r="BCF26" s="517"/>
      <c r="BCG26" s="517"/>
      <c r="BCH26" s="517"/>
      <c r="BCI26" s="517"/>
      <c r="BCJ26" s="517"/>
      <c r="BCK26" s="517"/>
      <c r="BCL26" s="517"/>
      <c r="BCM26" s="517"/>
      <c r="BCN26" s="517"/>
      <c r="BCO26" s="517"/>
      <c r="BCP26" s="517"/>
      <c r="BCQ26" s="517"/>
      <c r="BCR26" s="517"/>
      <c r="BCS26" s="517"/>
      <c r="BCT26" s="517"/>
      <c r="BCU26" s="517"/>
      <c r="BCV26" s="517"/>
      <c r="BCW26" s="517"/>
      <c r="BCX26" s="517"/>
      <c r="BCY26" s="517"/>
      <c r="BCZ26" s="517"/>
      <c r="BDA26" s="517"/>
      <c r="BDB26" s="517"/>
      <c r="BDC26" s="517"/>
      <c r="BDD26" s="517"/>
      <c r="BDE26" s="517"/>
      <c r="BDF26" s="517"/>
      <c r="BDG26" s="517"/>
      <c r="BDH26" s="517"/>
      <c r="BDI26" s="517"/>
      <c r="BDJ26" s="517"/>
      <c r="BDK26" s="517"/>
      <c r="BDL26" s="517"/>
      <c r="BDM26" s="517"/>
      <c r="BDN26" s="517"/>
      <c r="BDO26" s="517"/>
      <c r="BDP26" s="517"/>
      <c r="BDQ26" s="517"/>
      <c r="BDR26" s="517"/>
      <c r="BDS26" s="517"/>
      <c r="BDT26" s="517"/>
      <c r="BDU26" s="517"/>
      <c r="BDV26" s="517"/>
      <c r="BDW26" s="517"/>
      <c r="BDX26" s="517"/>
      <c r="BDY26" s="517"/>
      <c r="BDZ26" s="517"/>
      <c r="BEA26" s="517"/>
      <c r="BEB26" s="517"/>
      <c r="BEC26" s="517"/>
      <c r="BED26" s="517"/>
      <c r="BEE26" s="517"/>
      <c r="BEF26" s="517"/>
      <c r="BEG26" s="517"/>
      <c r="BEH26" s="517"/>
      <c r="BEI26" s="517"/>
      <c r="BEJ26" s="517"/>
      <c r="BEK26" s="517"/>
      <c r="BEL26" s="517"/>
      <c r="BEM26" s="517"/>
      <c r="BEN26" s="517"/>
      <c r="BEO26" s="517"/>
      <c r="BEP26" s="517"/>
      <c r="BEQ26" s="517"/>
      <c r="BER26" s="517"/>
      <c r="BES26" s="517"/>
      <c r="BET26" s="517"/>
      <c r="BEU26" s="517"/>
      <c r="BEV26" s="517"/>
      <c r="BEW26" s="517"/>
      <c r="BEX26" s="517"/>
      <c r="BEY26" s="517"/>
      <c r="BEZ26" s="517"/>
      <c r="BFA26" s="517"/>
      <c r="BFB26" s="517"/>
      <c r="BFC26" s="517"/>
      <c r="BFD26" s="517"/>
      <c r="BFE26" s="517"/>
      <c r="BFF26" s="517"/>
      <c r="BFG26" s="517"/>
      <c r="BFH26" s="517"/>
      <c r="BFI26" s="517"/>
      <c r="BFJ26" s="517"/>
      <c r="BFK26" s="517"/>
      <c r="BFL26" s="517"/>
      <c r="BFM26" s="517"/>
      <c r="BFN26" s="517"/>
      <c r="BFO26" s="517"/>
      <c r="BFP26" s="517"/>
      <c r="BFQ26" s="517"/>
      <c r="BFR26" s="517"/>
      <c r="BFS26" s="517"/>
      <c r="BFT26" s="517"/>
      <c r="BFU26" s="517"/>
      <c r="BFV26" s="517"/>
      <c r="BFW26" s="517"/>
      <c r="BFX26" s="517"/>
      <c r="BFY26" s="517"/>
      <c r="BFZ26" s="517"/>
      <c r="BGA26" s="517"/>
      <c r="BGB26" s="517"/>
      <c r="BGC26" s="517"/>
      <c r="BGD26" s="517"/>
      <c r="BGE26" s="517"/>
      <c r="BGF26" s="517"/>
      <c r="BGG26" s="517"/>
      <c r="BGH26" s="517"/>
      <c r="BGI26" s="517"/>
      <c r="BGJ26" s="517"/>
      <c r="BGK26" s="517"/>
      <c r="BGL26" s="517"/>
      <c r="BGM26" s="517"/>
      <c r="BGN26" s="517"/>
      <c r="BGO26" s="517"/>
      <c r="BGP26" s="517"/>
      <c r="BGQ26" s="517"/>
      <c r="BGR26" s="517"/>
      <c r="BGS26" s="517"/>
      <c r="BGT26" s="517"/>
      <c r="BGU26" s="517"/>
      <c r="BGV26" s="517"/>
      <c r="BGW26" s="517"/>
      <c r="BGX26" s="517"/>
      <c r="BGY26" s="517"/>
      <c r="BGZ26" s="517"/>
      <c r="BHA26" s="517"/>
      <c r="BHB26" s="517"/>
      <c r="BHC26" s="517"/>
      <c r="BHD26" s="517"/>
      <c r="BHE26" s="517"/>
      <c r="BHF26" s="517"/>
      <c r="BHG26" s="517"/>
      <c r="BHH26" s="517"/>
      <c r="BHI26" s="517"/>
      <c r="BHJ26" s="517"/>
      <c r="BHK26" s="517"/>
      <c r="BHL26" s="517"/>
      <c r="BHM26" s="517"/>
      <c r="BHN26" s="517"/>
      <c r="BHO26" s="517"/>
      <c r="BHP26" s="517"/>
      <c r="BHQ26" s="517"/>
      <c r="BHR26" s="517"/>
      <c r="BHS26" s="517"/>
      <c r="BHT26" s="517"/>
      <c r="BHU26" s="517"/>
      <c r="BHV26" s="517"/>
      <c r="BHW26" s="517"/>
      <c r="BHX26" s="517"/>
      <c r="BHY26" s="517"/>
      <c r="BHZ26" s="517"/>
      <c r="BIA26" s="517"/>
      <c r="BIB26" s="517"/>
      <c r="BIC26" s="517"/>
      <c r="BID26" s="517"/>
      <c r="BIE26" s="517"/>
      <c r="BIF26" s="517"/>
      <c r="BIG26" s="517"/>
      <c r="BIH26" s="517"/>
      <c r="BII26" s="517"/>
      <c r="BIJ26" s="517"/>
      <c r="BIK26" s="517"/>
      <c r="BIL26" s="517"/>
      <c r="BIM26" s="517"/>
      <c r="BIN26" s="517"/>
      <c r="BIO26" s="517"/>
      <c r="BIP26" s="517"/>
      <c r="BIQ26" s="517"/>
      <c r="BIR26" s="517"/>
      <c r="BIS26" s="517"/>
      <c r="BIT26" s="517"/>
      <c r="BIU26" s="517"/>
      <c r="BIV26" s="517"/>
      <c r="BIW26" s="517"/>
      <c r="BIX26" s="517"/>
      <c r="BIY26" s="517"/>
      <c r="BIZ26" s="517"/>
      <c r="BJA26" s="517"/>
      <c r="BJB26" s="517"/>
      <c r="BJC26" s="517"/>
      <c r="BJD26" s="517"/>
      <c r="BJE26" s="517"/>
      <c r="BJF26" s="517"/>
      <c r="BJG26" s="517"/>
      <c r="BJH26" s="517"/>
      <c r="BJI26" s="517"/>
      <c r="BJJ26" s="517"/>
      <c r="BJK26" s="517"/>
      <c r="BJL26" s="517"/>
      <c r="BJM26" s="517"/>
      <c r="BJN26" s="517"/>
      <c r="BJO26" s="517"/>
      <c r="BJP26" s="517"/>
      <c r="BJQ26" s="517"/>
      <c r="BJR26" s="517"/>
      <c r="BJS26" s="517"/>
      <c r="BJT26" s="517"/>
      <c r="BJU26" s="517"/>
      <c r="BJV26" s="517"/>
      <c r="BJW26" s="517"/>
      <c r="BJX26" s="517"/>
      <c r="BJY26" s="517"/>
      <c r="BJZ26" s="517"/>
      <c r="BKA26" s="517"/>
      <c r="BKB26" s="517"/>
      <c r="BKC26" s="517"/>
      <c r="BKD26" s="517"/>
      <c r="BKE26" s="517"/>
      <c r="BKF26" s="517"/>
      <c r="BKG26" s="517"/>
      <c r="BKH26" s="517"/>
      <c r="BKI26" s="517"/>
      <c r="BKJ26" s="517"/>
      <c r="BKK26" s="517"/>
      <c r="BKL26" s="517"/>
      <c r="BKM26" s="517"/>
      <c r="BKN26" s="517"/>
      <c r="BKO26" s="517"/>
      <c r="BKP26" s="517"/>
      <c r="BKQ26" s="517"/>
      <c r="BKR26" s="517"/>
      <c r="BKS26" s="517"/>
      <c r="BKT26" s="517"/>
      <c r="BKU26" s="517"/>
      <c r="BKV26" s="517"/>
      <c r="BKW26" s="517"/>
      <c r="BKX26" s="517"/>
      <c r="BKY26" s="517"/>
      <c r="BKZ26" s="517"/>
      <c r="BLA26" s="517"/>
      <c r="BLB26" s="517"/>
      <c r="BLC26" s="517"/>
      <c r="BLD26" s="517"/>
      <c r="BLE26" s="517"/>
      <c r="BLF26" s="517"/>
      <c r="BLG26" s="517"/>
      <c r="BLH26" s="517"/>
      <c r="BLI26" s="517"/>
      <c r="BLJ26" s="517"/>
      <c r="BLK26" s="517"/>
      <c r="BLL26" s="517"/>
      <c r="BLM26" s="517"/>
      <c r="BLN26" s="517"/>
      <c r="BLO26" s="517"/>
      <c r="BLP26" s="517"/>
      <c r="BLQ26" s="517"/>
      <c r="BLR26" s="517"/>
      <c r="BLS26" s="517"/>
      <c r="BLT26" s="517"/>
      <c r="BLU26" s="517"/>
      <c r="BLV26" s="517"/>
      <c r="BLW26" s="517"/>
      <c r="BLX26" s="517"/>
      <c r="BLY26" s="517"/>
      <c r="BLZ26" s="517"/>
      <c r="BMA26" s="517"/>
      <c r="BMB26" s="517"/>
      <c r="BMC26" s="517"/>
      <c r="BMD26" s="517"/>
      <c r="BME26" s="517"/>
      <c r="BMF26" s="517"/>
      <c r="BMG26" s="517"/>
      <c r="BMH26" s="517"/>
      <c r="BMI26" s="517"/>
      <c r="BMJ26" s="517"/>
      <c r="BMK26" s="517"/>
      <c r="BML26" s="517"/>
      <c r="BMM26" s="517"/>
      <c r="BMN26" s="517"/>
      <c r="BMO26" s="517"/>
      <c r="BMP26" s="517"/>
      <c r="BMQ26" s="517"/>
      <c r="BMR26" s="517"/>
      <c r="BMS26" s="517"/>
      <c r="BMT26" s="517"/>
      <c r="BMU26" s="517"/>
      <c r="BMV26" s="517"/>
      <c r="BMW26" s="517"/>
      <c r="BMX26" s="517"/>
      <c r="BMY26" s="517"/>
      <c r="BMZ26" s="517"/>
      <c r="BNA26" s="517"/>
      <c r="BNB26" s="517"/>
      <c r="BNC26" s="517"/>
      <c r="BND26" s="517"/>
      <c r="BNE26" s="517"/>
      <c r="BNF26" s="517"/>
      <c r="BNG26" s="517"/>
      <c r="BNH26" s="517"/>
      <c r="BNI26" s="517"/>
      <c r="BNJ26" s="517"/>
      <c r="BNK26" s="517"/>
      <c r="BNL26" s="517"/>
      <c r="BNM26" s="517"/>
      <c r="BNN26" s="517"/>
      <c r="BNO26" s="517"/>
      <c r="BNP26" s="517"/>
      <c r="BNQ26" s="517"/>
      <c r="BNR26" s="517"/>
      <c r="BNS26" s="517"/>
      <c r="BNT26" s="517"/>
      <c r="BNU26" s="517"/>
      <c r="BNV26" s="517"/>
      <c r="BNW26" s="517"/>
      <c r="BNX26" s="517"/>
      <c r="BNY26" s="517"/>
      <c r="BNZ26" s="517"/>
      <c r="BOA26" s="517"/>
      <c r="BOB26" s="517"/>
      <c r="BOC26" s="517"/>
      <c r="BOD26" s="517"/>
      <c r="BOE26" s="517"/>
      <c r="BOF26" s="517"/>
      <c r="BOG26" s="517"/>
      <c r="BOH26" s="517"/>
      <c r="BOI26" s="517"/>
      <c r="BOJ26" s="517"/>
      <c r="BOK26" s="517"/>
      <c r="BOL26" s="517"/>
      <c r="BOM26" s="517"/>
      <c r="BON26" s="517"/>
      <c r="BOO26" s="517"/>
      <c r="BOP26" s="517"/>
      <c r="BOQ26" s="517"/>
      <c r="BOR26" s="517"/>
      <c r="BOS26" s="517"/>
      <c r="BOT26" s="517"/>
      <c r="BOU26" s="517"/>
      <c r="BOV26" s="517"/>
      <c r="BOW26" s="517"/>
      <c r="BOX26" s="517"/>
      <c r="BOY26" s="517"/>
      <c r="BOZ26" s="517"/>
      <c r="BPA26" s="517"/>
      <c r="BPB26" s="517"/>
      <c r="BPC26" s="517"/>
      <c r="BPD26" s="517"/>
      <c r="BPE26" s="517"/>
      <c r="BPF26" s="517"/>
      <c r="BPG26" s="517"/>
      <c r="BPH26" s="517"/>
      <c r="BPI26" s="517"/>
      <c r="BPJ26" s="517"/>
      <c r="BPK26" s="517"/>
      <c r="BPL26" s="517"/>
      <c r="BPM26" s="517"/>
      <c r="BPN26" s="517"/>
      <c r="BPO26" s="517"/>
      <c r="BPP26" s="517"/>
      <c r="BPQ26" s="517"/>
      <c r="BPR26" s="517"/>
      <c r="BPS26" s="517"/>
      <c r="BPT26" s="517"/>
      <c r="BPU26" s="517"/>
      <c r="BPV26" s="517"/>
      <c r="BPW26" s="517"/>
      <c r="BPX26" s="517"/>
      <c r="BPY26" s="517"/>
      <c r="BPZ26" s="517"/>
      <c r="BQA26" s="517"/>
      <c r="BQB26" s="517"/>
      <c r="BQC26" s="517"/>
      <c r="BQD26" s="517"/>
      <c r="BQE26" s="517"/>
      <c r="BQF26" s="517"/>
      <c r="BQG26" s="517"/>
      <c r="BQH26" s="517"/>
      <c r="BQI26" s="517"/>
      <c r="BQJ26" s="517"/>
      <c r="BQK26" s="517"/>
      <c r="BQL26" s="517"/>
      <c r="BQM26" s="517"/>
      <c r="BQN26" s="517"/>
      <c r="BQO26" s="517"/>
      <c r="BQP26" s="517"/>
      <c r="BQQ26" s="517"/>
      <c r="BQR26" s="517"/>
      <c r="BQS26" s="517"/>
      <c r="BQT26" s="517"/>
      <c r="BQU26" s="517"/>
      <c r="BQV26" s="517"/>
      <c r="BQW26" s="517"/>
      <c r="BQX26" s="517"/>
      <c r="BQY26" s="517"/>
      <c r="BQZ26" s="517"/>
      <c r="BRA26" s="517"/>
      <c r="BRB26" s="517"/>
      <c r="BRC26" s="517"/>
      <c r="BRD26" s="517"/>
      <c r="BRE26" s="517"/>
      <c r="BRF26" s="517"/>
      <c r="BRG26" s="517"/>
      <c r="BRH26" s="517"/>
      <c r="BRI26" s="517"/>
      <c r="BRJ26" s="517"/>
      <c r="BRK26" s="517"/>
      <c r="BRL26" s="517"/>
      <c r="BRM26" s="517"/>
      <c r="BRN26" s="517"/>
      <c r="BRO26" s="517"/>
      <c r="BRP26" s="517"/>
      <c r="BRQ26" s="517"/>
      <c r="BRR26" s="517"/>
      <c r="BRS26" s="517"/>
      <c r="BRT26" s="517"/>
      <c r="BRU26" s="517"/>
      <c r="BRV26" s="517"/>
      <c r="BRW26" s="517"/>
      <c r="BRX26" s="517"/>
      <c r="BRY26" s="517"/>
      <c r="BRZ26" s="517"/>
      <c r="BSA26" s="517"/>
      <c r="BSB26" s="517"/>
      <c r="BSC26" s="517"/>
      <c r="BSD26" s="517"/>
      <c r="BSE26" s="517"/>
      <c r="BSF26" s="517"/>
      <c r="BSG26" s="517"/>
      <c r="BSH26" s="517"/>
      <c r="BSI26" s="517"/>
      <c r="BSJ26" s="517"/>
      <c r="BSK26" s="517"/>
      <c r="BSL26" s="517"/>
      <c r="BSM26" s="517"/>
      <c r="BSN26" s="517"/>
      <c r="BSO26" s="517"/>
      <c r="BSP26" s="517"/>
      <c r="BSQ26" s="517"/>
      <c r="BSR26" s="517"/>
      <c r="BSS26" s="517"/>
      <c r="BST26" s="517"/>
      <c r="BSU26" s="517"/>
      <c r="BSV26" s="517"/>
      <c r="BSW26" s="517"/>
      <c r="BSX26" s="517"/>
      <c r="BSY26" s="517"/>
      <c r="BSZ26" s="517"/>
      <c r="BTA26" s="517"/>
      <c r="BTB26" s="517"/>
      <c r="BTC26" s="517"/>
      <c r="BTD26" s="517"/>
      <c r="BTE26" s="517"/>
      <c r="BTF26" s="517"/>
      <c r="BTG26" s="517"/>
      <c r="BTH26" s="517"/>
      <c r="BTI26" s="517"/>
      <c r="BTJ26" s="517"/>
      <c r="BTK26" s="517"/>
      <c r="BTL26" s="517"/>
      <c r="BTM26" s="517"/>
      <c r="BTN26" s="517"/>
      <c r="BTO26" s="517"/>
      <c r="BTP26" s="517"/>
      <c r="BTQ26" s="517"/>
      <c r="BTR26" s="517"/>
      <c r="BTS26" s="517"/>
      <c r="BTT26" s="517"/>
      <c r="BTU26" s="517"/>
      <c r="BTV26" s="517"/>
      <c r="BTW26" s="517"/>
      <c r="BTX26" s="517"/>
      <c r="BTY26" s="517"/>
      <c r="BTZ26" s="517"/>
      <c r="BUA26" s="517"/>
      <c r="BUB26" s="517"/>
      <c r="BUC26" s="517"/>
      <c r="BUD26" s="517"/>
      <c r="BUE26" s="517"/>
      <c r="BUF26" s="517"/>
      <c r="BUG26" s="517"/>
      <c r="BUH26" s="517"/>
      <c r="BUI26" s="517"/>
      <c r="BUJ26" s="517"/>
      <c r="BUK26" s="517"/>
      <c r="BUL26" s="517"/>
      <c r="BUM26" s="517"/>
      <c r="BUN26" s="517"/>
      <c r="BUO26" s="517"/>
      <c r="BUP26" s="517"/>
      <c r="BUQ26" s="517"/>
      <c r="BUR26" s="517"/>
      <c r="BUS26" s="517"/>
      <c r="BUT26" s="517"/>
      <c r="BUU26" s="517"/>
      <c r="BUV26" s="517"/>
      <c r="BUW26" s="517"/>
      <c r="BUX26" s="517"/>
      <c r="BUY26" s="517"/>
      <c r="BUZ26" s="517"/>
      <c r="BVA26" s="517"/>
      <c r="BVB26" s="517"/>
      <c r="BVC26" s="517"/>
      <c r="BVD26" s="517"/>
      <c r="BVE26" s="517"/>
      <c r="BVF26" s="517"/>
      <c r="BVG26" s="517"/>
      <c r="BVH26" s="517"/>
      <c r="BVI26" s="517"/>
      <c r="BVJ26" s="517"/>
      <c r="BVK26" s="517"/>
      <c r="BVL26" s="517"/>
      <c r="BVM26" s="517"/>
      <c r="BVN26" s="517"/>
      <c r="BVO26" s="517"/>
      <c r="BVP26" s="517"/>
      <c r="BVQ26" s="517"/>
      <c r="BVR26" s="517"/>
      <c r="BVS26" s="517"/>
      <c r="BVT26" s="517"/>
      <c r="BVU26" s="517"/>
      <c r="BVV26" s="517"/>
      <c r="BVW26" s="517"/>
      <c r="BVX26" s="517"/>
      <c r="BVY26" s="517"/>
      <c r="BVZ26" s="517"/>
      <c r="BWA26" s="517"/>
      <c r="BWB26" s="517"/>
      <c r="BWC26" s="517"/>
      <c r="BWD26" s="517"/>
      <c r="BWE26" s="517"/>
      <c r="BWF26" s="517"/>
      <c r="BWG26" s="517"/>
      <c r="BWH26" s="517"/>
      <c r="BWI26" s="517"/>
      <c r="BWJ26" s="517"/>
      <c r="BWK26" s="517"/>
      <c r="BWL26" s="517"/>
      <c r="BWM26" s="517"/>
      <c r="BWN26" s="517"/>
      <c r="BWO26" s="517"/>
      <c r="BWP26" s="517"/>
      <c r="BWQ26" s="517"/>
      <c r="BWR26" s="517"/>
      <c r="BWS26" s="517"/>
      <c r="BWT26" s="517"/>
      <c r="BWU26" s="517"/>
      <c r="BWV26" s="517"/>
      <c r="BWW26" s="517"/>
      <c r="BWX26" s="517"/>
      <c r="BWY26" s="517"/>
      <c r="BWZ26" s="517"/>
      <c r="BXA26" s="517"/>
      <c r="BXB26" s="517"/>
      <c r="BXC26" s="517"/>
      <c r="BXD26" s="517"/>
      <c r="BXE26" s="517"/>
      <c r="BXF26" s="517"/>
      <c r="BXG26" s="517"/>
      <c r="BXH26" s="517"/>
      <c r="BXI26" s="517"/>
      <c r="BXJ26" s="517"/>
      <c r="BXK26" s="517"/>
      <c r="BXL26" s="517"/>
      <c r="BXM26" s="517"/>
      <c r="BXN26" s="517"/>
      <c r="BXO26" s="517"/>
      <c r="BXP26" s="517"/>
      <c r="BXQ26" s="517"/>
      <c r="BXR26" s="517"/>
      <c r="BXS26" s="517"/>
      <c r="BXT26" s="517"/>
      <c r="BXU26" s="517"/>
      <c r="BXV26" s="517"/>
      <c r="BXW26" s="517"/>
      <c r="BXX26" s="517"/>
      <c r="BXY26" s="517"/>
      <c r="BXZ26" s="517"/>
      <c r="BYA26" s="517"/>
      <c r="BYB26" s="517"/>
      <c r="BYC26" s="517"/>
      <c r="BYD26" s="517"/>
      <c r="BYE26" s="517"/>
      <c r="BYF26" s="517"/>
      <c r="BYG26" s="517"/>
      <c r="BYH26" s="517"/>
      <c r="BYI26" s="517"/>
      <c r="BYJ26" s="517"/>
      <c r="BYK26" s="517"/>
      <c r="BYL26" s="517"/>
      <c r="BYM26" s="517"/>
      <c r="BYN26" s="517"/>
      <c r="BYO26" s="517"/>
      <c r="BYP26" s="517"/>
      <c r="BYQ26" s="517"/>
      <c r="BYR26" s="517"/>
      <c r="BYS26" s="517"/>
      <c r="BYT26" s="517"/>
      <c r="BYU26" s="517"/>
      <c r="BYV26" s="517"/>
      <c r="BYW26" s="517"/>
      <c r="BYX26" s="517"/>
      <c r="BYY26" s="517"/>
      <c r="BYZ26" s="517"/>
      <c r="BZA26" s="517"/>
      <c r="BZB26" s="517"/>
      <c r="BZC26" s="517"/>
      <c r="BZD26" s="517"/>
      <c r="BZE26" s="517"/>
      <c r="BZF26" s="517"/>
      <c r="BZG26" s="517"/>
      <c r="BZH26" s="517"/>
      <c r="BZI26" s="517"/>
      <c r="BZJ26" s="517"/>
      <c r="BZK26" s="517"/>
      <c r="BZL26" s="517"/>
      <c r="BZM26" s="517"/>
      <c r="BZN26" s="517"/>
      <c r="BZO26" s="517"/>
      <c r="BZP26" s="517"/>
      <c r="BZQ26" s="517"/>
      <c r="BZR26" s="517"/>
      <c r="BZS26" s="517"/>
      <c r="BZT26" s="517"/>
      <c r="BZU26" s="517"/>
      <c r="BZV26" s="517"/>
      <c r="BZW26" s="517"/>
      <c r="BZX26" s="517"/>
      <c r="BZY26" s="517"/>
      <c r="BZZ26" s="517"/>
      <c r="CAA26" s="517"/>
      <c r="CAB26" s="517"/>
      <c r="CAC26" s="517"/>
      <c r="CAD26" s="517"/>
      <c r="CAE26" s="517"/>
      <c r="CAF26" s="517"/>
      <c r="CAG26" s="517"/>
      <c r="CAH26" s="517"/>
      <c r="CAI26" s="517"/>
      <c r="CAJ26" s="517"/>
      <c r="CAK26" s="517"/>
      <c r="CAL26" s="517"/>
      <c r="CAM26" s="517"/>
      <c r="CAN26" s="517"/>
      <c r="CAO26" s="517"/>
      <c r="CAP26" s="517"/>
      <c r="CAQ26" s="517"/>
      <c r="CAR26" s="517"/>
      <c r="CAS26" s="517"/>
      <c r="CAT26" s="517"/>
      <c r="CAU26" s="517"/>
      <c r="CAV26" s="517"/>
      <c r="CAW26" s="517"/>
      <c r="CAX26" s="517"/>
      <c r="CAY26" s="517"/>
      <c r="CAZ26" s="517"/>
      <c r="CBA26" s="517"/>
      <c r="CBB26" s="517"/>
      <c r="CBC26" s="517"/>
      <c r="CBD26" s="517"/>
      <c r="CBE26" s="517"/>
      <c r="CBF26" s="517"/>
      <c r="CBG26" s="517"/>
      <c r="CBH26" s="517"/>
      <c r="CBI26" s="517"/>
      <c r="CBJ26" s="517"/>
      <c r="CBK26" s="517"/>
      <c r="CBL26" s="517"/>
      <c r="CBM26" s="517"/>
      <c r="CBN26" s="517"/>
      <c r="CBO26" s="517"/>
      <c r="CBP26" s="517"/>
      <c r="CBQ26" s="517"/>
      <c r="CBR26" s="517"/>
      <c r="CBS26" s="517"/>
      <c r="CBT26" s="517"/>
      <c r="CBU26" s="517"/>
      <c r="CBV26" s="517"/>
      <c r="CBW26" s="517"/>
      <c r="CBX26" s="517"/>
      <c r="CBY26" s="517"/>
      <c r="CBZ26" s="517"/>
      <c r="CCA26" s="517"/>
      <c r="CCB26" s="517"/>
      <c r="CCC26" s="517"/>
      <c r="CCD26" s="517"/>
      <c r="CCE26" s="517"/>
      <c r="CCF26" s="517"/>
      <c r="CCG26" s="517"/>
      <c r="CCH26" s="517"/>
      <c r="CCI26" s="517"/>
      <c r="CCJ26" s="517"/>
      <c r="CCK26" s="517"/>
      <c r="CCL26" s="517"/>
      <c r="CCM26" s="517"/>
      <c r="CCN26" s="517"/>
      <c r="CCO26" s="517"/>
      <c r="CCP26" s="517"/>
      <c r="CCQ26" s="517"/>
      <c r="CCR26" s="517"/>
      <c r="CCS26" s="517"/>
      <c r="CCT26" s="517"/>
      <c r="CCU26" s="517"/>
      <c r="CCV26" s="517"/>
      <c r="CCW26" s="517"/>
      <c r="CCX26" s="517"/>
      <c r="CCY26" s="517"/>
      <c r="CCZ26" s="517"/>
      <c r="CDA26" s="517"/>
      <c r="CDB26" s="517"/>
      <c r="CDC26" s="517"/>
      <c r="CDD26" s="517"/>
      <c r="CDE26" s="517"/>
      <c r="CDF26" s="517"/>
      <c r="CDG26" s="517"/>
      <c r="CDH26" s="517"/>
      <c r="CDI26" s="517"/>
      <c r="CDJ26" s="517"/>
      <c r="CDK26" s="517"/>
      <c r="CDL26" s="517"/>
      <c r="CDM26" s="517"/>
      <c r="CDN26" s="517"/>
      <c r="CDO26" s="517"/>
      <c r="CDP26" s="517"/>
      <c r="CDQ26" s="517"/>
      <c r="CDR26" s="517"/>
      <c r="CDS26" s="517"/>
      <c r="CDT26" s="517"/>
      <c r="CDU26" s="517"/>
      <c r="CDV26" s="517"/>
      <c r="CDW26" s="517"/>
      <c r="CDX26" s="517"/>
      <c r="CDY26" s="517"/>
      <c r="CDZ26" s="517"/>
      <c r="CEA26" s="517"/>
      <c r="CEB26" s="517"/>
      <c r="CEC26" s="517"/>
      <c r="CED26" s="517"/>
      <c r="CEE26" s="517"/>
      <c r="CEF26" s="517"/>
      <c r="CEG26" s="517"/>
      <c r="CEH26" s="517"/>
      <c r="CEI26" s="517"/>
      <c r="CEJ26" s="517"/>
      <c r="CEK26" s="517"/>
      <c r="CEL26" s="517"/>
      <c r="CEM26" s="517"/>
      <c r="CEN26" s="517"/>
      <c r="CEO26" s="517"/>
      <c r="CEP26" s="517"/>
      <c r="CEQ26" s="517"/>
      <c r="CER26" s="517"/>
      <c r="CES26" s="517"/>
      <c r="CET26" s="517"/>
      <c r="CEU26" s="517"/>
      <c r="CEV26" s="517"/>
      <c r="CEW26" s="517"/>
      <c r="CEX26" s="517"/>
      <c r="CEY26" s="517"/>
      <c r="CEZ26" s="517"/>
      <c r="CFA26" s="517"/>
      <c r="CFB26" s="517"/>
      <c r="CFC26" s="517"/>
      <c r="CFD26" s="517"/>
      <c r="CFE26" s="517"/>
      <c r="CFF26" s="517"/>
      <c r="CFG26" s="517"/>
      <c r="CFH26" s="517"/>
      <c r="CFI26" s="517"/>
      <c r="CFJ26" s="517"/>
      <c r="CFK26" s="517"/>
      <c r="CFL26" s="517"/>
      <c r="CFM26" s="517"/>
      <c r="CFN26" s="517"/>
      <c r="CFO26" s="517"/>
      <c r="CFP26" s="517"/>
      <c r="CFQ26" s="517"/>
      <c r="CFR26" s="517"/>
      <c r="CFS26" s="517"/>
      <c r="CFT26" s="517"/>
      <c r="CFU26" s="517"/>
      <c r="CFV26" s="517"/>
      <c r="CFW26" s="517"/>
      <c r="CFX26" s="517"/>
      <c r="CFY26" s="517"/>
      <c r="CFZ26" s="517"/>
      <c r="CGA26" s="517"/>
      <c r="CGB26" s="517"/>
      <c r="CGC26" s="517"/>
      <c r="CGD26" s="517"/>
      <c r="CGE26" s="517"/>
      <c r="CGF26" s="517"/>
      <c r="CGG26" s="517"/>
      <c r="CGH26" s="517"/>
      <c r="CGI26" s="517"/>
      <c r="CGJ26" s="517"/>
      <c r="CGK26" s="517"/>
      <c r="CGL26" s="517"/>
      <c r="CGM26" s="517"/>
      <c r="CGN26" s="517"/>
      <c r="CGO26" s="517"/>
      <c r="CGP26" s="517"/>
      <c r="CGQ26" s="517"/>
      <c r="CGR26" s="517"/>
      <c r="CGS26" s="517"/>
      <c r="CGT26" s="517"/>
      <c r="CGU26" s="517"/>
      <c r="CGV26" s="517"/>
      <c r="CGW26" s="517"/>
      <c r="CGX26" s="517"/>
      <c r="CGY26" s="517"/>
      <c r="CGZ26" s="517"/>
      <c r="CHA26" s="517"/>
      <c r="CHB26" s="517"/>
      <c r="CHC26" s="517"/>
      <c r="CHD26" s="517"/>
      <c r="CHE26" s="517"/>
      <c r="CHF26" s="517"/>
      <c r="CHG26" s="517"/>
      <c r="CHH26" s="517"/>
      <c r="CHI26" s="517"/>
      <c r="CHJ26" s="517"/>
      <c r="CHK26" s="517"/>
      <c r="CHL26" s="517"/>
      <c r="CHM26" s="517"/>
      <c r="CHN26" s="517"/>
      <c r="CHO26" s="517"/>
      <c r="CHP26" s="517"/>
      <c r="CHQ26" s="517"/>
      <c r="CHR26" s="517"/>
      <c r="CHS26" s="517"/>
      <c r="CHT26" s="517"/>
      <c r="CHU26" s="517"/>
      <c r="CHV26" s="517"/>
      <c r="CHW26" s="517"/>
      <c r="CHX26" s="517"/>
      <c r="CHY26" s="517"/>
      <c r="CHZ26" s="517"/>
      <c r="CIA26" s="517"/>
      <c r="CIB26" s="517"/>
      <c r="CIC26" s="517"/>
      <c r="CID26" s="517"/>
      <c r="CIE26" s="517"/>
      <c r="CIF26" s="517"/>
      <c r="CIG26" s="517"/>
      <c r="CIH26" s="517"/>
      <c r="CII26" s="517"/>
      <c r="CIJ26" s="517"/>
      <c r="CIK26" s="517"/>
      <c r="CIL26" s="517"/>
      <c r="CIM26" s="517"/>
      <c r="CIN26" s="517"/>
      <c r="CIO26" s="517"/>
      <c r="CIP26" s="517"/>
      <c r="CIQ26" s="517"/>
      <c r="CIR26" s="517"/>
      <c r="CIS26" s="517"/>
      <c r="CIT26" s="517"/>
      <c r="CIU26" s="517"/>
      <c r="CIV26" s="517"/>
      <c r="CIW26" s="517"/>
      <c r="CIX26" s="517"/>
      <c r="CIY26" s="517"/>
      <c r="CIZ26" s="517"/>
      <c r="CJA26" s="517"/>
      <c r="CJB26" s="517"/>
      <c r="CJC26" s="517"/>
      <c r="CJD26" s="517"/>
      <c r="CJE26" s="517"/>
      <c r="CJF26" s="517"/>
      <c r="CJG26" s="517"/>
      <c r="CJH26" s="517"/>
      <c r="CJI26" s="517"/>
      <c r="CJJ26" s="517"/>
      <c r="CJK26" s="517"/>
      <c r="CJL26" s="517"/>
      <c r="CJM26" s="517"/>
      <c r="CJN26" s="517"/>
      <c r="CJO26" s="517"/>
      <c r="CJP26" s="517"/>
      <c r="CJQ26" s="517"/>
      <c r="CJR26" s="517"/>
      <c r="CJS26" s="517"/>
      <c r="CJT26" s="517"/>
      <c r="CJU26" s="517"/>
      <c r="CJV26" s="517"/>
      <c r="CJW26" s="517"/>
      <c r="CJX26" s="517"/>
      <c r="CJY26" s="517"/>
      <c r="CJZ26" s="517"/>
      <c r="CKA26" s="517"/>
      <c r="CKB26" s="517"/>
      <c r="CKC26" s="517"/>
      <c r="CKD26" s="517"/>
      <c r="CKE26" s="517"/>
      <c r="CKF26" s="517"/>
      <c r="CKG26" s="517"/>
      <c r="CKH26" s="517"/>
      <c r="CKI26" s="517"/>
      <c r="CKJ26" s="517"/>
      <c r="CKK26" s="517"/>
      <c r="CKL26" s="517"/>
      <c r="CKM26" s="517"/>
      <c r="CKN26" s="517"/>
      <c r="CKO26" s="517"/>
      <c r="CKP26" s="517"/>
      <c r="CKQ26" s="517"/>
      <c r="CKR26" s="517"/>
      <c r="CKS26" s="517"/>
      <c r="CKT26" s="517"/>
      <c r="CKU26" s="517"/>
      <c r="CKV26" s="517"/>
      <c r="CKW26" s="517"/>
      <c r="CKX26" s="517"/>
      <c r="CKY26" s="517"/>
      <c r="CKZ26" s="517"/>
      <c r="CLA26" s="517"/>
      <c r="CLB26" s="517"/>
      <c r="CLC26" s="517"/>
      <c r="CLD26" s="517"/>
      <c r="CLE26" s="517"/>
      <c r="CLF26" s="517"/>
      <c r="CLG26" s="517"/>
      <c r="CLH26" s="517"/>
      <c r="CLI26" s="517"/>
      <c r="CLJ26" s="517"/>
      <c r="CLK26" s="517"/>
      <c r="CLL26" s="517"/>
      <c r="CLM26" s="517"/>
      <c r="CLN26" s="517"/>
      <c r="CLO26" s="517"/>
      <c r="CLP26" s="517"/>
      <c r="CLQ26" s="517"/>
      <c r="CLR26" s="517"/>
      <c r="CLS26" s="517"/>
      <c r="CLT26" s="517"/>
      <c r="CLU26" s="517"/>
      <c r="CLV26" s="517"/>
      <c r="CLW26" s="517"/>
      <c r="CLX26" s="517"/>
      <c r="CLY26" s="517"/>
      <c r="CLZ26" s="517"/>
      <c r="CMA26" s="517"/>
      <c r="CMB26" s="517"/>
      <c r="CMC26" s="517"/>
      <c r="CMD26" s="517"/>
      <c r="CME26" s="517"/>
      <c r="CMF26" s="517"/>
      <c r="CMG26" s="517"/>
      <c r="CMH26" s="517"/>
      <c r="CMI26" s="517"/>
      <c r="CMJ26" s="517"/>
      <c r="CMK26" s="517"/>
      <c r="CML26" s="517"/>
      <c r="CMM26" s="517"/>
      <c r="CMN26" s="517"/>
      <c r="CMO26" s="517"/>
      <c r="CMP26" s="517"/>
      <c r="CMQ26" s="517"/>
      <c r="CMR26" s="517"/>
      <c r="CMS26" s="517"/>
      <c r="CMT26" s="517"/>
      <c r="CMU26" s="517"/>
      <c r="CMV26" s="517"/>
      <c r="CMW26" s="517"/>
      <c r="CMX26" s="517"/>
      <c r="CMY26" s="517"/>
      <c r="CMZ26" s="517"/>
      <c r="CNA26" s="517"/>
      <c r="CNB26" s="517"/>
      <c r="CNC26" s="517"/>
      <c r="CND26" s="517"/>
      <c r="CNE26" s="517"/>
      <c r="CNF26" s="517"/>
      <c r="CNG26" s="517"/>
      <c r="CNH26" s="517"/>
      <c r="CNI26" s="517"/>
      <c r="CNJ26" s="517"/>
      <c r="CNK26" s="517"/>
      <c r="CNL26" s="517"/>
      <c r="CNM26" s="517"/>
      <c r="CNN26" s="517"/>
      <c r="CNO26" s="517"/>
      <c r="CNP26" s="517"/>
      <c r="CNQ26" s="517"/>
      <c r="CNR26" s="517"/>
      <c r="CNS26" s="517"/>
      <c r="CNT26" s="517"/>
      <c r="CNU26" s="517"/>
      <c r="CNV26" s="517"/>
      <c r="CNW26" s="517"/>
      <c r="CNX26" s="517"/>
      <c r="CNY26" s="517"/>
      <c r="CNZ26" s="517"/>
      <c r="COA26" s="517"/>
      <c r="COB26" s="517"/>
      <c r="COC26" s="517"/>
      <c r="COD26" s="517"/>
      <c r="COE26" s="517"/>
      <c r="COF26" s="517"/>
      <c r="COG26" s="517"/>
      <c r="COH26" s="517"/>
      <c r="COI26" s="517"/>
      <c r="COJ26" s="517"/>
      <c r="COK26" s="517"/>
      <c r="COL26" s="517"/>
      <c r="COM26" s="517"/>
      <c r="CON26" s="517"/>
      <c r="COO26" s="517"/>
      <c r="COP26" s="517"/>
      <c r="COQ26" s="517"/>
      <c r="COR26" s="517"/>
      <c r="COS26" s="517"/>
      <c r="COT26" s="517"/>
      <c r="COU26" s="517"/>
      <c r="COV26" s="517"/>
      <c r="COW26" s="517"/>
      <c r="COX26" s="517"/>
      <c r="COY26" s="517"/>
      <c r="COZ26" s="517"/>
      <c r="CPA26" s="517"/>
      <c r="CPB26" s="517"/>
      <c r="CPC26" s="517"/>
      <c r="CPD26" s="517"/>
      <c r="CPE26" s="517"/>
      <c r="CPF26" s="517"/>
      <c r="CPG26" s="517"/>
      <c r="CPH26" s="517"/>
      <c r="CPI26" s="517"/>
      <c r="CPJ26" s="517"/>
      <c r="CPK26" s="517"/>
      <c r="CPL26" s="517"/>
      <c r="CPM26" s="517"/>
      <c r="CPN26" s="517"/>
      <c r="CPO26" s="517"/>
      <c r="CPP26" s="517"/>
      <c r="CPQ26" s="517"/>
      <c r="CPR26" s="517"/>
      <c r="CPS26" s="517"/>
      <c r="CPT26" s="517"/>
      <c r="CPU26" s="517"/>
      <c r="CPV26" s="517"/>
      <c r="CPW26" s="517"/>
      <c r="CPX26" s="517"/>
      <c r="CPY26" s="517"/>
      <c r="CPZ26" s="517"/>
      <c r="CQA26" s="517"/>
      <c r="CQB26" s="517"/>
      <c r="CQC26" s="517"/>
      <c r="CQD26" s="517"/>
      <c r="CQE26" s="517"/>
      <c r="CQF26" s="517"/>
      <c r="CQG26" s="517"/>
      <c r="CQH26" s="517"/>
      <c r="CQI26" s="517"/>
      <c r="CQJ26" s="517"/>
      <c r="CQK26" s="517"/>
      <c r="CQL26" s="517"/>
      <c r="CQM26" s="517"/>
      <c r="CQN26" s="517"/>
      <c r="CQO26" s="517"/>
      <c r="CQP26" s="517"/>
      <c r="CQQ26" s="517"/>
      <c r="CQR26" s="517"/>
      <c r="CQS26" s="517"/>
      <c r="CQT26" s="517"/>
      <c r="CQU26" s="517"/>
      <c r="CQV26" s="517"/>
      <c r="CQW26" s="517"/>
      <c r="CQX26" s="517"/>
      <c r="CQY26" s="517"/>
      <c r="CQZ26" s="517"/>
      <c r="CRA26" s="517"/>
      <c r="CRB26" s="517"/>
      <c r="CRC26" s="517"/>
      <c r="CRD26" s="517"/>
      <c r="CRE26" s="517"/>
      <c r="CRF26" s="517"/>
      <c r="CRG26" s="517"/>
      <c r="CRH26" s="517"/>
      <c r="CRI26" s="517"/>
      <c r="CRJ26" s="517"/>
      <c r="CRK26" s="517"/>
      <c r="CRL26" s="517"/>
      <c r="CRM26" s="517"/>
      <c r="CRN26" s="517"/>
      <c r="CRO26" s="517"/>
      <c r="CRP26" s="517"/>
      <c r="CRQ26" s="517"/>
      <c r="CRR26" s="517"/>
      <c r="CRS26" s="517"/>
      <c r="CRT26" s="517"/>
      <c r="CRU26" s="517"/>
      <c r="CRV26" s="517"/>
      <c r="CRW26" s="517"/>
      <c r="CRX26" s="517"/>
      <c r="CRY26" s="517"/>
      <c r="CRZ26" s="517"/>
      <c r="CSA26" s="517"/>
      <c r="CSB26" s="517"/>
      <c r="CSC26" s="517"/>
      <c r="CSD26" s="517"/>
      <c r="CSE26" s="517"/>
      <c r="CSF26" s="517"/>
      <c r="CSG26" s="517"/>
      <c r="CSH26" s="517"/>
      <c r="CSI26" s="517"/>
      <c r="CSJ26" s="517"/>
      <c r="CSK26" s="517"/>
      <c r="CSL26" s="517"/>
      <c r="CSM26" s="517"/>
      <c r="CSN26" s="517"/>
      <c r="CSO26" s="517"/>
      <c r="CSP26" s="517"/>
      <c r="CSQ26" s="517"/>
      <c r="CSR26" s="517"/>
      <c r="CSS26" s="517"/>
      <c r="CST26" s="517"/>
      <c r="CSU26" s="517"/>
      <c r="CSV26" s="517"/>
      <c r="CSW26" s="517"/>
      <c r="CSX26" s="517"/>
      <c r="CSY26" s="517"/>
      <c r="CSZ26" s="517"/>
      <c r="CTA26" s="517"/>
      <c r="CTB26" s="517"/>
      <c r="CTC26" s="517"/>
      <c r="CTD26" s="517"/>
      <c r="CTE26" s="517"/>
      <c r="CTF26" s="517"/>
      <c r="CTG26" s="517"/>
      <c r="CTH26" s="517"/>
      <c r="CTI26" s="517"/>
      <c r="CTJ26" s="517"/>
      <c r="CTK26" s="517"/>
      <c r="CTL26" s="517"/>
      <c r="CTM26" s="517"/>
      <c r="CTN26" s="517"/>
      <c r="CTO26" s="517"/>
      <c r="CTP26" s="517"/>
      <c r="CTQ26" s="517"/>
      <c r="CTR26" s="517"/>
      <c r="CTS26" s="517"/>
      <c r="CTT26" s="517"/>
      <c r="CTU26" s="517"/>
      <c r="CTV26" s="517"/>
      <c r="CTW26" s="517"/>
      <c r="CTX26" s="517"/>
      <c r="CTY26" s="517"/>
      <c r="CTZ26" s="517"/>
      <c r="CUA26" s="517"/>
      <c r="CUB26" s="517"/>
      <c r="CUC26" s="517"/>
      <c r="CUD26" s="517"/>
      <c r="CUE26" s="517"/>
      <c r="CUF26" s="517"/>
      <c r="CUG26" s="517"/>
      <c r="CUH26" s="517"/>
      <c r="CUI26" s="517"/>
      <c r="CUJ26" s="517"/>
      <c r="CUK26" s="517"/>
      <c r="CUL26" s="517"/>
      <c r="CUM26" s="517"/>
      <c r="CUN26" s="517"/>
      <c r="CUO26" s="517"/>
      <c r="CUP26" s="517"/>
      <c r="CUQ26" s="517"/>
      <c r="CUR26" s="517"/>
      <c r="CUS26" s="517"/>
      <c r="CUT26" s="517"/>
      <c r="CUU26" s="517"/>
      <c r="CUV26" s="517"/>
      <c r="CUW26" s="517"/>
      <c r="CUX26" s="517"/>
      <c r="CUY26" s="517"/>
      <c r="CUZ26" s="517"/>
      <c r="CVA26" s="517"/>
      <c r="CVB26" s="517"/>
      <c r="CVC26" s="517"/>
      <c r="CVD26" s="517"/>
      <c r="CVE26" s="517"/>
      <c r="CVF26" s="517"/>
      <c r="CVG26" s="517"/>
      <c r="CVH26" s="517"/>
      <c r="CVI26" s="517"/>
      <c r="CVJ26" s="517"/>
      <c r="CVK26" s="517"/>
      <c r="CVL26" s="517"/>
      <c r="CVM26" s="517"/>
      <c r="CVN26" s="517"/>
      <c r="CVO26" s="517"/>
      <c r="CVP26" s="517"/>
      <c r="CVQ26" s="517"/>
      <c r="CVR26" s="517"/>
      <c r="CVS26" s="517"/>
      <c r="CVT26" s="517"/>
      <c r="CVU26" s="517"/>
      <c r="CVV26" s="517"/>
      <c r="CVW26" s="517"/>
      <c r="CVX26" s="517"/>
      <c r="CVY26" s="517"/>
      <c r="CVZ26" s="517"/>
      <c r="CWA26" s="517"/>
      <c r="CWB26" s="517"/>
      <c r="CWC26" s="517"/>
      <c r="CWD26" s="517"/>
      <c r="CWE26" s="517"/>
      <c r="CWF26" s="517"/>
      <c r="CWG26" s="517"/>
      <c r="CWH26" s="517"/>
      <c r="CWI26" s="517"/>
      <c r="CWJ26" s="517"/>
      <c r="CWK26" s="517"/>
      <c r="CWL26" s="517"/>
      <c r="CWM26" s="517"/>
      <c r="CWN26" s="517"/>
      <c r="CWO26" s="517"/>
      <c r="CWP26" s="517"/>
      <c r="CWQ26" s="517"/>
      <c r="CWR26" s="517"/>
      <c r="CWS26" s="517"/>
      <c r="CWT26" s="517"/>
      <c r="CWU26" s="517"/>
      <c r="CWV26" s="517"/>
      <c r="CWW26" s="517"/>
      <c r="CWX26" s="517"/>
      <c r="CWY26" s="517"/>
      <c r="CWZ26" s="517"/>
      <c r="CXA26" s="517"/>
      <c r="CXB26" s="517"/>
      <c r="CXC26" s="517"/>
      <c r="CXD26" s="517"/>
      <c r="CXE26" s="517"/>
      <c r="CXF26" s="517"/>
      <c r="CXG26" s="517"/>
      <c r="CXH26" s="517"/>
      <c r="CXI26" s="517"/>
      <c r="CXJ26" s="517"/>
      <c r="CXK26" s="517"/>
      <c r="CXL26" s="517"/>
      <c r="CXM26" s="517"/>
      <c r="CXN26" s="517"/>
      <c r="CXO26" s="517"/>
      <c r="CXP26" s="517"/>
      <c r="CXQ26" s="517"/>
      <c r="CXR26" s="517"/>
      <c r="CXS26" s="517"/>
      <c r="CXT26" s="517"/>
      <c r="CXU26" s="517"/>
      <c r="CXV26" s="517"/>
      <c r="CXW26" s="517"/>
      <c r="CXX26" s="517"/>
      <c r="CXY26" s="517"/>
      <c r="CXZ26" s="517"/>
      <c r="CYA26" s="517"/>
      <c r="CYB26" s="517"/>
      <c r="CYC26" s="517"/>
      <c r="CYD26" s="517"/>
      <c r="CYE26" s="517"/>
      <c r="CYF26" s="517"/>
      <c r="CYG26" s="517"/>
      <c r="CYH26" s="517"/>
      <c r="CYI26" s="517"/>
      <c r="CYJ26" s="517"/>
      <c r="CYK26" s="517"/>
      <c r="CYL26" s="517"/>
      <c r="CYM26" s="517"/>
      <c r="CYN26" s="517"/>
      <c r="CYO26" s="517"/>
      <c r="CYP26" s="517"/>
      <c r="CYQ26" s="517"/>
      <c r="CYR26" s="517"/>
      <c r="CYS26" s="517"/>
      <c r="CYT26" s="517"/>
      <c r="CYU26" s="517"/>
      <c r="CYV26" s="517"/>
      <c r="CYW26" s="517"/>
      <c r="CYX26" s="517"/>
      <c r="CYY26" s="517"/>
      <c r="CYZ26" s="517"/>
      <c r="CZA26" s="517"/>
      <c r="CZB26" s="517"/>
      <c r="CZC26" s="517"/>
      <c r="CZD26" s="517"/>
      <c r="CZE26" s="517"/>
      <c r="CZF26" s="517"/>
      <c r="CZG26" s="517"/>
      <c r="CZH26" s="517"/>
      <c r="CZI26" s="517"/>
      <c r="CZJ26" s="517"/>
      <c r="CZK26" s="517"/>
      <c r="CZL26" s="517"/>
      <c r="CZM26" s="517"/>
      <c r="CZN26" s="517"/>
      <c r="CZO26" s="517"/>
      <c r="CZP26" s="517"/>
      <c r="CZQ26" s="517"/>
      <c r="CZR26" s="517"/>
      <c r="CZS26" s="517"/>
      <c r="CZT26" s="517"/>
      <c r="CZU26" s="517"/>
      <c r="CZV26" s="517"/>
      <c r="CZW26" s="517"/>
      <c r="CZX26" s="517"/>
      <c r="CZY26" s="517"/>
      <c r="CZZ26" s="517"/>
      <c r="DAA26" s="517"/>
      <c r="DAB26" s="517"/>
      <c r="DAC26" s="517"/>
      <c r="DAD26" s="517"/>
      <c r="DAE26" s="517"/>
      <c r="DAF26" s="517"/>
      <c r="DAG26" s="517"/>
      <c r="DAH26" s="517"/>
      <c r="DAI26" s="517"/>
      <c r="DAJ26" s="517"/>
      <c r="DAK26" s="517"/>
      <c r="DAL26" s="517"/>
      <c r="DAM26" s="517"/>
      <c r="DAN26" s="517"/>
      <c r="DAO26" s="517"/>
      <c r="DAP26" s="517"/>
      <c r="DAQ26" s="517"/>
      <c r="DAR26" s="517"/>
      <c r="DAS26" s="517"/>
      <c r="DAT26" s="517"/>
      <c r="DAU26" s="517"/>
      <c r="DAV26" s="517"/>
      <c r="DAW26" s="517"/>
      <c r="DAX26" s="517"/>
      <c r="DAY26" s="517"/>
      <c r="DAZ26" s="517"/>
      <c r="DBA26" s="517"/>
      <c r="DBB26" s="517"/>
      <c r="DBC26" s="517"/>
      <c r="DBD26" s="517"/>
      <c r="DBE26" s="517"/>
      <c r="DBF26" s="517"/>
      <c r="DBG26" s="517"/>
      <c r="DBH26" s="517"/>
      <c r="DBI26" s="517"/>
      <c r="DBJ26" s="517"/>
      <c r="DBK26" s="517"/>
      <c r="DBL26" s="517"/>
      <c r="DBM26" s="517"/>
      <c r="DBN26" s="517"/>
      <c r="DBO26" s="517"/>
      <c r="DBP26" s="517"/>
      <c r="DBQ26" s="517"/>
      <c r="DBR26" s="517"/>
      <c r="DBS26" s="517"/>
      <c r="DBT26" s="517"/>
      <c r="DBU26" s="517"/>
      <c r="DBV26" s="517"/>
      <c r="DBW26" s="517"/>
      <c r="DBX26" s="517"/>
      <c r="DBY26" s="517"/>
      <c r="DBZ26" s="517"/>
      <c r="DCA26" s="517"/>
      <c r="DCB26" s="517"/>
      <c r="DCC26" s="517"/>
      <c r="DCD26" s="517"/>
      <c r="DCE26" s="517"/>
      <c r="DCF26" s="517"/>
      <c r="DCG26" s="517"/>
      <c r="DCH26" s="517"/>
      <c r="DCI26" s="517"/>
      <c r="DCJ26" s="517"/>
      <c r="DCK26" s="517"/>
      <c r="DCL26" s="517"/>
      <c r="DCM26" s="517"/>
      <c r="DCN26" s="517"/>
      <c r="DCO26" s="517"/>
      <c r="DCP26" s="517"/>
      <c r="DCQ26" s="517"/>
      <c r="DCR26" s="517"/>
      <c r="DCS26" s="517"/>
      <c r="DCT26" s="517"/>
      <c r="DCU26" s="517"/>
      <c r="DCV26" s="517"/>
      <c r="DCW26" s="517"/>
      <c r="DCX26" s="517"/>
      <c r="DCY26" s="517"/>
      <c r="DCZ26" s="517"/>
      <c r="DDA26" s="517"/>
      <c r="DDB26" s="517"/>
      <c r="DDC26" s="517"/>
      <c r="DDD26" s="517"/>
      <c r="DDE26" s="517"/>
      <c r="DDF26" s="517"/>
      <c r="DDG26" s="517"/>
      <c r="DDH26" s="517"/>
      <c r="DDI26" s="517"/>
      <c r="DDJ26" s="517"/>
      <c r="DDK26" s="517"/>
      <c r="DDL26" s="517"/>
      <c r="DDM26" s="517"/>
      <c r="DDN26" s="517"/>
      <c r="DDO26" s="517"/>
      <c r="DDP26" s="517"/>
      <c r="DDQ26" s="517"/>
      <c r="DDR26" s="517"/>
      <c r="DDS26" s="517"/>
      <c r="DDT26" s="517"/>
      <c r="DDU26" s="517"/>
      <c r="DDV26" s="517"/>
      <c r="DDW26" s="517"/>
      <c r="DDX26" s="517"/>
      <c r="DDY26" s="517"/>
      <c r="DDZ26" s="517"/>
      <c r="DEA26" s="517"/>
      <c r="DEB26" s="517"/>
      <c r="DEC26" s="517"/>
      <c r="DED26" s="517"/>
      <c r="DEE26" s="517"/>
      <c r="DEF26" s="517"/>
      <c r="DEG26" s="517"/>
      <c r="DEH26" s="517"/>
      <c r="DEI26" s="517"/>
      <c r="DEJ26" s="517"/>
      <c r="DEK26" s="517"/>
      <c r="DEL26" s="517"/>
      <c r="DEM26" s="517"/>
      <c r="DEN26" s="517"/>
      <c r="DEO26" s="517"/>
      <c r="DEP26" s="517"/>
      <c r="DEQ26" s="517"/>
      <c r="DER26" s="517"/>
      <c r="DES26" s="517"/>
      <c r="DET26" s="517"/>
      <c r="DEU26" s="517"/>
      <c r="DEV26" s="517"/>
      <c r="DEW26" s="517"/>
      <c r="DEX26" s="517"/>
      <c r="DEY26" s="517"/>
      <c r="DEZ26" s="517"/>
      <c r="DFA26" s="517"/>
      <c r="DFB26" s="517"/>
      <c r="DFC26" s="517"/>
      <c r="DFD26" s="517"/>
      <c r="DFE26" s="517"/>
      <c r="DFF26" s="517"/>
      <c r="DFG26" s="517"/>
      <c r="DFH26" s="517"/>
      <c r="DFI26" s="517"/>
      <c r="DFJ26" s="517"/>
      <c r="DFK26" s="517"/>
      <c r="DFL26" s="517"/>
      <c r="DFM26" s="517"/>
      <c r="DFN26" s="517"/>
      <c r="DFO26" s="517"/>
      <c r="DFP26" s="517"/>
      <c r="DFQ26" s="517"/>
      <c r="DFR26" s="517"/>
      <c r="DFS26" s="517"/>
      <c r="DFT26" s="517"/>
      <c r="DFU26" s="517"/>
      <c r="DFV26" s="517"/>
      <c r="DFW26" s="517"/>
      <c r="DFX26" s="517"/>
      <c r="DFY26" s="517"/>
      <c r="DFZ26" s="517"/>
      <c r="DGA26" s="517"/>
      <c r="DGB26" s="517"/>
      <c r="DGC26" s="517"/>
      <c r="DGD26" s="517"/>
      <c r="DGE26" s="517"/>
      <c r="DGF26" s="517"/>
      <c r="DGG26" s="517"/>
      <c r="DGH26" s="517"/>
      <c r="DGI26" s="517"/>
      <c r="DGJ26" s="517"/>
      <c r="DGK26" s="517"/>
      <c r="DGL26" s="517"/>
      <c r="DGM26" s="517"/>
      <c r="DGN26" s="517"/>
      <c r="DGO26" s="517"/>
      <c r="DGP26" s="517"/>
      <c r="DGQ26" s="517"/>
      <c r="DGR26" s="517"/>
      <c r="DGS26" s="517"/>
      <c r="DGT26" s="517"/>
      <c r="DGU26" s="517"/>
      <c r="DGV26" s="517"/>
      <c r="DGW26" s="517"/>
      <c r="DGX26" s="517"/>
      <c r="DGY26" s="517"/>
      <c r="DGZ26" s="517"/>
      <c r="DHA26" s="517"/>
      <c r="DHB26" s="517"/>
      <c r="DHC26" s="517"/>
      <c r="DHD26" s="517"/>
      <c r="DHE26" s="517"/>
      <c r="DHF26" s="517"/>
      <c r="DHG26" s="517"/>
      <c r="DHH26" s="517"/>
      <c r="DHI26" s="517"/>
      <c r="DHJ26" s="517"/>
      <c r="DHK26" s="517"/>
      <c r="DHL26" s="517"/>
      <c r="DHM26" s="517"/>
      <c r="DHN26" s="517"/>
      <c r="DHO26" s="517"/>
      <c r="DHP26" s="517"/>
      <c r="DHQ26" s="517"/>
      <c r="DHR26" s="517"/>
      <c r="DHS26" s="517"/>
      <c r="DHT26" s="517"/>
      <c r="DHU26" s="517"/>
      <c r="DHV26" s="517"/>
      <c r="DHW26" s="517"/>
      <c r="DHX26" s="517"/>
      <c r="DHY26" s="517"/>
      <c r="DHZ26" s="517"/>
      <c r="DIA26" s="517"/>
      <c r="DIB26" s="517"/>
      <c r="DIC26" s="517"/>
      <c r="DID26" s="517"/>
      <c r="DIE26" s="517"/>
      <c r="DIF26" s="517"/>
      <c r="DIG26" s="517"/>
      <c r="DIH26" s="517"/>
      <c r="DII26" s="517"/>
      <c r="DIJ26" s="517"/>
      <c r="DIK26" s="517"/>
      <c r="DIL26" s="517"/>
      <c r="DIM26" s="517"/>
      <c r="DIN26" s="517"/>
      <c r="DIO26" s="517"/>
      <c r="DIP26" s="517"/>
      <c r="DIQ26" s="517"/>
      <c r="DIR26" s="517"/>
      <c r="DIS26" s="517"/>
      <c r="DIT26" s="517"/>
      <c r="DIU26" s="517"/>
      <c r="DIV26" s="517"/>
      <c r="DIW26" s="517"/>
      <c r="DIX26" s="517"/>
      <c r="DIY26" s="517"/>
      <c r="DIZ26" s="517"/>
      <c r="DJA26" s="517"/>
      <c r="DJB26" s="517"/>
      <c r="DJC26" s="517"/>
      <c r="DJD26" s="517"/>
      <c r="DJE26" s="517"/>
      <c r="DJF26" s="517"/>
      <c r="DJG26" s="517"/>
      <c r="DJH26" s="517"/>
      <c r="DJI26" s="517"/>
      <c r="DJJ26" s="517"/>
      <c r="DJK26" s="517"/>
      <c r="DJL26" s="517"/>
      <c r="DJM26" s="517"/>
      <c r="DJN26" s="517"/>
      <c r="DJO26" s="517"/>
      <c r="DJP26" s="517"/>
      <c r="DJQ26" s="517"/>
      <c r="DJR26" s="517"/>
      <c r="DJS26" s="517"/>
      <c r="DJT26" s="517"/>
      <c r="DJU26" s="517"/>
      <c r="DJV26" s="517"/>
      <c r="DJW26" s="517"/>
      <c r="DJX26" s="517"/>
      <c r="DJY26" s="517"/>
      <c r="DJZ26" s="517"/>
      <c r="DKA26" s="517"/>
      <c r="DKB26" s="517"/>
      <c r="DKC26" s="517"/>
      <c r="DKD26" s="517"/>
      <c r="DKE26" s="517"/>
      <c r="DKF26" s="517"/>
      <c r="DKG26" s="517"/>
      <c r="DKH26" s="517"/>
      <c r="DKI26" s="517"/>
      <c r="DKJ26" s="517"/>
      <c r="DKK26" s="517"/>
      <c r="DKL26" s="517"/>
      <c r="DKM26" s="517"/>
      <c r="DKN26" s="517"/>
      <c r="DKO26" s="517"/>
      <c r="DKP26" s="517"/>
      <c r="DKQ26" s="517"/>
      <c r="DKR26" s="517"/>
      <c r="DKS26" s="517"/>
      <c r="DKT26" s="517"/>
      <c r="DKU26" s="517"/>
      <c r="DKV26" s="517"/>
      <c r="DKW26" s="517"/>
      <c r="DKX26" s="517"/>
      <c r="DKY26" s="517"/>
      <c r="DKZ26" s="517"/>
      <c r="DLA26" s="517"/>
      <c r="DLB26" s="517"/>
      <c r="DLC26" s="517"/>
      <c r="DLD26" s="517"/>
      <c r="DLE26" s="517"/>
      <c r="DLF26" s="517"/>
      <c r="DLG26" s="517"/>
      <c r="DLH26" s="517"/>
      <c r="DLI26" s="517"/>
      <c r="DLJ26" s="517"/>
      <c r="DLK26" s="517"/>
      <c r="DLL26" s="517"/>
      <c r="DLM26" s="517"/>
      <c r="DLN26" s="517"/>
      <c r="DLO26" s="517"/>
      <c r="DLP26" s="517"/>
      <c r="DLQ26" s="517"/>
      <c r="DLR26" s="517"/>
      <c r="DLS26" s="517"/>
      <c r="DLT26" s="517"/>
      <c r="DLU26" s="517"/>
      <c r="DLV26" s="517"/>
      <c r="DLW26" s="517"/>
      <c r="DLX26" s="517"/>
      <c r="DLY26" s="517"/>
      <c r="DLZ26" s="517"/>
      <c r="DMA26" s="517"/>
      <c r="DMB26" s="517"/>
      <c r="DMC26" s="517"/>
      <c r="DMD26" s="517"/>
      <c r="DME26" s="517"/>
      <c r="DMF26" s="517"/>
      <c r="DMG26" s="517"/>
      <c r="DMH26" s="517"/>
      <c r="DMI26" s="517"/>
      <c r="DMJ26" s="517"/>
      <c r="DMK26" s="517"/>
      <c r="DML26" s="517"/>
      <c r="DMM26" s="517"/>
      <c r="DMN26" s="517"/>
      <c r="DMO26" s="517"/>
      <c r="DMP26" s="517"/>
      <c r="DMQ26" s="517"/>
      <c r="DMR26" s="517"/>
      <c r="DMS26" s="517"/>
      <c r="DMT26" s="517"/>
      <c r="DMU26" s="517"/>
      <c r="DMV26" s="517"/>
      <c r="DMW26" s="517"/>
      <c r="DMX26" s="517"/>
      <c r="DMY26" s="517"/>
      <c r="DMZ26" s="517"/>
      <c r="DNA26" s="517"/>
      <c r="DNB26" s="517"/>
      <c r="DNC26" s="517"/>
      <c r="DND26" s="517"/>
      <c r="DNE26" s="517"/>
      <c r="DNF26" s="517"/>
      <c r="DNG26" s="517"/>
      <c r="DNH26" s="517"/>
      <c r="DNI26" s="517"/>
      <c r="DNJ26" s="517"/>
      <c r="DNK26" s="517"/>
      <c r="DNL26" s="517"/>
      <c r="DNM26" s="517"/>
      <c r="DNN26" s="517"/>
      <c r="DNO26" s="517"/>
      <c r="DNP26" s="517"/>
      <c r="DNQ26" s="517"/>
      <c r="DNR26" s="517"/>
      <c r="DNS26" s="517"/>
      <c r="DNT26" s="517"/>
      <c r="DNU26" s="517"/>
      <c r="DNV26" s="517"/>
      <c r="DNW26" s="517"/>
      <c r="DNX26" s="517"/>
      <c r="DNY26" s="517"/>
      <c r="DNZ26" s="517"/>
      <c r="DOA26" s="517"/>
      <c r="DOB26" s="517"/>
      <c r="DOC26" s="517"/>
      <c r="DOD26" s="517"/>
      <c r="DOE26" s="517"/>
      <c r="DOF26" s="517"/>
      <c r="DOG26" s="517"/>
      <c r="DOH26" s="517"/>
      <c r="DOI26" s="517"/>
      <c r="DOJ26" s="517"/>
      <c r="DOK26" s="517"/>
      <c r="DOL26" s="517"/>
      <c r="DOM26" s="517"/>
      <c r="DON26" s="517"/>
      <c r="DOO26" s="517"/>
      <c r="DOP26" s="517"/>
      <c r="DOQ26" s="517"/>
      <c r="DOR26" s="517"/>
      <c r="DOS26" s="517"/>
      <c r="DOT26" s="517"/>
      <c r="DOU26" s="517"/>
      <c r="DOV26" s="517"/>
      <c r="DOW26" s="517"/>
      <c r="DOX26" s="517"/>
      <c r="DOY26" s="517"/>
      <c r="DOZ26" s="517"/>
      <c r="DPA26" s="517"/>
      <c r="DPB26" s="517"/>
      <c r="DPC26" s="517"/>
      <c r="DPD26" s="517"/>
      <c r="DPE26" s="517"/>
      <c r="DPF26" s="517"/>
      <c r="DPG26" s="517"/>
      <c r="DPH26" s="517"/>
      <c r="DPI26" s="517"/>
      <c r="DPJ26" s="517"/>
      <c r="DPK26" s="517"/>
      <c r="DPL26" s="517"/>
      <c r="DPM26" s="517"/>
      <c r="DPN26" s="517"/>
      <c r="DPO26" s="517"/>
      <c r="DPP26" s="517"/>
      <c r="DPQ26" s="517"/>
      <c r="DPR26" s="517"/>
      <c r="DPS26" s="517"/>
      <c r="DPT26" s="517"/>
      <c r="DPU26" s="517"/>
      <c r="DPV26" s="517"/>
      <c r="DPW26" s="517"/>
      <c r="DPX26" s="517"/>
      <c r="DPY26" s="517"/>
      <c r="DPZ26" s="517"/>
      <c r="DQA26" s="517"/>
      <c r="DQB26" s="517"/>
      <c r="DQC26" s="517"/>
      <c r="DQD26" s="517"/>
      <c r="DQE26" s="517"/>
      <c r="DQF26" s="517"/>
      <c r="DQG26" s="517"/>
      <c r="DQH26" s="517"/>
      <c r="DQI26" s="517"/>
      <c r="DQJ26" s="517"/>
      <c r="DQK26" s="517"/>
      <c r="DQL26" s="517"/>
      <c r="DQM26" s="517"/>
      <c r="DQN26" s="517"/>
      <c r="DQO26" s="517"/>
      <c r="DQP26" s="517"/>
      <c r="DQQ26" s="517"/>
      <c r="DQR26" s="517"/>
      <c r="DQS26" s="517"/>
      <c r="DQT26" s="517"/>
      <c r="DQU26" s="517"/>
      <c r="DQV26" s="517"/>
      <c r="DQW26" s="517"/>
      <c r="DQX26" s="517"/>
      <c r="DQY26" s="517"/>
      <c r="DQZ26" s="517"/>
      <c r="DRA26" s="517"/>
      <c r="DRB26" s="517"/>
      <c r="DRC26" s="517"/>
      <c r="DRD26" s="517"/>
      <c r="DRE26" s="517"/>
      <c r="DRF26" s="517"/>
      <c r="DRG26" s="517"/>
      <c r="DRH26" s="517"/>
      <c r="DRI26" s="517"/>
      <c r="DRJ26" s="517"/>
      <c r="DRK26" s="517"/>
      <c r="DRL26" s="517"/>
      <c r="DRM26" s="517"/>
      <c r="DRN26" s="517"/>
      <c r="DRO26" s="517"/>
      <c r="DRP26" s="517"/>
      <c r="DRQ26" s="517"/>
      <c r="DRR26" s="517"/>
      <c r="DRS26" s="517"/>
      <c r="DRT26" s="517"/>
      <c r="DRU26" s="517"/>
      <c r="DRV26" s="517"/>
      <c r="DRW26" s="517"/>
      <c r="DRX26" s="517"/>
      <c r="DRY26" s="517"/>
      <c r="DRZ26" s="517"/>
      <c r="DSA26" s="517"/>
      <c r="DSB26" s="517"/>
      <c r="DSC26" s="517"/>
      <c r="DSD26" s="517"/>
      <c r="DSE26" s="517"/>
      <c r="DSF26" s="517"/>
      <c r="DSG26" s="517"/>
      <c r="DSH26" s="517"/>
      <c r="DSI26" s="517"/>
      <c r="DSJ26" s="517"/>
      <c r="DSK26" s="517"/>
      <c r="DSL26" s="517"/>
      <c r="DSM26" s="517"/>
      <c r="DSN26" s="517"/>
      <c r="DSO26" s="517"/>
      <c r="DSP26" s="517"/>
      <c r="DSQ26" s="517"/>
      <c r="DSR26" s="517"/>
      <c r="DSS26" s="517"/>
      <c r="DST26" s="517"/>
      <c r="DSU26" s="517"/>
      <c r="DSV26" s="517"/>
      <c r="DSW26" s="517"/>
      <c r="DSX26" s="517"/>
      <c r="DSY26" s="517"/>
      <c r="DSZ26" s="517"/>
      <c r="DTA26" s="517"/>
      <c r="DTB26" s="517"/>
      <c r="DTC26" s="517"/>
      <c r="DTD26" s="517"/>
      <c r="DTE26" s="517"/>
      <c r="DTF26" s="517"/>
      <c r="DTG26" s="517"/>
      <c r="DTH26" s="517"/>
      <c r="DTI26" s="517"/>
      <c r="DTJ26" s="517"/>
      <c r="DTK26" s="517"/>
      <c r="DTL26" s="517"/>
      <c r="DTM26" s="517"/>
      <c r="DTN26" s="517"/>
      <c r="DTO26" s="517"/>
      <c r="DTP26" s="517"/>
      <c r="DTQ26" s="517"/>
      <c r="DTR26" s="517"/>
      <c r="DTS26" s="517"/>
      <c r="DTT26" s="517"/>
      <c r="DTU26" s="517"/>
      <c r="DTV26" s="517"/>
      <c r="DTW26" s="517"/>
      <c r="DTX26" s="517"/>
      <c r="DTY26" s="517"/>
      <c r="DTZ26" s="517"/>
      <c r="DUA26" s="517"/>
      <c r="DUB26" s="517"/>
      <c r="DUC26" s="517"/>
      <c r="DUD26" s="517"/>
      <c r="DUE26" s="517"/>
      <c r="DUF26" s="517"/>
      <c r="DUG26" s="517"/>
      <c r="DUH26" s="517"/>
      <c r="DUI26" s="517"/>
      <c r="DUJ26" s="517"/>
      <c r="DUK26" s="517"/>
      <c r="DUL26" s="517"/>
      <c r="DUM26" s="517"/>
      <c r="DUN26" s="517"/>
      <c r="DUO26" s="517"/>
      <c r="DUP26" s="517"/>
      <c r="DUQ26" s="517"/>
      <c r="DUR26" s="517"/>
      <c r="DUS26" s="517"/>
      <c r="DUT26" s="517"/>
      <c r="DUU26" s="517"/>
      <c r="DUV26" s="517"/>
      <c r="DUW26" s="517"/>
      <c r="DUX26" s="517"/>
      <c r="DUY26" s="517"/>
      <c r="DUZ26" s="517"/>
      <c r="DVA26" s="517"/>
      <c r="DVB26" s="517"/>
      <c r="DVC26" s="517"/>
      <c r="DVD26" s="517"/>
      <c r="DVE26" s="517"/>
      <c r="DVF26" s="517"/>
      <c r="DVG26" s="517"/>
      <c r="DVH26" s="517"/>
      <c r="DVI26" s="517"/>
      <c r="DVJ26" s="517"/>
      <c r="DVK26" s="517"/>
      <c r="DVL26" s="517"/>
      <c r="DVM26" s="517"/>
      <c r="DVN26" s="517"/>
      <c r="DVO26" s="517"/>
      <c r="DVP26" s="517"/>
      <c r="DVQ26" s="517"/>
      <c r="DVR26" s="517"/>
      <c r="DVS26" s="517"/>
      <c r="DVT26" s="517"/>
      <c r="DVU26" s="517"/>
      <c r="DVV26" s="517"/>
      <c r="DVW26" s="517"/>
      <c r="DVX26" s="517"/>
      <c r="DVY26" s="517"/>
      <c r="DVZ26" s="517"/>
      <c r="DWA26" s="517"/>
      <c r="DWB26" s="517"/>
      <c r="DWC26" s="517"/>
      <c r="DWD26" s="517"/>
      <c r="DWE26" s="517"/>
      <c r="DWF26" s="517"/>
      <c r="DWG26" s="517"/>
      <c r="DWH26" s="517"/>
      <c r="DWI26" s="517"/>
      <c r="DWJ26" s="517"/>
      <c r="DWK26" s="517"/>
      <c r="DWL26" s="517"/>
      <c r="DWM26" s="517"/>
      <c r="DWN26" s="517"/>
      <c r="DWO26" s="517"/>
      <c r="DWP26" s="517"/>
      <c r="DWQ26" s="517"/>
      <c r="DWR26" s="517"/>
      <c r="DWS26" s="517"/>
      <c r="DWT26" s="517"/>
      <c r="DWU26" s="517"/>
      <c r="DWV26" s="517"/>
      <c r="DWW26" s="517"/>
      <c r="DWX26" s="517"/>
      <c r="DWY26" s="517"/>
      <c r="DWZ26" s="517"/>
      <c r="DXA26" s="517"/>
      <c r="DXB26" s="517"/>
      <c r="DXC26" s="517"/>
      <c r="DXD26" s="517"/>
      <c r="DXE26" s="517"/>
      <c r="DXF26" s="517"/>
      <c r="DXG26" s="517"/>
      <c r="DXH26" s="517"/>
      <c r="DXI26" s="517"/>
      <c r="DXJ26" s="517"/>
      <c r="DXK26" s="517"/>
      <c r="DXL26" s="517"/>
      <c r="DXM26" s="517"/>
      <c r="DXN26" s="517"/>
      <c r="DXO26" s="517"/>
      <c r="DXP26" s="517"/>
      <c r="DXQ26" s="517"/>
      <c r="DXR26" s="517"/>
      <c r="DXS26" s="517"/>
      <c r="DXT26" s="517"/>
      <c r="DXU26" s="517"/>
      <c r="DXV26" s="517"/>
      <c r="DXW26" s="517"/>
      <c r="DXX26" s="517"/>
      <c r="DXY26" s="517"/>
      <c r="DXZ26" s="517"/>
      <c r="DYA26" s="517"/>
      <c r="DYB26" s="517"/>
      <c r="DYC26" s="517"/>
      <c r="DYD26" s="517"/>
      <c r="DYE26" s="517"/>
      <c r="DYF26" s="517"/>
      <c r="DYG26" s="517"/>
      <c r="DYH26" s="517"/>
      <c r="DYI26" s="517"/>
      <c r="DYJ26" s="517"/>
      <c r="DYK26" s="517"/>
      <c r="DYL26" s="517"/>
      <c r="DYM26" s="517"/>
      <c r="DYN26" s="517"/>
      <c r="DYO26" s="517"/>
      <c r="DYP26" s="517"/>
      <c r="DYQ26" s="517"/>
      <c r="DYR26" s="517"/>
      <c r="DYS26" s="517"/>
      <c r="DYT26" s="517"/>
      <c r="DYU26" s="517"/>
      <c r="DYV26" s="517"/>
      <c r="DYW26" s="517"/>
      <c r="DYX26" s="517"/>
      <c r="DYY26" s="517"/>
      <c r="DYZ26" s="517"/>
      <c r="DZA26" s="517"/>
      <c r="DZB26" s="517"/>
      <c r="DZC26" s="517"/>
      <c r="DZD26" s="517"/>
      <c r="DZE26" s="517"/>
      <c r="DZF26" s="517"/>
      <c r="DZG26" s="517"/>
      <c r="DZH26" s="517"/>
      <c r="DZI26" s="517"/>
      <c r="DZJ26" s="517"/>
      <c r="DZK26" s="517"/>
      <c r="DZL26" s="517"/>
      <c r="DZM26" s="517"/>
      <c r="DZN26" s="517"/>
      <c r="DZO26" s="517"/>
      <c r="DZP26" s="517"/>
      <c r="DZQ26" s="517"/>
      <c r="DZR26" s="517"/>
      <c r="DZS26" s="517"/>
      <c r="DZT26" s="517"/>
      <c r="DZU26" s="517"/>
      <c r="DZV26" s="517"/>
      <c r="DZW26" s="517"/>
      <c r="DZX26" s="517"/>
      <c r="DZY26" s="517"/>
      <c r="DZZ26" s="517"/>
      <c r="EAA26" s="517"/>
      <c r="EAB26" s="517"/>
      <c r="EAC26" s="517"/>
      <c r="EAD26" s="517"/>
      <c r="EAE26" s="517"/>
      <c r="EAF26" s="517"/>
      <c r="EAG26" s="517"/>
      <c r="EAH26" s="517"/>
      <c r="EAI26" s="517"/>
      <c r="EAJ26" s="517"/>
      <c r="EAK26" s="517"/>
      <c r="EAL26" s="517"/>
      <c r="EAM26" s="517"/>
      <c r="EAN26" s="517"/>
      <c r="EAO26" s="517"/>
      <c r="EAP26" s="517"/>
      <c r="EAQ26" s="517"/>
      <c r="EAR26" s="517"/>
      <c r="EAS26" s="517"/>
      <c r="EAT26" s="517"/>
      <c r="EAU26" s="517"/>
      <c r="EAV26" s="517"/>
      <c r="EAW26" s="517"/>
      <c r="EAX26" s="517"/>
      <c r="EAY26" s="517"/>
      <c r="EAZ26" s="517"/>
      <c r="EBA26" s="517"/>
      <c r="EBB26" s="517"/>
      <c r="EBC26" s="517"/>
      <c r="EBD26" s="517"/>
      <c r="EBE26" s="517"/>
      <c r="EBF26" s="517"/>
      <c r="EBG26" s="517"/>
      <c r="EBH26" s="517"/>
      <c r="EBI26" s="517"/>
      <c r="EBJ26" s="517"/>
      <c r="EBK26" s="517"/>
      <c r="EBL26" s="517"/>
      <c r="EBM26" s="517"/>
      <c r="EBN26" s="517"/>
      <c r="EBO26" s="517"/>
      <c r="EBP26" s="517"/>
      <c r="EBQ26" s="517"/>
      <c r="EBR26" s="517"/>
      <c r="EBS26" s="517"/>
      <c r="EBT26" s="517"/>
      <c r="EBU26" s="517"/>
      <c r="EBV26" s="517"/>
      <c r="EBW26" s="517"/>
      <c r="EBX26" s="517"/>
      <c r="EBY26" s="517"/>
      <c r="EBZ26" s="517"/>
      <c r="ECA26" s="517"/>
      <c r="ECB26" s="517"/>
      <c r="ECC26" s="517"/>
      <c r="ECD26" s="517"/>
      <c r="ECE26" s="517"/>
      <c r="ECF26" s="517"/>
      <c r="ECG26" s="517"/>
      <c r="ECH26" s="517"/>
      <c r="ECI26" s="517"/>
      <c r="ECJ26" s="517"/>
      <c r="ECK26" s="517"/>
      <c r="ECL26" s="517"/>
      <c r="ECM26" s="517"/>
      <c r="ECN26" s="517"/>
      <c r="ECO26" s="517"/>
      <c r="ECP26" s="517"/>
      <c r="ECQ26" s="517"/>
      <c r="ECR26" s="517"/>
      <c r="ECS26" s="517"/>
      <c r="ECT26" s="517"/>
      <c r="ECU26" s="517"/>
      <c r="ECV26" s="517"/>
      <c r="ECW26" s="517"/>
      <c r="ECX26" s="517"/>
      <c r="ECY26" s="517"/>
      <c r="ECZ26" s="517"/>
      <c r="EDA26" s="517"/>
      <c r="EDB26" s="517"/>
      <c r="EDC26" s="517"/>
      <c r="EDD26" s="517"/>
      <c r="EDE26" s="517"/>
      <c r="EDF26" s="517"/>
      <c r="EDG26" s="517"/>
      <c r="EDH26" s="517"/>
      <c r="EDI26" s="517"/>
      <c r="EDJ26" s="517"/>
      <c r="EDK26" s="517"/>
      <c r="EDL26" s="517"/>
      <c r="EDM26" s="517"/>
      <c r="EDN26" s="517"/>
      <c r="EDO26" s="517"/>
      <c r="EDP26" s="517"/>
      <c r="EDQ26" s="517"/>
      <c r="EDR26" s="517"/>
      <c r="EDS26" s="517"/>
      <c r="EDT26" s="517"/>
      <c r="EDU26" s="517"/>
      <c r="EDV26" s="517"/>
      <c r="EDW26" s="517"/>
      <c r="EDX26" s="517"/>
      <c r="EDY26" s="517"/>
      <c r="EDZ26" s="517"/>
      <c r="EEA26" s="517"/>
      <c r="EEB26" s="517"/>
      <c r="EEC26" s="517"/>
      <c r="EED26" s="517"/>
      <c r="EEE26" s="517"/>
      <c r="EEF26" s="517"/>
      <c r="EEG26" s="517"/>
      <c r="EEH26" s="517"/>
      <c r="EEI26" s="517"/>
      <c r="EEJ26" s="517"/>
      <c r="EEK26" s="517"/>
      <c r="EEL26" s="517"/>
      <c r="EEM26" s="517"/>
      <c r="EEN26" s="517"/>
      <c r="EEO26" s="517"/>
      <c r="EEP26" s="517"/>
      <c r="EEQ26" s="517"/>
      <c r="EER26" s="517"/>
      <c r="EES26" s="517"/>
      <c r="EET26" s="517"/>
      <c r="EEU26" s="517"/>
      <c r="EEV26" s="517"/>
      <c r="EEW26" s="517"/>
      <c r="EEX26" s="517"/>
      <c r="EEY26" s="517"/>
      <c r="EEZ26" s="517"/>
      <c r="EFA26" s="517"/>
      <c r="EFB26" s="517"/>
      <c r="EFC26" s="517"/>
      <c r="EFD26" s="517"/>
      <c r="EFE26" s="517"/>
      <c r="EFF26" s="517"/>
      <c r="EFG26" s="517"/>
      <c r="EFH26" s="517"/>
      <c r="EFI26" s="517"/>
      <c r="EFJ26" s="517"/>
      <c r="EFK26" s="517"/>
      <c r="EFL26" s="517"/>
      <c r="EFM26" s="517"/>
      <c r="EFN26" s="517"/>
      <c r="EFO26" s="517"/>
      <c r="EFP26" s="517"/>
      <c r="EFQ26" s="517"/>
      <c r="EFR26" s="517"/>
      <c r="EFS26" s="517"/>
      <c r="EFT26" s="517"/>
      <c r="EFU26" s="517"/>
      <c r="EFV26" s="517"/>
      <c r="EFW26" s="517"/>
      <c r="EFX26" s="517"/>
      <c r="EFY26" s="517"/>
      <c r="EFZ26" s="517"/>
      <c r="EGA26" s="517"/>
      <c r="EGB26" s="517"/>
      <c r="EGC26" s="517"/>
      <c r="EGD26" s="517"/>
      <c r="EGE26" s="517"/>
      <c r="EGF26" s="517"/>
      <c r="EGG26" s="517"/>
      <c r="EGH26" s="517"/>
      <c r="EGI26" s="517"/>
      <c r="EGJ26" s="517"/>
      <c r="EGK26" s="517"/>
      <c r="EGL26" s="517"/>
      <c r="EGM26" s="517"/>
      <c r="EGN26" s="517"/>
      <c r="EGO26" s="517"/>
      <c r="EGP26" s="517"/>
      <c r="EGQ26" s="517"/>
      <c r="EGR26" s="517"/>
      <c r="EGS26" s="517"/>
      <c r="EGT26" s="517"/>
      <c r="EGU26" s="517"/>
      <c r="EGV26" s="517"/>
      <c r="EGW26" s="517"/>
      <c r="EGX26" s="517"/>
      <c r="EGY26" s="517"/>
      <c r="EGZ26" s="517"/>
      <c r="EHA26" s="517"/>
      <c r="EHB26" s="517"/>
      <c r="EHC26" s="517"/>
      <c r="EHD26" s="517"/>
      <c r="EHE26" s="517"/>
      <c r="EHF26" s="517"/>
      <c r="EHG26" s="517"/>
      <c r="EHH26" s="517"/>
      <c r="EHI26" s="517"/>
      <c r="EHJ26" s="517"/>
      <c r="EHK26" s="517"/>
      <c r="EHL26" s="517"/>
      <c r="EHM26" s="517"/>
      <c r="EHN26" s="517"/>
      <c r="EHO26" s="517"/>
      <c r="EHP26" s="517"/>
      <c r="EHQ26" s="517"/>
      <c r="EHR26" s="517"/>
      <c r="EHS26" s="517"/>
      <c r="EHT26" s="517"/>
      <c r="EHU26" s="517"/>
      <c r="EHV26" s="517"/>
      <c r="EHW26" s="517"/>
      <c r="EHX26" s="517"/>
      <c r="EHY26" s="517"/>
      <c r="EHZ26" s="517"/>
      <c r="EIA26" s="517"/>
      <c r="EIB26" s="517"/>
      <c r="EIC26" s="517"/>
      <c r="EID26" s="517"/>
      <c r="EIE26" s="517"/>
      <c r="EIF26" s="517"/>
      <c r="EIG26" s="517"/>
      <c r="EIH26" s="517"/>
      <c r="EII26" s="517"/>
      <c r="EIJ26" s="517"/>
      <c r="EIK26" s="517"/>
      <c r="EIL26" s="517"/>
      <c r="EIM26" s="517"/>
      <c r="EIN26" s="517"/>
      <c r="EIO26" s="517"/>
      <c r="EIP26" s="517"/>
      <c r="EIQ26" s="517"/>
      <c r="EIR26" s="517"/>
      <c r="EIS26" s="517"/>
      <c r="EIT26" s="517"/>
      <c r="EIU26" s="517"/>
      <c r="EIV26" s="517"/>
      <c r="EIW26" s="517"/>
      <c r="EIX26" s="517"/>
      <c r="EIY26" s="517"/>
      <c r="EIZ26" s="517"/>
      <c r="EJA26" s="517"/>
      <c r="EJB26" s="517"/>
      <c r="EJC26" s="517"/>
      <c r="EJD26" s="517"/>
      <c r="EJE26" s="517"/>
      <c r="EJF26" s="517"/>
      <c r="EJG26" s="517"/>
      <c r="EJH26" s="517"/>
      <c r="EJI26" s="517"/>
      <c r="EJJ26" s="517"/>
      <c r="EJK26" s="517"/>
      <c r="EJL26" s="517"/>
      <c r="EJM26" s="517"/>
      <c r="EJN26" s="517"/>
      <c r="EJO26" s="517"/>
      <c r="EJP26" s="517"/>
      <c r="EJQ26" s="517"/>
      <c r="EJR26" s="517"/>
      <c r="EJS26" s="517"/>
      <c r="EJT26" s="517"/>
      <c r="EJU26" s="517"/>
      <c r="EJV26" s="517"/>
      <c r="EJW26" s="517"/>
      <c r="EJX26" s="517"/>
      <c r="EJY26" s="517"/>
      <c r="EJZ26" s="517"/>
      <c r="EKA26" s="517"/>
      <c r="EKB26" s="517"/>
      <c r="EKC26" s="517"/>
      <c r="EKD26" s="517"/>
      <c r="EKE26" s="517"/>
      <c r="EKF26" s="517"/>
      <c r="EKG26" s="517"/>
      <c r="EKH26" s="517"/>
      <c r="EKI26" s="517"/>
      <c r="EKJ26" s="517"/>
      <c r="EKK26" s="517"/>
      <c r="EKL26" s="517"/>
      <c r="EKM26" s="517"/>
      <c r="EKN26" s="517"/>
      <c r="EKO26" s="517"/>
      <c r="EKP26" s="517"/>
      <c r="EKQ26" s="517"/>
      <c r="EKR26" s="517"/>
      <c r="EKS26" s="517"/>
      <c r="EKT26" s="517"/>
      <c r="EKU26" s="517"/>
      <c r="EKV26" s="517"/>
      <c r="EKW26" s="517"/>
      <c r="EKX26" s="517"/>
      <c r="EKY26" s="517"/>
      <c r="EKZ26" s="517"/>
      <c r="ELA26" s="517"/>
      <c r="ELB26" s="517"/>
      <c r="ELC26" s="517"/>
      <c r="ELD26" s="517"/>
      <c r="ELE26" s="517"/>
      <c r="ELF26" s="517"/>
      <c r="ELG26" s="517"/>
      <c r="ELH26" s="517"/>
      <c r="ELI26" s="517"/>
      <c r="ELJ26" s="517"/>
      <c r="ELK26" s="517"/>
      <c r="ELL26" s="517"/>
      <c r="ELM26" s="517"/>
      <c r="ELN26" s="517"/>
      <c r="ELO26" s="517"/>
      <c r="ELP26" s="517"/>
      <c r="ELQ26" s="517"/>
      <c r="ELR26" s="517"/>
      <c r="ELS26" s="517"/>
      <c r="ELT26" s="517"/>
      <c r="ELU26" s="517"/>
      <c r="ELV26" s="517"/>
      <c r="ELW26" s="517"/>
      <c r="ELX26" s="517"/>
      <c r="ELY26" s="517"/>
      <c r="ELZ26" s="517"/>
      <c r="EMA26" s="517"/>
      <c r="EMB26" s="517"/>
      <c r="EMC26" s="517"/>
      <c r="EMD26" s="517"/>
      <c r="EME26" s="517"/>
      <c r="EMF26" s="517"/>
      <c r="EMG26" s="517"/>
      <c r="EMH26" s="517"/>
      <c r="EMI26" s="517"/>
      <c r="EMJ26" s="517"/>
      <c r="EMK26" s="517"/>
      <c r="EML26" s="517"/>
      <c r="EMM26" s="517"/>
      <c r="EMN26" s="517"/>
      <c r="EMO26" s="517"/>
      <c r="EMP26" s="517"/>
      <c r="EMQ26" s="517"/>
      <c r="EMR26" s="517"/>
      <c r="EMS26" s="517"/>
      <c r="EMT26" s="517"/>
      <c r="EMU26" s="517"/>
      <c r="EMV26" s="517"/>
      <c r="EMW26" s="517"/>
      <c r="EMX26" s="517"/>
      <c r="EMY26" s="517"/>
      <c r="EMZ26" s="517"/>
      <c r="ENA26" s="517"/>
      <c r="ENB26" s="517"/>
      <c r="ENC26" s="517"/>
      <c r="END26" s="517"/>
      <c r="ENE26" s="517"/>
      <c r="ENF26" s="517"/>
      <c r="ENG26" s="517"/>
      <c r="ENH26" s="517"/>
      <c r="ENI26" s="517"/>
      <c r="ENJ26" s="517"/>
      <c r="ENK26" s="517"/>
      <c r="ENL26" s="517"/>
      <c r="ENM26" s="517"/>
      <c r="ENN26" s="517"/>
      <c r="ENO26" s="517"/>
      <c r="ENP26" s="517"/>
      <c r="ENQ26" s="517"/>
      <c r="ENR26" s="517"/>
      <c r="ENS26" s="517"/>
      <c r="ENT26" s="517"/>
      <c r="ENU26" s="517"/>
      <c r="ENV26" s="517"/>
      <c r="ENW26" s="517"/>
      <c r="ENX26" s="517"/>
      <c r="ENY26" s="517"/>
      <c r="ENZ26" s="517"/>
      <c r="EOA26" s="517"/>
      <c r="EOB26" s="517"/>
      <c r="EOC26" s="517"/>
      <c r="EOD26" s="517"/>
      <c r="EOE26" s="517"/>
      <c r="EOF26" s="517"/>
      <c r="EOG26" s="517"/>
      <c r="EOH26" s="517"/>
      <c r="EOI26" s="517"/>
      <c r="EOJ26" s="517"/>
      <c r="EOK26" s="517"/>
      <c r="EOL26" s="517"/>
      <c r="EOM26" s="517"/>
      <c r="EON26" s="517"/>
      <c r="EOO26" s="517"/>
      <c r="EOP26" s="517"/>
      <c r="EOQ26" s="517"/>
      <c r="EOR26" s="517"/>
      <c r="EOS26" s="517"/>
      <c r="EOT26" s="517"/>
      <c r="EOU26" s="517"/>
      <c r="EOV26" s="517"/>
      <c r="EOW26" s="517"/>
      <c r="EOX26" s="517"/>
      <c r="EOY26" s="517"/>
      <c r="EOZ26" s="517"/>
      <c r="EPA26" s="517"/>
      <c r="EPB26" s="517"/>
      <c r="EPC26" s="517"/>
      <c r="EPD26" s="517"/>
      <c r="EPE26" s="517"/>
      <c r="EPF26" s="517"/>
      <c r="EPG26" s="517"/>
      <c r="EPH26" s="517"/>
      <c r="EPI26" s="517"/>
      <c r="EPJ26" s="517"/>
      <c r="EPK26" s="517"/>
      <c r="EPL26" s="517"/>
      <c r="EPM26" s="517"/>
      <c r="EPN26" s="517"/>
      <c r="EPO26" s="517"/>
      <c r="EPP26" s="517"/>
      <c r="EPQ26" s="517"/>
      <c r="EPR26" s="517"/>
      <c r="EPS26" s="517"/>
      <c r="EPT26" s="517"/>
      <c r="EPU26" s="517"/>
      <c r="EPV26" s="517"/>
      <c r="EPW26" s="517"/>
      <c r="EPX26" s="517"/>
      <c r="EPY26" s="517"/>
      <c r="EPZ26" s="517"/>
      <c r="EQA26" s="517"/>
      <c r="EQB26" s="517"/>
      <c r="EQC26" s="517"/>
      <c r="EQD26" s="517"/>
      <c r="EQE26" s="517"/>
      <c r="EQF26" s="517"/>
      <c r="EQG26" s="517"/>
      <c r="EQH26" s="517"/>
      <c r="EQI26" s="517"/>
      <c r="EQJ26" s="517"/>
      <c r="EQK26" s="517"/>
      <c r="EQL26" s="517"/>
      <c r="EQM26" s="517"/>
      <c r="EQN26" s="517"/>
      <c r="EQO26" s="517"/>
      <c r="EQP26" s="517"/>
      <c r="EQQ26" s="517"/>
      <c r="EQR26" s="517"/>
      <c r="EQS26" s="517"/>
      <c r="EQT26" s="517"/>
      <c r="EQU26" s="517"/>
      <c r="EQV26" s="517"/>
      <c r="EQW26" s="517"/>
      <c r="EQX26" s="517"/>
      <c r="EQY26" s="517"/>
      <c r="EQZ26" s="517"/>
      <c r="ERA26" s="517"/>
      <c r="ERB26" s="517"/>
      <c r="ERC26" s="517"/>
      <c r="ERD26" s="517"/>
      <c r="ERE26" s="517"/>
      <c r="ERF26" s="517"/>
      <c r="ERG26" s="517"/>
      <c r="ERH26" s="517"/>
      <c r="ERI26" s="517"/>
      <c r="ERJ26" s="517"/>
      <c r="ERK26" s="517"/>
      <c r="ERL26" s="517"/>
      <c r="ERM26" s="517"/>
      <c r="ERN26" s="517"/>
      <c r="ERO26" s="517"/>
      <c r="ERP26" s="517"/>
      <c r="ERQ26" s="517"/>
      <c r="ERR26" s="517"/>
      <c r="ERS26" s="517"/>
      <c r="ERT26" s="517"/>
      <c r="ERU26" s="517"/>
      <c r="ERV26" s="517"/>
      <c r="ERW26" s="517"/>
      <c r="ERX26" s="517"/>
      <c r="ERY26" s="517"/>
      <c r="ERZ26" s="517"/>
      <c r="ESA26" s="517"/>
      <c r="ESB26" s="517"/>
      <c r="ESC26" s="517"/>
      <c r="ESD26" s="517"/>
      <c r="ESE26" s="517"/>
      <c r="ESF26" s="517"/>
      <c r="ESG26" s="517"/>
      <c r="ESH26" s="517"/>
      <c r="ESI26" s="517"/>
      <c r="ESJ26" s="517"/>
      <c r="ESK26" s="517"/>
      <c r="ESL26" s="517"/>
      <c r="ESM26" s="517"/>
      <c r="ESN26" s="517"/>
      <c r="ESO26" s="517"/>
      <c r="ESP26" s="517"/>
      <c r="ESQ26" s="517"/>
      <c r="ESR26" s="517"/>
      <c r="ESS26" s="517"/>
      <c r="EST26" s="517"/>
      <c r="ESU26" s="517"/>
      <c r="ESV26" s="517"/>
      <c r="ESW26" s="517"/>
      <c r="ESX26" s="517"/>
      <c r="ESY26" s="517"/>
      <c r="ESZ26" s="517"/>
      <c r="ETA26" s="517"/>
      <c r="ETB26" s="517"/>
      <c r="ETC26" s="517"/>
      <c r="ETD26" s="517"/>
      <c r="ETE26" s="517"/>
      <c r="ETF26" s="517"/>
      <c r="ETG26" s="517"/>
      <c r="ETH26" s="517"/>
      <c r="ETI26" s="517"/>
      <c r="ETJ26" s="517"/>
      <c r="ETK26" s="517"/>
      <c r="ETL26" s="517"/>
      <c r="ETM26" s="517"/>
      <c r="ETN26" s="517"/>
      <c r="ETO26" s="517"/>
      <c r="ETP26" s="517"/>
      <c r="ETQ26" s="517"/>
      <c r="ETR26" s="517"/>
      <c r="ETS26" s="517"/>
      <c r="ETT26" s="517"/>
      <c r="ETU26" s="517"/>
      <c r="ETV26" s="517"/>
      <c r="ETW26" s="517"/>
      <c r="ETX26" s="517"/>
      <c r="ETY26" s="517"/>
      <c r="ETZ26" s="517"/>
      <c r="EUA26" s="517"/>
      <c r="EUB26" s="517"/>
      <c r="EUC26" s="517"/>
      <c r="EUD26" s="517"/>
      <c r="EUE26" s="517"/>
      <c r="EUF26" s="517"/>
      <c r="EUG26" s="517"/>
      <c r="EUH26" s="517"/>
      <c r="EUI26" s="517"/>
      <c r="EUJ26" s="517"/>
      <c r="EUK26" s="517"/>
      <c r="EUL26" s="517"/>
      <c r="EUM26" s="517"/>
      <c r="EUN26" s="517"/>
      <c r="EUO26" s="517"/>
      <c r="EUP26" s="517"/>
      <c r="EUQ26" s="517"/>
      <c r="EUR26" s="517"/>
      <c r="EUS26" s="517"/>
      <c r="EUT26" s="517"/>
      <c r="EUU26" s="517"/>
      <c r="EUV26" s="517"/>
      <c r="EUW26" s="517"/>
      <c r="EUX26" s="517"/>
      <c r="EUY26" s="517"/>
      <c r="EUZ26" s="517"/>
      <c r="EVA26" s="517"/>
      <c r="EVB26" s="517"/>
      <c r="EVC26" s="517"/>
      <c r="EVD26" s="517"/>
      <c r="EVE26" s="517"/>
      <c r="EVF26" s="517"/>
      <c r="EVG26" s="517"/>
      <c r="EVH26" s="517"/>
      <c r="EVI26" s="517"/>
      <c r="EVJ26" s="517"/>
      <c r="EVK26" s="517"/>
      <c r="EVL26" s="517"/>
      <c r="EVM26" s="517"/>
      <c r="EVN26" s="517"/>
      <c r="EVO26" s="517"/>
      <c r="EVP26" s="517"/>
      <c r="EVQ26" s="517"/>
      <c r="EVR26" s="517"/>
      <c r="EVS26" s="517"/>
      <c r="EVT26" s="517"/>
      <c r="EVU26" s="517"/>
      <c r="EVV26" s="517"/>
      <c r="EVW26" s="517"/>
      <c r="EVX26" s="517"/>
      <c r="EVY26" s="517"/>
      <c r="EVZ26" s="517"/>
      <c r="EWA26" s="517"/>
      <c r="EWB26" s="517"/>
      <c r="EWC26" s="517"/>
      <c r="EWD26" s="517"/>
      <c r="EWE26" s="517"/>
      <c r="EWF26" s="517"/>
      <c r="EWG26" s="517"/>
      <c r="EWH26" s="517"/>
      <c r="EWI26" s="517"/>
      <c r="EWJ26" s="517"/>
      <c r="EWK26" s="517"/>
      <c r="EWL26" s="517"/>
      <c r="EWM26" s="517"/>
      <c r="EWN26" s="517"/>
      <c r="EWO26" s="517"/>
      <c r="EWP26" s="517"/>
      <c r="EWQ26" s="517"/>
      <c r="EWR26" s="517"/>
      <c r="EWS26" s="517"/>
      <c r="EWT26" s="517"/>
      <c r="EWU26" s="517"/>
      <c r="EWV26" s="517"/>
      <c r="EWW26" s="517"/>
      <c r="EWX26" s="517"/>
      <c r="EWY26" s="517"/>
      <c r="EWZ26" s="517"/>
      <c r="EXA26" s="517"/>
      <c r="EXB26" s="517"/>
      <c r="EXC26" s="517"/>
      <c r="EXD26" s="517"/>
      <c r="EXE26" s="517"/>
      <c r="EXF26" s="517"/>
      <c r="EXG26" s="517"/>
      <c r="EXH26" s="517"/>
      <c r="EXI26" s="517"/>
      <c r="EXJ26" s="517"/>
      <c r="EXK26" s="517"/>
      <c r="EXL26" s="517"/>
      <c r="EXM26" s="517"/>
      <c r="EXN26" s="517"/>
      <c r="EXO26" s="517"/>
      <c r="EXP26" s="517"/>
      <c r="EXQ26" s="517"/>
      <c r="EXR26" s="517"/>
      <c r="EXS26" s="517"/>
      <c r="EXT26" s="517"/>
      <c r="EXU26" s="517"/>
      <c r="EXV26" s="517"/>
      <c r="EXW26" s="517"/>
      <c r="EXX26" s="517"/>
      <c r="EXY26" s="517"/>
      <c r="EXZ26" s="517"/>
      <c r="EYA26" s="517"/>
      <c r="EYB26" s="517"/>
      <c r="EYC26" s="517"/>
      <c r="EYD26" s="517"/>
      <c r="EYE26" s="517"/>
      <c r="EYF26" s="517"/>
      <c r="EYG26" s="517"/>
      <c r="EYH26" s="517"/>
      <c r="EYI26" s="517"/>
      <c r="EYJ26" s="517"/>
      <c r="EYK26" s="517"/>
      <c r="EYL26" s="517"/>
      <c r="EYM26" s="517"/>
      <c r="EYN26" s="517"/>
      <c r="EYO26" s="517"/>
      <c r="EYP26" s="517"/>
      <c r="EYQ26" s="517"/>
      <c r="EYR26" s="517"/>
      <c r="EYS26" s="517"/>
      <c r="EYT26" s="517"/>
      <c r="EYU26" s="517"/>
      <c r="EYV26" s="517"/>
      <c r="EYW26" s="517"/>
      <c r="EYX26" s="517"/>
      <c r="EYY26" s="517"/>
      <c r="EYZ26" s="517"/>
      <c r="EZA26" s="517"/>
      <c r="EZB26" s="517"/>
      <c r="EZC26" s="517"/>
      <c r="EZD26" s="517"/>
      <c r="EZE26" s="517"/>
      <c r="EZF26" s="517"/>
      <c r="EZG26" s="517"/>
      <c r="EZH26" s="517"/>
      <c r="EZI26" s="517"/>
      <c r="EZJ26" s="517"/>
      <c r="EZK26" s="517"/>
      <c r="EZL26" s="517"/>
      <c r="EZM26" s="517"/>
      <c r="EZN26" s="517"/>
      <c r="EZO26" s="517"/>
      <c r="EZP26" s="517"/>
      <c r="EZQ26" s="517"/>
      <c r="EZR26" s="517"/>
      <c r="EZS26" s="517"/>
      <c r="EZT26" s="517"/>
      <c r="EZU26" s="517"/>
      <c r="EZV26" s="517"/>
      <c r="EZW26" s="517"/>
      <c r="EZX26" s="517"/>
      <c r="EZY26" s="517"/>
      <c r="EZZ26" s="517"/>
      <c r="FAA26" s="517"/>
      <c r="FAB26" s="517"/>
      <c r="FAC26" s="517"/>
      <c r="FAD26" s="517"/>
      <c r="FAE26" s="517"/>
      <c r="FAF26" s="517"/>
      <c r="FAG26" s="517"/>
      <c r="FAH26" s="517"/>
      <c r="FAI26" s="517"/>
      <c r="FAJ26" s="517"/>
      <c r="FAK26" s="517"/>
      <c r="FAL26" s="517"/>
      <c r="FAM26" s="517"/>
      <c r="FAN26" s="517"/>
      <c r="FAO26" s="517"/>
      <c r="FAP26" s="517"/>
      <c r="FAQ26" s="517"/>
      <c r="FAR26" s="517"/>
      <c r="FAS26" s="517"/>
      <c r="FAT26" s="517"/>
      <c r="FAU26" s="517"/>
      <c r="FAV26" s="517"/>
      <c r="FAW26" s="517"/>
      <c r="FAX26" s="517"/>
      <c r="FAY26" s="517"/>
      <c r="FAZ26" s="517"/>
      <c r="FBA26" s="517"/>
      <c r="FBB26" s="517"/>
      <c r="FBC26" s="517"/>
      <c r="FBD26" s="517"/>
      <c r="FBE26" s="517"/>
      <c r="FBF26" s="517"/>
      <c r="FBG26" s="517"/>
      <c r="FBH26" s="517"/>
      <c r="FBI26" s="517"/>
      <c r="FBJ26" s="517"/>
      <c r="FBK26" s="517"/>
      <c r="FBL26" s="517"/>
      <c r="FBM26" s="517"/>
      <c r="FBN26" s="517"/>
      <c r="FBO26" s="517"/>
      <c r="FBP26" s="517"/>
      <c r="FBQ26" s="517"/>
      <c r="FBR26" s="517"/>
      <c r="FBS26" s="517"/>
      <c r="FBT26" s="517"/>
      <c r="FBU26" s="517"/>
      <c r="FBV26" s="517"/>
      <c r="FBW26" s="517"/>
      <c r="FBX26" s="517"/>
      <c r="FBY26" s="517"/>
      <c r="FBZ26" s="517"/>
      <c r="FCA26" s="517"/>
      <c r="FCB26" s="517"/>
      <c r="FCC26" s="517"/>
      <c r="FCD26" s="517"/>
      <c r="FCE26" s="517"/>
      <c r="FCF26" s="517"/>
      <c r="FCG26" s="517"/>
      <c r="FCH26" s="517"/>
      <c r="FCI26" s="517"/>
      <c r="FCJ26" s="517"/>
      <c r="FCK26" s="517"/>
      <c r="FCL26" s="517"/>
      <c r="FCM26" s="517"/>
      <c r="FCN26" s="517"/>
      <c r="FCO26" s="517"/>
      <c r="FCP26" s="517"/>
      <c r="FCQ26" s="517"/>
      <c r="FCR26" s="517"/>
      <c r="FCS26" s="517"/>
      <c r="FCT26" s="517"/>
      <c r="FCU26" s="517"/>
      <c r="FCV26" s="517"/>
      <c r="FCW26" s="517"/>
      <c r="FCX26" s="517"/>
      <c r="FCY26" s="517"/>
      <c r="FCZ26" s="517"/>
      <c r="FDA26" s="517"/>
      <c r="FDB26" s="517"/>
      <c r="FDC26" s="517"/>
      <c r="FDD26" s="517"/>
      <c r="FDE26" s="517"/>
      <c r="FDF26" s="517"/>
      <c r="FDG26" s="517"/>
      <c r="FDH26" s="517"/>
      <c r="FDI26" s="517"/>
      <c r="FDJ26" s="517"/>
      <c r="FDK26" s="517"/>
      <c r="FDL26" s="517"/>
      <c r="FDM26" s="517"/>
      <c r="FDN26" s="517"/>
      <c r="FDO26" s="517"/>
      <c r="FDP26" s="517"/>
      <c r="FDQ26" s="517"/>
      <c r="FDR26" s="517"/>
      <c r="FDS26" s="517"/>
      <c r="FDT26" s="517"/>
      <c r="FDU26" s="517"/>
      <c r="FDV26" s="517"/>
      <c r="FDW26" s="517"/>
      <c r="FDX26" s="517"/>
      <c r="FDY26" s="517"/>
      <c r="FDZ26" s="517"/>
      <c r="FEA26" s="517"/>
      <c r="FEB26" s="517"/>
      <c r="FEC26" s="517"/>
      <c r="FED26" s="517"/>
      <c r="FEE26" s="517"/>
      <c r="FEF26" s="517"/>
      <c r="FEG26" s="517"/>
      <c r="FEH26" s="517"/>
      <c r="FEI26" s="517"/>
      <c r="FEJ26" s="517"/>
      <c r="FEK26" s="517"/>
      <c r="FEL26" s="517"/>
      <c r="FEM26" s="517"/>
      <c r="FEN26" s="517"/>
      <c r="FEO26" s="517"/>
      <c r="FEP26" s="517"/>
      <c r="FEQ26" s="517"/>
      <c r="FER26" s="517"/>
      <c r="FES26" s="517"/>
      <c r="FET26" s="517"/>
      <c r="FEU26" s="517"/>
      <c r="FEV26" s="517"/>
      <c r="FEW26" s="517"/>
      <c r="FEX26" s="517"/>
      <c r="FEY26" s="517"/>
      <c r="FEZ26" s="517"/>
      <c r="FFA26" s="517"/>
      <c r="FFB26" s="517"/>
      <c r="FFC26" s="517"/>
      <c r="FFD26" s="517"/>
      <c r="FFE26" s="517"/>
      <c r="FFF26" s="517"/>
      <c r="FFG26" s="517"/>
      <c r="FFH26" s="517"/>
      <c r="FFI26" s="517"/>
      <c r="FFJ26" s="517"/>
      <c r="FFK26" s="517"/>
      <c r="FFL26" s="517"/>
      <c r="FFM26" s="517"/>
      <c r="FFN26" s="517"/>
      <c r="FFO26" s="517"/>
      <c r="FFP26" s="517"/>
      <c r="FFQ26" s="517"/>
      <c r="FFR26" s="517"/>
      <c r="FFS26" s="517"/>
      <c r="FFT26" s="517"/>
      <c r="FFU26" s="517"/>
      <c r="FFV26" s="517"/>
      <c r="FFW26" s="517"/>
      <c r="FFX26" s="517"/>
      <c r="FFY26" s="517"/>
      <c r="FFZ26" s="517"/>
      <c r="FGA26" s="517"/>
      <c r="FGB26" s="517"/>
      <c r="FGC26" s="517"/>
      <c r="FGD26" s="517"/>
      <c r="FGE26" s="517"/>
      <c r="FGF26" s="517"/>
      <c r="FGG26" s="517"/>
      <c r="FGH26" s="517"/>
      <c r="FGI26" s="517"/>
      <c r="FGJ26" s="517"/>
      <c r="FGK26" s="517"/>
      <c r="FGL26" s="517"/>
      <c r="FGM26" s="517"/>
      <c r="FGN26" s="517"/>
      <c r="FGO26" s="517"/>
      <c r="FGP26" s="517"/>
      <c r="FGQ26" s="517"/>
      <c r="FGR26" s="517"/>
      <c r="FGS26" s="517"/>
      <c r="FGT26" s="517"/>
      <c r="FGU26" s="517"/>
      <c r="FGV26" s="517"/>
      <c r="FGW26" s="517"/>
      <c r="FGX26" s="517"/>
      <c r="FGY26" s="517"/>
      <c r="FGZ26" s="517"/>
      <c r="FHA26" s="517"/>
      <c r="FHB26" s="517"/>
      <c r="FHC26" s="517"/>
      <c r="FHD26" s="517"/>
      <c r="FHE26" s="517"/>
      <c r="FHF26" s="517"/>
      <c r="FHG26" s="517"/>
      <c r="FHH26" s="517"/>
      <c r="FHI26" s="517"/>
      <c r="FHJ26" s="517"/>
      <c r="FHK26" s="517"/>
      <c r="FHL26" s="517"/>
      <c r="FHM26" s="517"/>
      <c r="FHN26" s="517"/>
      <c r="FHO26" s="517"/>
      <c r="FHP26" s="517"/>
      <c r="FHQ26" s="517"/>
      <c r="FHR26" s="517"/>
      <c r="FHS26" s="517"/>
      <c r="FHT26" s="517"/>
      <c r="FHU26" s="517"/>
      <c r="FHV26" s="517"/>
      <c r="FHW26" s="517"/>
      <c r="FHX26" s="517"/>
      <c r="FHY26" s="517"/>
      <c r="FHZ26" s="517"/>
      <c r="FIA26" s="517"/>
      <c r="FIB26" s="517"/>
      <c r="FIC26" s="517"/>
      <c r="FID26" s="517"/>
      <c r="FIE26" s="517"/>
      <c r="FIF26" s="517"/>
      <c r="FIG26" s="517"/>
      <c r="FIH26" s="517"/>
      <c r="FII26" s="517"/>
      <c r="FIJ26" s="517"/>
      <c r="FIK26" s="517"/>
      <c r="FIL26" s="517"/>
      <c r="FIM26" s="517"/>
      <c r="FIN26" s="517"/>
      <c r="FIO26" s="517"/>
      <c r="FIP26" s="517"/>
      <c r="FIQ26" s="517"/>
      <c r="FIR26" s="517"/>
      <c r="FIS26" s="517"/>
      <c r="FIT26" s="517"/>
      <c r="FIU26" s="517"/>
      <c r="FIV26" s="517"/>
      <c r="FIW26" s="517"/>
      <c r="FIX26" s="517"/>
      <c r="FIY26" s="517"/>
      <c r="FIZ26" s="517"/>
      <c r="FJA26" s="517"/>
      <c r="FJB26" s="517"/>
      <c r="FJC26" s="517"/>
      <c r="FJD26" s="517"/>
      <c r="FJE26" s="517"/>
      <c r="FJF26" s="517"/>
      <c r="FJG26" s="517"/>
      <c r="FJH26" s="517"/>
      <c r="FJI26" s="517"/>
      <c r="FJJ26" s="517"/>
      <c r="FJK26" s="517"/>
      <c r="FJL26" s="517"/>
      <c r="FJM26" s="517"/>
      <c r="FJN26" s="517"/>
      <c r="FJO26" s="517"/>
      <c r="FJP26" s="517"/>
      <c r="FJQ26" s="517"/>
      <c r="FJR26" s="517"/>
      <c r="FJS26" s="517"/>
      <c r="FJT26" s="517"/>
      <c r="FJU26" s="517"/>
      <c r="FJV26" s="517"/>
      <c r="FJW26" s="517"/>
      <c r="FJX26" s="517"/>
      <c r="FJY26" s="517"/>
      <c r="FJZ26" s="517"/>
      <c r="FKA26" s="517"/>
      <c r="FKB26" s="517"/>
      <c r="FKC26" s="517"/>
      <c r="FKD26" s="517"/>
      <c r="FKE26" s="517"/>
      <c r="FKF26" s="517"/>
      <c r="FKG26" s="517"/>
      <c r="FKH26" s="517"/>
      <c r="FKI26" s="517"/>
      <c r="FKJ26" s="517"/>
      <c r="FKK26" s="517"/>
      <c r="FKL26" s="517"/>
      <c r="FKM26" s="517"/>
      <c r="FKN26" s="517"/>
      <c r="FKO26" s="517"/>
      <c r="FKP26" s="517"/>
      <c r="FKQ26" s="517"/>
      <c r="FKR26" s="517"/>
      <c r="FKS26" s="517"/>
      <c r="FKT26" s="517"/>
      <c r="FKU26" s="517"/>
      <c r="FKV26" s="517"/>
      <c r="FKW26" s="517"/>
      <c r="FKX26" s="517"/>
      <c r="FKY26" s="517"/>
      <c r="FKZ26" s="517"/>
      <c r="FLA26" s="517"/>
      <c r="FLB26" s="517"/>
      <c r="FLC26" s="517"/>
      <c r="FLD26" s="517"/>
      <c r="FLE26" s="517"/>
      <c r="FLF26" s="517"/>
      <c r="FLG26" s="517"/>
      <c r="FLH26" s="517"/>
      <c r="FLI26" s="517"/>
      <c r="FLJ26" s="517"/>
      <c r="FLK26" s="517"/>
      <c r="FLL26" s="517"/>
      <c r="FLM26" s="517"/>
      <c r="FLN26" s="517"/>
      <c r="FLO26" s="517"/>
      <c r="FLP26" s="517"/>
      <c r="FLQ26" s="517"/>
      <c r="FLR26" s="517"/>
      <c r="FLS26" s="517"/>
      <c r="FLT26" s="517"/>
      <c r="FLU26" s="517"/>
      <c r="FLV26" s="517"/>
      <c r="FLW26" s="517"/>
      <c r="FLX26" s="517"/>
      <c r="FLY26" s="517"/>
      <c r="FLZ26" s="517"/>
      <c r="FMA26" s="517"/>
      <c r="FMB26" s="517"/>
      <c r="FMC26" s="517"/>
      <c r="FMD26" s="517"/>
      <c r="FME26" s="517"/>
      <c r="FMF26" s="517"/>
      <c r="FMG26" s="517"/>
      <c r="FMH26" s="517"/>
      <c r="FMI26" s="517"/>
      <c r="FMJ26" s="517"/>
      <c r="FMK26" s="517"/>
      <c r="FML26" s="517"/>
      <c r="FMM26" s="517"/>
      <c r="FMN26" s="517"/>
      <c r="FMO26" s="517"/>
      <c r="FMP26" s="517"/>
      <c r="FMQ26" s="517"/>
      <c r="FMR26" s="517"/>
      <c r="FMS26" s="517"/>
      <c r="FMT26" s="517"/>
      <c r="FMU26" s="517"/>
      <c r="FMV26" s="517"/>
      <c r="FMW26" s="517"/>
      <c r="FMX26" s="517"/>
      <c r="FMY26" s="517"/>
      <c r="FMZ26" s="517"/>
      <c r="FNA26" s="517"/>
      <c r="FNB26" s="517"/>
      <c r="FNC26" s="517"/>
      <c r="FND26" s="517"/>
      <c r="FNE26" s="517"/>
      <c r="FNF26" s="517"/>
      <c r="FNG26" s="517"/>
      <c r="FNH26" s="517"/>
      <c r="FNI26" s="517"/>
      <c r="FNJ26" s="517"/>
      <c r="FNK26" s="517"/>
      <c r="FNL26" s="517"/>
      <c r="FNM26" s="517"/>
      <c r="FNN26" s="517"/>
      <c r="FNO26" s="517"/>
      <c r="FNP26" s="517"/>
      <c r="FNQ26" s="517"/>
      <c r="FNR26" s="517"/>
      <c r="FNS26" s="517"/>
      <c r="FNT26" s="517"/>
      <c r="FNU26" s="517"/>
      <c r="FNV26" s="517"/>
      <c r="FNW26" s="517"/>
      <c r="FNX26" s="517"/>
      <c r="FNY26" s="517"/>
      <c r="FNZ26" s="517"/>
      <c r="FOA26" s="517"/>
      <c r="FOB26" s="517"/>
      <c r="FOC26" s="517"/>
      <c r="FOD26" s="517"/>
      <c r="FOE26" s="517"/>
      <c r="FOF26" s="517"/>
      <c r="FOG26" s="517"/>
      <c r="FOH26" s="517"/>
      <c r="FOI26" s="517"/>
      <c r="FOJ26" s="517"/>
      <c r="FOK26" s="517"/>
      <c r="FOL26" s="517"/>
      <c r="FOM26" s="517"/>
      <c r="FON26" s="517"/>
      <c r="FOO26" s="517"/>
      <c r="FOP26" s="517"/>
      <c r="FOQ26" s="517"/>
      <c r="FOR26" s="517"/>
      <c r="FOS26" s="517"/>
      <c r="FOT26" s="517"/>
      <c r="FOU26" s="517"/>
      <c r="FOV26" s="517"/>
      <c r="FOW26" s="517"/>
      <c r="FOX26" s="517"/>
      <c r="FOY26" s="517"/>
      <c r="FOZ26" s="517"/>
      <c r="FPA26" s="517"/>
      <c r="FPB26" s="517"/>
      <c r="FPC26" s="517"/>
      <c r="FPD26" s="517"/>
      <c r="FPE26" s="517"/>
      <c r="FPF26" s="517"/>
      <c r="FPG26" s="517"/>
      <c r="FPH26" s="517"/>
      <c r="FPI26" s="517"/>
      <c r="FPJ26" s="517"/>
      <c r="FPK26" s="517"/>
      <c r="FPL26" s="517"/>
      <c r="FPM26" s="517"/>
      <c r="FPN26" s="517"/>
      <c r="FPO26" s="517"/>
      <c r="FPP26" s="517"/>
      <c r="FPQ26" s="517"/>
      <c r="FPR26" s="517"/>
      <c r="FPS26" s="517"/>
      <c r="FPT26" s="517"/>
      <c r="FPU26" s="517"/>
      <c r="FPV26" s="517"/>
      <c r="FPW26" s="517"/>
      <c r="FPX26" s="517"/>
      <c r="FPY26" s="517"/>
      <c r="FPZ26" s="517"/>
      <c r="FQA26" s="517"/>
      <c r="FQB26" s="517"/>
      <c r="FQC26" s="517"/>
      <c r="FQD26" s="517"/>
      <c r="FQE26" s="517"/>
      <c r="FQF26" s="517"/>
      <c r="FQG26" s="517"/>
      <c r="FQH26" s="517"/>
      <c r="FQI26" s="517"/>
      <c r="FQJ26" s="517"/>
      <c r="FQK26" s="517"/>
      <c r="FQL26" s="517"/>
      <c r="FQM26" s="517"/>
      <c r="FQN26" s="517"/>
      <c r="FQO26" s="517"/>
      <c r="FQP26" s="517"/>
      <c r="FQQ26" s="517"/>
      <c r="FQR26" s="517"/>
      <c r="FQS26" s="517"/>
      <c r="FQT26" s="517"/>
      <c r="FQU26" s="517"/>
      <c r="FQV26" s="517"/>
      <c r="FQW26" s="517"/>
      <c r="FQX26" s="517"/>
      <c r="FQY26" s="517"/>
      <c r="FQZ26" s="517"/>
      <c r="FRA26" s="517"/>
      <c r="FRB26" s="517"/>
      <c r="FRC26" s="517"/>
      <c r="FRD26" s="517"/>
      <c r="FRE26" s="517"/>
      <c r="FRF26" s="517"/>
      <c r="FRG26" s="517"/>
      <c r="FRH26" s="517"/>
      <c r="FRI26" s="517"/>
      <c r="FRJ26" s="517"/>
      <c r="FRK26" s="517"/>
      <c r="FRL26" s="517"/>
      <c r="FRM26" s="517"/>
      <c r="FRN26" s="517"/>
      <c r="FRO26" s="517"/>
      <c r="FRP26" s="517"/>
      <c r="FRQ26" s="517"/>
      <c r="FRR26" s="517"/>
      <c r="FRS26" s="517"/>
      <c r="FRT26" s="517"/>
      <c r="FRU26" s="517"/>
      <c r="FRV26" s="517"/>
      <c r="FRW26" s="517"/>
      <c r="FRX26" s="517"/>
      <c r="FRY26" s="517"/>
      <c r="FRZ26" s="517"/>
      <c r="FSA26" s="517"/>
      <c r="FSB26" s="517"/>
      <c r="FSC26" s="517"/>
      <c r="FSD26" s="517"/>
      <c r="FSE26" s="517"/>
      <c r="FSF26" s="517"/>
      <c r="FSG26" s="517"/>
      <c r="FSH26" s="517"/>
      <c r="FSI26" s="517"/>
      <c r="FSJ26" s="517"/>
      <c r="FSK26" s="517"/>
      <c r="FSL26" s="517"/>
      <c r="FSM26" s="517"/>
      <c r="FSN26" s="517"/>
      <c r="FSO26" s="517"/>
      <c r="FSP26" s="517"/>
      <c r="FSQ26" s="517"/>
      <c r="FSR26" s="517"/>
      <c r="FSS26" s="517"/>
      <c r="FST26" s="517"/>
      <c r="FSU26" s="517"/>
      <c r="FSV26" s="517"/>
      <c r="FSW26" s="517"/>
      <c r="FSX26" s="517"/>
      <c r="FSY26" s="517"/>
      <c r="FSZ26" s="517"/>
      <c r="FTA26" s="517"/>
      <c r="FTB26" s="517"/>
      <c r="FTC26" s="517"/>
      <c r="FTD26" s="517"/>
      <c r="FTE26" s="517"/>
      <c r="FTF26" s="517"/>
      <c r="FTG26" s="517"/>
      <c r="FTH26" s="517"/>
      <c r="FTI26" s="517"/>
      <c r="FTJ26" s="517"/>
      <c r="FTK26" s="517"/>
      <c r="FTL26" s="517"/>
      <c r="FTM26" s="517"/>
      <c r="FTN26" s="517"/>
      <c r="FTO26" s="517"/>
      <c r="FTP26" s="517"/>
      <c r="FTQ26" s="517"/>
      <c r="FTR26" s="517"/>
      <c r="FTS26" s="517"/>
      <c r="FTT26" s="517"/>
      <c r="FTU26" s="517"/>
      <c r="FTV26" s="517"/>
      <c r="FTW26" s="517"/>
      <c r="FTX26" s="517"/>
      <c r="FTY26" s="517"/>
      <c r="FTZ26" s="517"/>
      <c r="FUA26" s="517"/>
      <c r="FUB26" s="517"/>
      <c r="FUC26" s="517"/>
      <c r="FUD26" s="517"/>
      <c r="FUE26" s="517"/>
      <c r="FUF26" s="517"/>
      <c r="FUG26" s="517"/>
      <c r="FUH26" s="517"/>
      <c r="FUI26" s="517"/>
      <c r="FUJ26" s="517"/>
      <c r="FUK26" s="517"/>
      <c r="FUL26" s="517"/>
      <c r="FUM26" s="517"/>
      <c r="FUN26" s="517"/>
      <c r="FUO26" s="517"/>
      <c r="FUP26" s="517"/>
      <c r="FUQ26" s="517"/>
      <c r="FUR26" s="517"/>
      <c r="FUS26" s="517"/>
      <c r="FUT26" s="517"/>
      <c r="FUU26" s="517"/>
      <c r="FUV26" s="517"/>
      <c r="FUW26" s="517"/>
      <c r="FUX26" s="517"/>
      <c r="FUY26" s="517"/>
      <c r="FUZ26" s="517"/>
      <c r="FVA26" s="517"/>
      <c r="FVB26" s="517"/>
      <c r="FVC26" s="517"/>
      <c r="FVD26" s="517"/>
      <c r="FVE26" s="517"/>
      <c r="FVF26" s="517"/>
      <c r="FVG26" s="517"/>
      <c r="FVH26" s="517"/>
      <c r="FVI26" s="517"/>
      <c r="FVJ26" s="517"/>
      <c r="FVK26" s="517"/>
      <c r="FVL26" s="517"/>
      <c r="FVM26" s="517"/>
      <c r="FVN26" s="517"/>
      <c r="FVO26" s="517"/>
      <c r="FVP26" s="517"/>
      <c r="FVQ26" s="517"/>
      <c r="FVR26" s="517"/>
      <c r="FVS26" s="517"/>
      <c r="FVT26" s="517"/>
      <c r="FVU26" s="517"/>
      <c r="FVV26" s="517"/>
      <c r="FVW26" s="517"/>
      <c r="FVX26" s="517"/>
      <c r="FVY26" s="517"/>
      <c r="FVZ26" s="517"/>
      <c r="FWA26" s="517"/>
      <c r="FWB26" s="517"/>
      <c r="FWC26" s="517"/>
      <c r="FWD26" s="517"/>
      <c r="FWE26" s="517"/>
      <c r="FWF26" s="517"/>
      <c r="FWG26" s="517"/>
      <c r="FWH26" s="517"/>
      <c r="FWI26" s="517"/>
      <c r="FWJ26" s="517"/>
      <c r="FWK26" s="517"/>
      <c r="FWL26" s="517"/>
      <c r="FWM26" s="517"/>
      <c r="FWN26" s="517"/>
      <c r="FWO26" s="517"/>
      <c r="FWP26" s="517"/>
      <c r="FWQ26" s="517"/>
      <c r="FWR26" s="517"/>
      <c r="FWS26" s="517"/>
      <c r="FWT26" s="517"/>
      <c r="FWU26" s="517"/>
      <c r="FWV26" s="517"/>
      <c r="FWW26" s="517"/>
      <c r="FWX26" s="517"/>
      <c r="FWY26" s="517"/>
      <c r="FWZ26" s="517"/>
      <c r="FXA26" s="517"/>
      <c r="FXB26" s="517"/>
      <c r="FXC26" s="517"/>
      <c r="FXD26" s="517"/>
      <c r="FXE26" s="517"/>
      <c r="FXF26" s="517"/>
      <c r="FXG26" s="517"/>
      <c r="FXH26" s="517"/>
      <c r="FXI26" s="517"/>
      <c r="FXJ26" s="517"/>
      <c r="FXK26" s="517"/>
      <c r="FXL26" s="517"/>
      <c r="FXM26" s="517"/>
      <c r="FXN26" s="517"/>
      <c r="FXO26" s="517"/>
      <c r="FXP26" s="517"/>
      <c r="FXQ26" s="517"/>
      <c r="FXR26" s="517"/>
      <c r="FXS26" s="517"/>
      <c r="FXT26" s="517"/>
      <c r="FXU26" s="517"/>
      <c r="FXV26" s="517"/>
      <c r="FXW26" s="517"/>
      <c r="FXX26" s="517"/>
      <c r="FXY26" s="517"/>
      <c r="FXZ26" s="517"/>
      <c r="FYA26" s="517"/>
      <c r="FYB26" s="517"/>
      <c r="FYC26" s="517"/>
      <c r="FYD26" s="517"/>
      <c r="FYE26" s="517"/>
      <c r="FYF26" s="517"/>
      <c r="FYG26" s="517"/>
      <c r="FYH26" s="517"/>
      <c r="FYI26" s="517"/>
      <c r="FYJ26" s="517"/>
      <c r="FYK26" s="517"/>
      <c r="FYL26" s="517"/>
      <c r="FYM26" s="517"/>
      <c r="FYN26" s="517"/>
      <c r="FYO26" s="517"/>
      <c r="FYP26" s="517"/>
      <c r="FYQ26" s="517"/>
      <c r="FYR26" s="517"/>
      <c r="FYS26" s="517"/>
      <c r="FYT26" s="517"/>
      <c r="FYU26" s="517"/>
      <c r="FYV26" s="517"/>
      <c r="FYW26" s="517"/>
      <c r="FYX26" s="517"/>
      <c r="FYY26" s="517"/>
      <c r="FYZ26" s="517"/>
      <c r="FZA26" s="517"/>
      <c r="FZB26" s="517"/>
      <c r="FZC26" s="517"/>
      <c r="FZD26" s="517"/>
      <c r="FZE26" s="517"/>
      <c r="FZF26" s="517"/>
      <c r="FZG26" s="517"/>
      <c r="FZH26" s="517"/>
      <c r="FZI26" s="517"/>
      <c r="FZJ26" s="517"/>
      <c r="FZK26" s="517"/>
      <c r="FZL26" s="517"/>
      <c r="FZM26" s="517"/>
      <c r="FZN26" s="517"/>
      <c r="FZO26" s="517"/>
      <c r="FZP26" s="517"/>
      <c r="FZQ26" s="517"/>
      <c r="FZR26" s="517"/>
      <c r="FZS26" s="517"/>
      <c r="FZT26" s="517"/>
      <c r="FZU26" s="517"/>
      <c r="FZV26" s="517"/>
      <c r="FZW26" s="517"/>
      <c r="FZX26" s="517"/>
      <c r="FZY26" s="517"/>
      <c r="FZZ26" s="517"/>
      <c r="GAA26" s="517"/>
      <c r="GAB26" s="517"/>
      <c r="GAC26" s="517"/>
      <c r="GAD26" s="517"/>
      <c r="GAE26" s="517"/>
      <c r="GAF26" s="517"/>
      <c r="GAG26" s="517"/>
      <c r="GAH26" s="517"/>
      <c r="GAI26" s="517"/>
      <c r="GAJ26" s="517"/>
      <c r="GAK26" s="517"/>
      <c r="GAL26" s="517"/>
      <c r="GAM26" s="517"/>
      <c r="GAN26" s="517"/>
      <c r="GAO26" s="517"/>
      <c r="GAP26" s="517"/>
      <c r="GAQ26" s="517"/>
      <c r="GAR26" s="517"/>
      <c r="GAS26" s="517"/>
      <c r="GAT26" s="517"/>
      <c r="GAU26" s="517"/>
      <c r="GAV26" s="517"/>
      <c r="GAW26" s="517"/>
      <c r="GAX26" s="517"/>
      <c r="GAY26" s="517"/>
      <c r="GAZ26" s="517"/>
      <c r="GBA26" s="517"/>
      <c r="GBB26" s="517"/>
      <c r="GBC26" s="517"/>
      <c r="GBD26" s="517"/>
      <c r="GBE26" s="517"/>
      <c r="GBF26" s="517"/>
      <c r="GBG26" s="517"/>
      <c r="GBH26" s="517"/>
      <c r="GBI26" s="517"/>
      <c r="GBJ26" s="517"/>
      <c r="GBK26" s="517"/>
      <c r="GBL26" s="517"/>
      <c r="GBM26" s="517"/>
      <c r="GBN26" s="517"/>
      <c r="GBO26" s="517"/>
      <c r="GBP26" s="517"/>
      <c r="GBQ26" s="517"/>
      <c r="GBR26" s="517"/>
      <c r="GBS26" s="517"/>
      <c r="GBT26" s="517"/>
      <c r="GBU26" s="517"/>
      <c r="GBV26" s="517"/>
      <c r="GBW26" s="517"/>
      <c r="GBX26" s="517"/>
      <c r="GBY26" s="517"/>
      <c r="GBZ26" s="517"/>
      <c r="GCA26" s="517"/>
      <c r="GCB26" s="517"/>
      <c r="GCC26" s="517"/>
      <c r="GCD26" s="517"/>
      <c r="GCE26" s="517"/>
      <c r="GCF26" s="517"/>
      <c r="GCG26" s="517"/>
      <c r="GCH26" s="517"/>
      <c r="GCI26" s="517"/>
      <c r="GCJ26" s="517"/>
      <c r="GCK26" s="517"/>
      <c r="GCL26" s="517"/>
      <c r="GCM26" s="517"/>
      <c r="GCN26" s="517"/>
      <c r="GCO26" s="517"/>
      <c r="GCP26" s="517"/>
      <c r="GCQ26" s="517"/>
      <c r="GCR26" s="517"/>
      <c r="GCS26" s="517"/>
      <c r="GCT26" s="517"/>
      <c r="GCU26" s="517"/>
      <c r="GCV26" s="517"/>
      <c r="GCW26" s="517"/>
      <c r="GCX26" s="517"/>
      <c r="GCY26" s="517"/>
      <c r="GCZ26" s="517"/>
      <c r="GDA26" s="517"/>
      <c r="GDB26" s="517"/>
      <c r="GDC26" s="517"/>
      <c r="GDD26" s="517"/>
      <c r="GDE26" s="517"/>
      <c r="GDF26" s="517"/>
      <c r="GDG26" s="517"/>
      <c r="GDH26" s="517"/>
      <c r="GDI26" s="517"/>
      <c r="GDJ26" s="517"/>
      <c r="GDK26" s="517"/>
      <c r="GDL26" s="517"/>
      <c r="GDM26" s="517"/>
      <c r="GDN26" s="517"/>
      <c r="GDO26" s="517"/>
      <c r="GDP26" s="517"/>
      <c r="GDQ26" s="517"/>
      <c r="GDR26" s="517"/>
      <c r="GDS26" s="517"/>
      <c r="GDT26" s="517"/>
      <c r="GDU26" s="517"/>
      <c r="GDV26" s="517"/>
      <c r="GDW26" s="517"/>
      <c r="GDX26" s="517"/>
      <c r="GDY26" s="517"/>
      <c r="GDZ26" s="517"/>
      <c r="GEA26" s="517"/>
      <c r="GEB26" s="517"/>
      <c r="GEC26" s="517"/>
      <c r="GED26" s="517"/>
      <c r="GEE26" s="517"/>
      <c r="GEF26" s="517"/>
      <c r="GEG26" s="517"/>
      <c r="GEH26" s="517"/>
      <c r="GEI26" s="517"/>
      <c r="GEJ26" s="517"/>
      <c r="GEK26" s="517"/>
      <c r="GEL26" s="517"/>
      <c r="GEM26" s="517"/>
      <c r="GEN26" s="517"/>
      <c r="GEO26" s="517"/>
      <c r="GEP26" s="517"/>
      <c r="GEQ26" s="517"/>
      <c r="GER26" s="517"/>
      <c r="GES26" s="517"/>
      <c r="GET26" s="517"/>
      <c r="GEU26" s="517"/>
      <c r="GEV26" s="517"/>
      <c r="GEW26" s="517"/>
      <c r="GEX26" s="517"/>
      <c r="GEY26" s="517"/>
      <c r="GEZ26" s="517"/>
      <c r="GFA26" s="517"/>
      <c r="GFB26" s="517"/>
      <c r="GFC26" s="517"/>
      <c r="GFD26" s="517"/>
      <c r="GFE26" s="517"/>
      <c r="GFF26" s="517"/>
      <c r="GFG26" s="517"/>
      <c r="GFH26" s="517"/>
      <c r="GFI26" s="517"/>
      <c r="GFJ26" s="517"/>
      <c r="GFK26" s="517"/>
      <c r="GFL26" s="517"/>
      <c r="GFM26" s="517"/>
      <c r="GFN26" s="517"/>
      <c r="GFO26" s="517"/>
      <c r="GFP26" s="517"/>
      <c r="GFQ26" s="517"/>
      <c r="GFR26" s="517"/>
      <c r="GFS26" s="517"/>
      <c r="GFT26" s="517"/>
      <c r="GFU26" s="517"/>
      <c r="GFV26" s="517"/>
      <c r="GFW26" s="517"/>
      <c r="GFX26" s="517"/>
      <c r="GFY26" s="517"/>
      <c r="GFZ26" s="517"/>
      <c r="GGA26" s="517"/>
      <c r="GGB26" s="517"/>
      <c r="GGC26" s="517"/>
      <c r="GGD26" s="517"/>
      <c r="GGE26" s="517"/>
      <c r="GGF26" s="517"/>
      <c r="GGG26" s="517"/>
      <c r="GGH26" s="517"/>
      <c r="GGI26" s="517"/>
      <c r="GGJ26" s="517"/>
      <c r="GGK26" s="517"/>
      <c r="GGL26" s="517"/>
      <c r="GGM26" s="517"/>
      <c r="GGN26" s="517"/>
      <c r="GGO26" s="517"/>
      <c r="GGP26" s="517"/>
      <c r="GGQ26" s="517"/>
      <c r="GGR26" s="517"/>
      <c r="GGS26" s="517"/>
      <c r="GGT26" s="517"/>
      <c r="GGU26" s="517"/>
      <c r="GGV26" s="517"/>
      <c r="GGW26" s="517"/>
      <c r="GGX26" s="517"/>
      <c r="GGY26" s="517"/>
      <c r="GGZ26" s="517"/>
      <c r="GHA26" s="517"/>
      <c r="GHB26" s="517"/>
      <c r="GHC26" s="517"/>
      <c r="GHD26" s="517"/>
      <c r="GHE26" s="517"/>
      <c r="GHF26" s="517"/>
      <c r="GHG26" s="517"/>
      <c r="GHH26" s="517"/>
      <c r="GHI26" s="517"/>
      <c r="GHJ26" s="517"/>
      <c r="GHK26" s="517"/>
      <c r="GHL26" s="517"/>
      <c r="GHM26" s="517"/>
      <c r="GHN26" s="517"/>
      <c r="GHO26" s="517"/>
      <c r="GHP26" s="517"/>
      <c r="GHQ26" s="517"/>
      <c r="GHR26" s="517"/>
      <c r="GHS26" s="517"/>
      <c r="GHT26" s="517"/>
      <c r="GHU26" s="517"/>
      <c r="GHV26" s="517"/>
      <c r="GHW26" s="517"/>
      <c r="GHX26" s="517"/>
      <c r="GHY26" s="517"/>
      <c r="GHZ26" s="517"/>
      <c r="GIA26" s="517"/>
      <c r="GIB26" s="517"/>
      <c r="GIC26" s="517"/>
      <c r="GID26" s="517"/>
      <c r="GIE26" s="517"/>
      <c r="GIF26" s="517"/>
      <c r="GIG26" s="517"/>
      <c r="GIH26" s="517"/>
      <c r="GII26" s="517"/>
      <c r="GIJ26" s="517"/>
      <c r="GIK26" s="517"/>
      <c r="GIL26" s="517"/>
      <c r="GIM26" s="517"/>
      <c r="GIN26" s="517"/>
      <c r="GIO26" s="517"/>
      <c r="GIP26" s="517"/>
      <c r="GIQ26" s="517"/>
      <c r="GIR26" s="517"/>
      <c r="GIS26" s="517"/>
      <c r="GIT26" s="517"/>
      <c r="GIU26" s="517"/>
      <c r="GIV26" s="517"/>
      <c r="GIW26" s="517"/>
      <c r="GIX26" s="517"/>
      <c r="GIY26" s="517"/>
      <c r="GIZ26" s="517"/>
      <c r="GJA26" s="517"/>
      <c r="GJB26" s="517"/>
      <c r="GJC26" s="517"/>
      <c r="GJD26" s="517"/>
      <c r="GJE26" s="517"/>
      <c r="GJF26" s="517"/>
      <c r="GJG26" s="517"/>
      <c r="GJH26" s="517"/>
      <c r="GJI26" s="517"/>
      <c r="GJJ26" s="517"/>
      <c r="GJK26" s="517"/>
      <c r="GJL26" s="517"/>
      <c r="GJM26" s="517"/>
      <c r="GJN26" s="517"/>
      <c r="GJO26" s="517"/>
      <c r="GJP26" s="517"/>
      <c r="GJQ26" s="517"/>
      <c r="GJR26" s="517"/>
      <c r="GJS26" s="517"/>
      <c r="GJT26" s="517"/>
      <c r="GJU26" s="517"/>
      <c r="GJV26" s="517"/>
      <c r="GJW26" s="517"/>
      <c r="GJX26" s="517"/>
      <c r="GJY26" s="517"/>
      <c r="GJZ26" s="517"/>
      <c r="GKA26" s="517"/>
      <c r="GKB26" s="517"/>
      <c r="GKC26" s="517"/>
      <c r="GKD26" s="517"/>
      <c r="GKE26" s="517"/>
      <c r="GKF26" s="517"/>
      <c r="GKG26" s="517"/>
      <c r="GKH26" s="517"/>
      <c r="GKI26" s="517"/>
      <c r="GKJ26" s="517"/>
      <c r="GKK26" s="517"/>
      <c r="GKL26" s="517"/>
      <c r="GKM26" s="517"/>
      <c r="GKN26" s="517"/>
      <c r="GKO26" s="517"/>
      <c r="GKP26" s="517"/>
      <c r="GKQ26" s="517"/>
      <c r="GKR26" s="517"/>
      <c r="GKS26" s="517"/>
      <c r="GKT26" s="517"/>
      <c r="GKU26" s="517"/>
      <c r="GKV26" s="517"/>
      <c r="GKW26" s="517"/>
      <c r="GKX26" s="517"/>
      <c r="GKY26" s="517"/>
      <c r="GKZ26" s="517"/>
      <c r="GLA26" s="517"/>
      <c r="GLB26" s="517"/>
      <c r="GLC26" s="517"/>
      <c r="GLD26" s="517"/>
      <c r="GLE26" s="517"/>
      <c r="GLF26" s="517"/>
      <c r="GLG26" s="517"/>
      <c r="GLH26" s="517"/>
      <c r="GLI26" s="517"/>
      <c r="GLJ26" s="517"/>
      <c r="GLK26" s="517"/>
      <c r="GLL26" s="517"/>
      <c r="GLM26" s="517"/>
      <c r="GLN26" s="517"/>
      <c r="GLO26" s="517"/>
      <c r="GLP26" s="517"/>
      <c r="GLQ26" s="517"/>
      <c r="GLR26" s="517"/>
      <c r="GLS26" s="517"/>
      <c r="GLT26" s="517"/>
      <c r="GLU26" s="517"/>
      <c r="GLV26" s="517"/>
      <c r="GLW26" s="517"/>
      <c r="GLX26" s="517"/>
      <c r="GLY26" s="517"/>
      <c r="GLZ26" s="517"/>
      <c r="GMA26" s="517"/>
      <c r="GMB26" s="517"/>
      <c r="GMC26" s="517"/>
      <c r="GMD26" s="517"/>
      <c r="GME26" s="517"/>
      <c r="GMF26" s="517"/>
      <c r="GMG26" s="517"/>
      <c r="GMH26" s="517"/>
      <c r="GMI26" s="517"/>
      <c r="GMJ26" s="517"/>
      <c r="GMK26" s="517"/>
      <c r="GML26" s="517"/>
      <c r="GMM26" s="517"/>
      <c r="GMN26" s="517"/>
      <c r="GMO26" s="517"/>
      <c r="GMP26" s="517"/>
      <c r="GMQ26" s="517"/>
      <c r="GMR26" s="517"/>
      <c r="GMS26" s="517"/>
      <c r="GMT26" s="517"/>
      <c r="GMU26" s="517"/>
      <c r="GMV26" s="517"/>
      <c r="GMW26" s="517"/>
      <c r="GMX26" s="517"/>
      <c r="GMY26" s="517"/>
      <c r="GMZ26" s="517"/>
      <c r="GNA26" s="517"/>
      <c r="GNB26" s="517"/>
      <c r="GNC26" s="517"/>
      <c r="GND26" s="517"/>
      <c r="GNE26" s="517"/>
      <c r="GNF26" s="517"/>
      <c r="GNG26" s="517"/>
      <c r="GNH26" s="517"/>
      <c r="GNI26" s="517"/>
      <c r="GNJ26" s="517"/>
      <c r="GNK26" s="517"/>
      <c r="GNL26" s="517"/>
      <c r="GNM26" s="517"/>
      <c r="GNN26" s="517"/>
      <c r="GNO26" s="517"/>
      <c r="GNP26" s="517"/>
      <c r="GNQ26" s="517"/>
      <c r="GNR26" s="517"/>
      <c r="GNS26" s="517"/>
      <c r="GNT26" s="517"/>
      <c r="GNU26" s="517"/>
      <c r="GNV26" s="517"/>
      <c r="GNW26" s="517"/>
      <c r="GNX26" s="517"/>
      <c r="GNY26" s="517"/>
      <c r="GNZ26" s="517"/>
      <c r="GOA26" s="517"/>
      <c r="GOB26" s="517"/>
      <c r="GOC26" s="517"/>
      <c r="GOD26" s="517"/>
      <c r="GOE26" s="517"/>
      <c r="GOF26" s="517"/>
      <c r="GOG26" s="517"/>
      <c r="GOH26" s="517"/>
      <c r="GOI26" s="517"/>
      <c r="GOJ26" s="517"/>
      <c r="GOK26" s="517"/>
      <c r="GOL26" s="517"/>
      <c r="GOM26" s="517"/>
      <c r="GON26" s="517"/>
      <c r="GOO26" s="517"/>
      <c r="GOP26" s="517"/>
      <c r="GOQ26" s="517"/>
      <c r="GOR26" s="517"/>
      <c r="GOS26" s="517"/>
      <c r="GOT26" s="517"/>
      <c r="GOU26" s="517"/>
      <c r="GOV26" s="517"/>
      <c r="GOW26" s="517"/>
      <c r="GOX26" s="517"/>
      <c r="GOY26" s="517"/>
      <c r="GOZ26" s="517"/>
      <c r="GPA26" s="517"/>
      <c r="GPB26" s="517"/>
      <c r="GPC26" s="517"/>
      <c r="GPD26" s="517"/>
      <c r="GPE26" s="517"/>
      <c r="GPF26" s="517"/>
      <c r="GPG26" s="517"/>
      <c r="GPH26" s="517"/>
      <c r="GPI26" s="517"/>
      <c r="GPJ26" s="517"/>
      <c r="GPK26" s="517"/>
      <c r="GPL26" s="517"/>
      <c r="GPM26" s="517"/>
      <c r="GPN26" s="517"/>
      <c r="GPO26" s="517"/>
      <c r="GPP26" s="517"/>
      <c r="GPQ26" s="517"/>
      <c r="GPR26" s="517"/>
      <c r="GPS26" s="517"/>
      <c r="GPT26" s="517"/>
      <c r="GPU26" s="517"/>
      <c r="GPV26" s="517"/>
      <c r="GPW26" s="517"/>
      <c r="GPX26" s="517"/>
      <c r="GPY26" s="517"/>
      <c r="GPZ26" s="517"/>
      <c r="GQA26" s="517"/>
      <c r="GQB26" s="517"/>
      <c r="GQC26" s="517"/>
      <c r="GQD26" s="517"/>
      <c r="GQE26" s="517"/>
      <c r="GQF26" s="517"/>
      <c r="GQG26" s="517"/>
      <c r="GQH26" s="517"/>
      <c r="GQI26" s="517"/>
      <c r="GQJ26" s="517"/>
      <c r="GQK26" s="517"/>
      <c r="GQL26" s="517"/>
      <c r="GQM26" s="517"/>
      <c r="GQN26" s="517"/>
      <c r="GQO26" s="517"/>
      <c r="GQP26" s="517"/>
      <c r="GQQ26" s="517"/>
      <c r="GQR26" s="517"/>
      <c r="GQS26" s="517"/>
      <c r="GQT26" s="517"/>
      <c r="GQU26" s="517"/>
      <c r="GQV26" s="517"/>
      <c r="GQW26" s="517"/>
      <c r="GQX26" s="517"/>
      <c r="GQY26" s="517"/>
      <c r="GQZ26" s="517"/>
      <c r="GRA26" s="517"/>
      <c r="GRB26" s="517"/>
      <c r="GRC26" s="517"/>
      <c r="GRD26" s="517"/>
      <c r="GRE26" s="517"/>
      <c r="GRF26" s="517"/>
      <c r="GRG26" s="517"/>
      <c r="GRH26" s="517"/>
      <c r="GRI26" s="517"/>
      <c r="GRJ26" s="517"/>
      <c r="GRK26" s="517"/>
      <c r="GRL26" s="517"/>
      <c r="GRM26" s="517"/>
      <c r="GRN26" s="517"/>
      <c r="GRO26" s="517"/>
      <c r="GRP26" s="517"/>
      <c r="GRQ26" s="517"/>
      <c r="GRR26" s="517"/>
      <c r="GRS26" s="517"/>
      <c r="GRT26" s="517"/>
      <c r="GRU26" s="517"/>
      <c r="GRV26" s="517"/>
      <c r="GRW26" s="517"/>
      <c r="GRX26" s="517"/>
      <c r="GRY26" s="517"/>
      <c r="GRZ26" s="517"/>
      <c r="GSA26" s="517"/>
      <c r="GSB26" s="517"/>
      <c r="GSC26" s="517"/>
      <c r="GSD26" s="517"/>
      <c r="GSE26" s="517"/>
      <c r="GSF26" s="517"/>
      <c r="GSG26" s="517"/>
      <c r="GSH26" s="517"/>
      <c r="GSI26" s="517"/>
      <c r="GSJ26" s="517"/>
      <c r="GSK26" s="517"/>
      <c r="GSL26" s="517"/>
      <c r="GSM26" s="517"/>
      <c r="GSN26" s="517"/>
      <c r="GSO26" s="517"/>
      <c r="GSP26" s="517"/>
      <c r="GSQ26" s="517"/>
      <c r="GSR26" s="517"/>
      <c r="GSS26" s="517"/>
      <c r="GST26" s="517"/>
      <c r="GSU26" s="517"/>
      <c r="GSV26" s="517"/>
      <c r="GSW26" s="517"/>
      <c r="GSX26" s="517"/>
      <c r="GSY26" s="517"/>
      <c r="GSZ26" s="517"/>
      <c r="GTA26" s="517"/>
      <c r="GTB26" s="517"/>
      <c r="GTC26" s="517"/>
      <c r="GTD26" s="517"/>
      <c r="GTE26" s="517"/>
      <c r="GTF26" s="517"/>
      <c r="GTG26" s="517"/>
      <c r="GTH26" s="517"/>
      <c r="GTI26" s="517"/>
      <c r="GTJ26" s="517"/>
      <c r="GTK26" s="517"/>
      <c r="GTL26" s="517"/>
      <c r="GTM26" s="517"/>
      <c r="GTN26" s="517"/>
      <c r="GTO26" s="517"/>
      <c r="GTP26" s="517"/>
      <c r="GTQ26" s="517"/>
      <c r="GTR26" s="517"/>
      <c r="GTS26" s="517"/>
      <c r="GTT26" s="517"/>
      <c r="GTU26" s="517"/>
      <c r="GTV26" s="517"/>
      <c r="GTW26" s="517"/>
      <c r="GTX26" s="517"/>
      <c r="GTY26" s="517"/>
      <c r="GTZ26" s="517"/>
      <c r="GUA26" s="517"/>
      <c r="GUB26" s="517"/>
      <c r="GUC26" s="517"/>
      <c r="GUD26" s="517"/>
      <c r="GUE26" s="517"/>
      <c r="GUF26" s="517"/>
      <c r="GUG26" s="517"/>
      <c r="GUH26" s="517"/>
      <c r="GUI26" s="517"/>
      <c r="GUJ26" s="517"/>
      <c r="GUK26" s="517"/>
      <c r="GUL26" s="517"/>
      <c r="GUM26" s="517"/>
      <c r="GUN26" s="517"/>
      <c r="GUO26" s="517"/>
      <c r="GUP26" s="517"/>
      <c r="GUQ26" s="517"/>
      <c r="GUR26" s="517"/>
      <c r="GUS26" s="517"/>
      <c r="GUT26" s="517"/>
      <c r="GUU26" s="517"/>
      <c r="GUV26" s="517"/>
      <c r="GUW26" s="517"/>
      <c r="GUX26" s="517"/>
      <c r="GUY26" s="517"/>
      <c r="GUZ26" s="517"/>
      <c r="GVA26" s="517"/>
      <c r="GVB26" s="517"/>
      <c r="GVC26" s="517"/>
      <c r="GVD26" s="517"/>
      <c r="GVE26" s="517"/>
      <c r="GVF26" s="517"/>
      <c r="GVG26" s="517"/>
      <c r="GVH26" s="517"/>
      <c r="GVI26" s="517"/>
      <c r="GVJ26" s="517"/>
      <c r="GVK26" s="517"/>
      <c r="GVL26" s="517"/>
      <c r="GVM26" s="517"/>
      <c r="GVN26" s="517"/>
      <c r="GVO26" s="517"/>
      <c r="GVP26" s="517"/>
      <c r="GVQ26" s="517"/>
      <c r="GVR26" s="517"/>
      <c r="GVS26" s="517"/>
      <c r="GVT26" s="517"/>
      <c r="GVU26" s="517"/>
      <c r="GVV26" s="517"/>
      <c r="GVW26" s="517"/>
      <c r="GVX26" s="517"/>
      <c r="GVY26" s="517"/>
      <c r="GVZ26" s="517"/>
      <c r="GWA26" s="517"/>
      <c r="GWB26" s="517"/>
      <c r="GWC26" s="517"/>
      <c r="GWD26" s="517"/>
      <c r="GWE26" s="517"/>
      <c r="GWF26" s="517"/>
      <c r="GWG26" s="517"/>
      <c r="GWH26" s="517"/>
      <c r="GWI26" s="517"/>
      <c r="GWJ26" s="517"/>
      <c r="GWK26" s="517"/>
      <c r="GWL26" s="517"/>
      <c r="GWM26" s="517"/>
      <c r="GWN26" s="517"/>
      <c r="GWO26" s="517"/>
      <c r="GWP26" s="517"/>
      <c r="GWQ26" s="517"/>
      <c r="GWR26" s="517"/>
      <c r="GWS26" s="517"/>
      <c r="GWT26" s="517"/>
      <c r="GWU26" s="517"/>
      <c r="GWV26" s="517"/>
      <c r="GWW26" s="517"/>
      <c r="GWX26" s="517"/>
      <c r="GWY26" s="517"/>
      <c r="GWZ26" s="517"/>
      <c r="GXA26" s="517"/>
      <c r="GXB26" s="517"/>
      <c r="GXC26" s="517"/>
      <c r="GXD26" s="517"/>
      <c r="GXE26" s="517"/>
      <c r="GXF26" s="517"/>
      <c r="GXG26" s="517"/>
      <c r="GXH26" s="517"/>
      <c r="GXI26" s="517"/>
      <c r="GXJ26" s="517"/>
      <c r="GXK26" s="517"/>
      <c r="GXL26" s="517"/>
      <c r="GXM26" s="517"/>
      <c r="GXN26" s="517"/>
      <c r="GXO26" s="517"/>
      <c r="GXP26" s="517"/>
      <c r="GXQ26" s="517"/>
      <c r="GXR26" s="517"/>
      <c r="GXS26" s="517"/>
      <c r="GXT26" s="517"/>
      <c r="GXU26" s="517"/>
      <c r="GXV26" s="517"/>
      <c r="GXW26" s="517"/>
      <c r="GXX26" s="517"/>
      <c r="GXY26" s="517"/>
      <c r="GXZ26" s="517"/>
      <c r="GYA26" s="517"/>
      <c r="GYB26" s="517"/>
      <c r="GYC26" s="517"/>
      <c r="GYD26" s="517"/>
      <c r="GYE26" s="517"/>
      <c r="GYF26" s="517"/>
      <c r="GYG26" s="517"/>
      <c r="GYH26" s="517"/>
      <c r="GYI26" s="517"/>
      <c r="GYJ26" s="517"/>
      <c r="GYK26" s="517"/>
      <c r="GYL26" s="517"/>
      <c r="GYM26" s="517"/>
      <c r="GYN26" s="517"/>
      <c r="GYO26" s="517"/>
      <c r="GYP26" s="517"/>
      <c r="GYQ26" s="517"/>
      <c r="GYR26" s="517"/>
      <c r="GYS26" s="517"/>
      <c r="GYT26" s="517"/>
      <c r="GYU26" s="517"/>
      <c r="GYV26" s="517"/>
      <c r="GYW26" s="517"/>
      <c r="GYX26" s="517"/>
      <c r="GYY26" s="517"/>
      <c r="GYZ26" s="517"/>
      <c r="GZA26" s="517"/>
      <c r="GZB26" s="517"/>
      <c r="GZC26" s="517"/>
      <c r="GZD26" s="517"/>
      <c r="GZE26" s="517"/>
      <c r="GZF26" s="517"/>
      <c r="GZG26" s="517"/>
      <c r="GZH26" s="517"/>
      <c r="GZI26" s="517"/>
      <c r="GZJ26" s="517"/>
      <c r="GZK26" s="517"/>
      <c r="GZL26" s="517"/>
      <c r="GZM26" s="517"/>
      <c r="GZN26" s="517"/>
      <c r="GZO26" s="517"/>
      <c r="GZP26" s="517"/>
      <c r="GZQ26" s="517"/>
      <c r="GZR26" s="517"/>
      <c r="GZS26" s="517"/>
      <c r="GZT26" s="517"/>
      <c r="GZU26" s="517"/>
      <c r="GZV26" s="517"/>
      <c r="GZW26" s="517"/>
      <c r="GZX26" s="517"/>
      <c r="GZY26" s="517"/>
      <c r="GZZ26" s="517"/>
      <c r="HAA26" s="517"/>
      <c r="HAB26" s="517"/>
      <c r="HAC26" s="517"/>
      <c r="HAD26" s="517"/>
      <c r="HAE26" s="517"/>
      <c r="HAF26" s="517"/>
      <c r="HAG26" s="517"/>
      <c r="HAH26" s="517"/>
      <c r="HAI26" s="517"/>
      <c r="HAJ26" s="517"/>
      <c r="HAK26" s="517"/>
      <c r="HAL26" s="517"/>
      <c r="HAM26" s="517"/>
      <c r="HAN26" s="517"/>
      <c r="HAO26" s="517"/>
      <c r="HAP26" s="517"/>
      <c r="HAQ26" s="517"/>
      <c r="HAR26" s="517"/>
      <c r="HAS26" s="517"/>
      <c r="HAT26" s="517"/>
      <c r="HAU26" s="517"/>
      <c r="HAV26" s="517"/>
      <c r="HAW26" s="517"/>
      <c r="HAX26" s="517"/>
      <c r="HAY26" s="517"/>
      <c r="HAZ26" s="517"/>
      <c r="HBA26" s="517"/>
      <c r="HBB26" s="517"/>
      <c r="HBC26" s="517"/>
      <c r="HBD26" s="517"/>
      <c r="HBE26" s="517"/>
      <c r="HBF26" s="517"/>
      <c r="HBG26" s="517"/>
      <c r="HBH26" s="517"/>
      <c r="HBI26" s="517"/>
      <c r="HBJ26" s="517"/>
      <c r="HBK26" s="517"/>
      <c r="HBL26" s="517"/>
      <c r="HBM26" s="517"/>
      <c r="HBN26" s="517"/>
      <c r="HBO26" s="517"/>
      <c r="HBP26" s="517"/>
      <c r="HBQ26" s="517"/>
      <c r="HBR26" s="517"/>
      <c r="HBS26" s="517"/>
      <c r="HBT26" s="517"/>
      <c r="HBU26" s="517"/>
      <c r="HBV26" s="517"/>
      <c r="HBW26" s="517"/>
      <c r="HBX26" s="517"/>
      <c r="HBY26" s="517"/>
      <c r="HBZ26" s="517"/>
      <c r="HCA26" s="517"/>
      <c r="HCB26" s="517"/>
      <c r="HCC26" s="517"/>
      <c r="HCD26" s="517"/>
      <c r="HCE26" s="517"/>
      <c r="HCF26" s="517"/>
      <c r="HCG26" s="517"/>
      <c r="HCH26" s="517"/>
      <c r="HCI26" s="517"/>
      <c r="HCJ26" s="517"/>
      <c r="HCK26" s="517"/>
      <c r="HCL26" s="517"/>
      <c r="HCM26" s="517"/>
      <c r="HCN26" s="517"/>
      <c r="HCO26" s="517"/>
      <c r="HCP26" s="517"/>
      <c r="HCQ26" s="517"/>
      <c r="HCR26" s="517"/>
      <c r="HCS26" s="517"/>
      <c r="HCT26" s="517"/>
      <c r="HCU26" s="517"/>
      <c r="HCV26" s="517"/>
      <c r="HCW26" s="517"/>
      <c r="HCX26" s="517"/>
      <c r="HCY26" s="517"/>
      <c r="HCZ26" s="517"/>
      <c r="HDA26" s="517"/>
      <c r="HDB26" s="517"/>
      <c r="HDC26" s="517"/>
      <c r="HDD26" s="517"/>
      <c r="HDE26" s="517"/>
      <c r="HDF26" s="517"/>
      <c r="HDG26" s="517"/>
      <c r="HDH26" s="517"/>
      <c r="HDI26" s="517"/>
      <c r="HDJ26" s="517"/>
      <c r="HDK26" s="517"/>
      <c r="HDL26" s="517"/>
      <c r="HDM26" s="517"/>
      <c r="HDN26" s="517"/>
      <c r="HDO26" s="517"/>
      <c r="HDP26" s="517"/>
      <c r="HDQ26" s="517"/>
      <c r="HDR26" s="517"/>
      <c r="HDS26" s="517"/>
      <c r="HDT26" s="517"/>
      <c r="HDU26" s="517"/>
      <c r="HDV26" s="517"/>
      <c r="HDW26" s="517"/>
      <c r="HDX26" s="517"/>
      <c r="HDY26" s="517"/>
      <c r="HDZ26" s="517"/>
      <c r="HEA26" s="517"/>
      <c r="HEB26" s="517"/>
      <c r="HEC26" s="517"/>
      <c r="HED26" s="517"/>
      <c r="HEE26" s="517"/>
      <c r="HEF26" s="517"/>
      <c r="HEG26" s="517"/>
      <c r="HEH26" s="517"/>
      <c r="HEI26" s="517"/>
      <c r="HEJ26" s="517"/>
      <c r="HEK26" s="517"/>
      <c r="HEL26" s="517"/>
      <c r="HEM26" s="517"/>
      <c r="HEN26" s="517"/>
      <c r="HEO26" s="517"/>
      <c r="HEP26" s="517"/>
      <c r="HEQ26" s="517"/>
      <c r="HER26" s="517"/>
      <c r="HES26" s="517"/>
      <c r="HET26" s="517"/>
      <c r="HEU26" s="517"/>
      <c r="HEV26" s="517"/>
      <c r="HEW26" s="517"/>
      <c r="HEX26" s="517"/>
      <c r="HEY26" s="517"/>
      <c r="HEZ26" s="517"/>
      <c r="HFA26" s="517"/>
      <c r="HFB26" s="517"/>
      <c r="HFC26" s="517"/>
      <c r="HFD26" s="517"/>
      <c r="HFE26" s="517"/>
      <c r="HFF26" s="517"/>
      <c r="HFG26" s="517"/>
      <c r="HFH26" s="517"/>
      <c r="HFI26" s="517"/>
      <c r="HFJ26" s="517"/>
      <c r="HFK26" s="517"/>
      <c r="HFL26" s="517"/>
      <c r="HFM26" s="517"/>
      <c r="HFN26" s="517"/>
      <c r="HFO26" s="517"/>
      <c r="HFP26" s="517"/>
      <c r="HFQ26" s="517"/>
      <c r="HFR26" s="517"/>
      <c r="HFS26" s="517"/>
      <c r="HFT26" s="517"/>
      <c r="HFU26" s="517"/>
      <c r="HFV26" s="517"/>
      <c r="HFW26" s="517"/>
      <c r="HFX26" s="517"/>
      <c r="HFY26" s="517"/>
      <c r="HFZ26" s="517"/>
      <c r="HGA26" s="517"/>
      <c r="HGB26" s="517"/>
      <c r="HGC26" s="517"/>
      <c r="HGD26" s="517"/>
      <c r="HGE26" s="517"/>
      <c r="HGF26" s="517"/>
      <c r="HGG26" s="517"/>
      <c r="HGH26" s="517"/>
      <c r="HGI26" s="517"/>
      <c r="HGJ26" s="517"/>
      <c r="HGK26" s="517"/>
      <c r="HGL26" s="517"/>
      <c r="HGM26" s="517"/>
      <c r="HGN26" s="517"/>
      <c r="HGO26" s="517"/>
      <c r="HGP26" s="517"/>
      <c r="HGQ26" s="517"/>
      <c r="HGR26" s="517"/>
      <c r="HGS26" s="517"/>
      <c r="HGT26" s="517"/>
      <c r="HGU26" s="517"/>
      <c r="HGV26" s="517"/>
      <c r="HGW26" s="517"/>
      <c r="HGX26" s="517"/>
      <c r="HGY26" s="517"/>
      <c r="HGZ26" s="517"/>
      <c r="HHA26" s="517"/>
      <c r="HHB26" s="517"/>
      <c r="HHC26" s="517"/>
      <c r="HHD26" s="517"/>
      <c r="HHE26" s="517"/>
      <c r="HHF26" s="517"/>
      <c r="HHG26" s="517"/>
      <c r="HHH26" s="517"/>
      <c r="HHI26" s="517"/>
      <c r="HHJ26" s="517"/>
      <c r="HHK26" s="517"/>
      <c r="HHL26" s="517"/>
      <c r="HHM26" s="517"/>
      <c r="HHN26" s="517"/>
      <c r="HHO26" s="517"/>
      <c r="HHP26" s="517"/>
      <c r="HHQ26" s="517"/>
      <c r="HHR26" s="517"/>
      <c r="HHS26" s="517"/>
      <c r="HHT26" s="517"/>
      <c r="HHU26" s="517"/>
      <c r="HHV26" s="517"/>
      <c r="HHW26" s="517"/>
      <c r="HHX26" s="517"/>
      <c r="HHY26" s="517"/>
      <c r="HHZ26" s="517"/>
      <c r="HIA26" s="517"/>
      <c r="HIB26" s="517"/>
      <c r="HIC26" s="517"/>
      <c r="HID26" s="517"/>
      <c r="HIE26" s="517"/>
      <c r="HIF26" s="517"/>
      <c r="HIG26" s="517"/>
      <c r="HIH26" s="517"/>
      <c r="HII26" s="517"/>
      <c r="HIJ26" s="517"/>
      <c r="HIK26" s="517"/>
      <c r="HIL26" s="517"/>
      <c r="HIM26" s="517"/>
      <c r="HIN26" s="517"/>
      <c r="HIO26" s="517"/>
      <c r="HIP26" s="517"/>
      <c r="HIQ26" s="517"/>
      <c r="HIR26" s="517"/>
      <c r="HIS26" s="517"/>
      <c r="HIT26" s="517"/>
      <c r="HIU26" s="517"/>
      <c r="HIV26" s="517"/>
      <c r="HIW26" s="517"/>
      <c r="HIX26" s="517"/>
      <c r="HIY26" s="517"/>
      <c r="HIZ26" s="517"/>
      <c r="HJA26" s="517"/>
      <c r="HJB26" s="517"/>
      <c r="HJC26" s="517"/>
      <c r="HJD26" s="517"/>
      <c r="HJE26" s="517"/>
      <c r="HJF26" s="517"/>
      <c r="HJG26" s="517"/>
      <c r="HJH26" s="517"/>
      <c r="HJI26" s="517"/>
      <c r="HJJ26" s="517"/>
      <c r="HJK26" s="517"/>
      <c r="HJL26" s="517"/>
      <c r="HJM26" s="517"/>
      <c r="HJN26" s="517"/>
      <c r="HJO26" s="517"/>
      <c r="HJP26" s="517"/>
      <c r="HJQ26" s="517"/>
      <c r="HJR26" s="517"/>
      <c r="HJS26" s="517"/>
      <c r="HJT26" s="517"/>
      <c r="HJU26" s="517"/>
      <c r="HJV26" s="517"/>
      <c r="HJW26" s="517"/>
      <c r="HJX26" s="517"/>
      <c r="HJY26" s="517"/>
      <c r="HJZ26" s="517"/>
      <c r="HKA26" s="517"/>
      <c r="HKB26" s="517"/>
      <c r="HKC26" s="517"/>
      <c r="HKD26" s="517"/>
      <c r="HKE26" s="517"/>
      <c r="HKF26" s="517"/>
      <c r="HKG26" s="517"/>
      <c r="HKH26" s="517"/>
      <c r="HKI26" s="517"/>
      <c r="HKJ26" s="517"/>
      <c r="HKK26" s="517"/>
      <c r="HKL26" s="517"/>
      <c r="HKM26" s="517"/>
      <c r="HKN26" s="517"/>
      <c r="HKO26" s="517"/>
      <c r="HKP26" s="517"/>
      <c r="HKQ26" s="517"/>
      <c r="HKR26" s="517"/>
      <c r="HKS26" s="517"/>
      <c r="HKT26" s="517"/>
      <c r="HKU26" s="517"/>
      <c r="HKV26" s="517"/>
      <c r="HKW26" s="517"/>
      <c r="HKX26" s="517"/>
      <c r="HKY26" s="517"/>
      <c r="HKZ26" s="517"/>
      <c r="HLA26" s="517"/>
      <c r="HLB26" s="517"/>
      <c r="HLC26" s="517"/>
      <c r="HLD26" s="517"/>
      <c r="HLE26" s="517"/>
      <c r="HLF26" s="517"/>
      <c r="HLG26" s="517"/>
      <c r="HLH26" s="517"/>
      <c r="HLI26" s="517"/>
      <c r="HLJ26" s="517"/>
      <c r="HLK26" s="517"/>
      <c r="HLL26" s="517"/>
      <c r="HLM26" s="517"/>
      <c r="HLN26" s="517"/>
      <c r="HLO26" s="517"/>
      <c r="HLP26" s="517"/>
      <c r="HLQ26" s="517"/>
      <c r="HLR26" s="517"/>
      <c r="HLS26" s="517"/>
      <c r="HLT26" s="517"/>
      <c r="HLU26" s="517"/>
      <c r="HLV26" s="517"/>
      <c r="HLW26" s="517"/>
      <c r="HLX26" s="517"/>
      <c r="HLY26" s="517"/>
      <c r="HLZ26" s="517"/>
      <c r="HMA26" s="517"/>
      <c r="HMB26" s="517"/>
      <c r="HMC26" s="517"/>
      <c r="HMD26" s="517"/>
      <c r="HME26" s="517"/>
      <c r="HMF26" s="517"/>
      <c r="HMG26" s="517"/>
      <c r="HMH26" s="517"/>
      <c r="HMI26" s="517"/>
      <c r="HMJ26" s="517"/>
      <c r="HMK26" s="517"/>
      <c r="HML26" s="517"/>
      <c r="HMM26" s="517"/>
      <c r="HMN26" s="517"/>
      <c r="HMO26" s="517"/>
      <c r="HMP26" s="517"/>
      <c r="HMQ26" s="517"/>
      <c r="HMR26" s="517"/>
      <c r="HMS26" s="517"/>
      <c r="HMT26" s="517"/>
      <c r="HMU26" s="517"/>
      <c r="HMV26" s="517"/>
      <c r="HMW26" s="517"/>
      <c r="HMX26" s="517"/>
      <c r="HMY26" s="517"/>
      <c r="HMZ26" s="517"/>
      <c r="HNA26" s="517"/>
      <c r="HNB26" s="517"/>
      <c r="HNC26" s="517"/>
      <c r="HND26" s="517"/>
      <c r="HNE26" s="517"/>
      <c r="HNF26" s="517"/>
      <c r="HNG26" s="517"/>
      <c r="HNH26" s="517"/>
      <c r="HNI26" s="517"/>
      <c r="HNJ26" s="517"/>
      <c r="HNK26" s="517"/>
      <c r="HNL26" s="517"/>
      <c r="HNM26" s="517"/>
      <c r="HNN26" s="517"/>
      <c r="HNO26" s="517"/>
      <c r="HNP26" s="517"/>
      <c r="HNQ26" s="517"/>
      <c r="HNR26" s="517"/>
      <c r="HNS26" s="517"/>
      <c r="HNT26" s="517"/>
      <c r="HNU26" s="517"/>
      <c r="HNV26" s="517"/>
      <c r="HNW26" s="517"/>
      <c r="HNX26" s="517"/>
      <c r="HNY26" s="517"/>
      <c r="HNZ26" s="517"/>
      <c r="HOA26" s="517"/>
      <c r="HOB26" s="517"/>
      <c r="HOC26" s="517"/>
      <c r="HOD26" s="517"/>
      <c r="HOE26" s="517"/>
      <c r="HOF26" s="517"/>
      <c r="HOG26" s="517"/>
      <c r="HOH26" s="517"/>
      <c r="HOI26" s="517"/>
      <c r="HOJ26" s="517"/>
      <c r="HOK26" s="517"/>
      <c r="HOL26" s="517"/>
      <c r="HOM26" s="517"/>
      <c r="HON26" s="517"/>
      <c r="HOO26" s="517"/>
      <c r="HOP26" s="517"/>
      <c r="HOQ26" s="517"/>
      <c r="HOR26" s="517"/>
      <c r="HOS26" s="517"/>
      <c r="HOT26" s="517"/>
      <c r="HOU26" s="517"/>
      <c r="HOV26" s="517"/>
      <c r="HOW26" s="517"/>
      <c r="HOX26" s="517"/>
      <c r="HOY26" s="517"/>
      <c r="HOZ26" s="517"/>
      <c r="HPA26" s="517"/>
      <c r="HPB26" s="517"/>
      <c r="HPC26" s="517"/>
      <c r="HPD26" s="517"/>
      <c r="HPE26" s="517"/>
      <c r="HPF26" s="517"/>
      <c r="HPG26" s="517"/>
      <c r="HPH26" s="517"/>
      <c r="HPI26" s="517"/>
      <c r="HPJ26" s="517"/>
      <c r="HPK26" s="517"/>
      <c r="HPL26" s="517"/>
      <c r="HPM26" s="517"/>
      <c r="HPN26" s="517"/>
      <c r="HPO26" s="517"/>
      <c r="HPP26" s="517"/>
      <c r="HPQ26" s="517"/>
      <c r="HPR26" s="517"/>
      <c r="HPS26" s="517"/>
      <c r="HPT26" s="517"/>
      <c r="HPU26" s="517"/>
      <c r="HPV26" s="517"/>
      <c r="HPW26" s="517"/>
      <c r="HPX26" s="517"/>
      <c r="HPY26" s="517"/>
      <c r="HPZ26" s="517"/>
      <c r="HQA26" s="517"/>
      <c r="HQB26" s="517"/>
      <c r="HQC26" s="517"/>
      <c r="HQD26" s="517"/>
      <c r="HQE26" s="517"/>
      <c r="HQF26" s="517"/>
      <c r="HQG26" s="517"/>
      <c r="HQH26" s="517"/>
      <c r="HQI26" s="517"/>
      <c r="HQJ26" s="517"/>
      <c r="HQK26" s="517"/>
      <c r="HQL26" s="517"/>
      <c r="HQM26" s="517"/>
      <c r="HQN26" s="517"/>
      <c r="HQO26" s="517"/>
      <c r="HQP26" s="517"/>
      <c r="HQQ26" s="517"/>
      <c r="HQR26" s="517"/>
      <c r="HQS26" s="517"/>
      <c r="HQT26" s="517"/>
      <c r="HQU26" s="517"/>
      <c r="HQV26" s="517"/>
      <c r="HQW26" s="517"/>
      <c r="HQX26" s="517"/>
      <c r="HQY26" s="517"/>
      <c r="HQZ26" s="517"/>
      <c r="HRA26" s="517"/>
      <c r="HRB26" s="517"/>
      <c r="HRC26" s="517"/>
      <c r="HRD26" s="517"/>
      <c r="HRE26" s="517"/>
      <c r="HRF26" s="517"/>
      <c r="HRG26" s="517"/>
      <c r="HRH26" s="517"/>
      <c r="HRI26" s="517"/>
      <c r="HRJ26" s="517"/>
      <c r="HRK26" s="517"/>
      <c r="HRL26" s="517"/>
      <c r="HRM26" s="517"/>
      <c r="HRN26" s="517"/>
      <c r="HRO26" s="517"/>
      <c r="HRP26" s="517"/>
      <c r="HRQ26" s="517"/>
      <c r="HRR26" s="517"/>
      <c r="HRS26" s="517"/>
      <c r="HRT26" s="517"/>
      <c r="HRU26" s="517"/>
      <c r="HRV26" s="517"/>
      <c r="HRW26" s="517"/>
      <c r="HRX26" s="517"/>
      <c r="HRY26" s="517"/>
      <c r="HRZ26" s="517"/>
      <c r="HSA26" s="517"/>
      <c r="HSB26" s="517"/>
      <c r="HSC26" s="517"/>
      <c r="HSD26" s="517"/>
      <c r="HSE26" s="517"/>
      <c r="HSF26" s="517"/>
      <c r="HSG26" s="517"/>
      <c r="HSH26" s="517"/>
      <c r="HSI26" s="517"/>
      <c r="HSJ26" s="517"/>
      <c r="HSK26" s="517"/>
      <c r="HSL26" s="517"/>
      <c r="HSM26" s="517"/>
      <c r="HSN26" s="517"/>
      <c r="HSO26" s="517"/>
      <c r="HSP26" s="517"/>
      <c r="HSQ26" s="517"/>
      <c r="HSR26" s="517"/>
      <c r="HSS26" s="517"/>
      <c r="HST26" s="517"/>
      <c r="HSU26" s="517"/>
      <c r="HSV26" s="517"/>
      <c r="HSW26" s="517"/>
      <c r="HSX26" s="517"/>
      <c r="HSY26" s="517"/>
      <c r="HSZ26" s="517"/>
      <c r="HTA26" s="517"/>
      <c r="HTB26" s="517"/>
      <c r="HTC26" s="517"/>
      <c r="HTD26" s="517"/>
      <c r="HTE26" s="517"/>
      <c r="HTF26" s="517"/>
      <c r="HTG26" s="517"/>
      <c r="HTH26" s="517"/>
      <c r="HTI26" s="517"/>
      <c r="HTJ26" s="517"/>
      <c r="HTK26" s="517"/>
      <c r="HTL26" s="517"/>
      <c r="HTM26" s="517"/>
      <c r="HTN26" s="517"/>
      <c r="HTO26" s="517"/>
      <c r="HTP26" s="517"/>
      <c r="HTQ26" s="517"/>
      <c r="HTR26" s="517"/>
      <c r="HTS26" s="517"/>
      <c r="HTT26" s="517"/>
      <c r="HTU26" s="517"/>
      <c r="HTV26" s="517"/>
      <c r="HTW26" s="517"/>
      <c r="HTX26" s="517"/>
      <c r="HTY26" s="517"/>
      <c r="HTZ26" s="517"/>
      <c r="HUA26" s="517"/>
      <c r="HUB26" s="517"/>
      <c r="HUC26" s="517"/>
      <c r="HUD26" s="517"/>
      <c r="HUE26" s="517"/>
      <c r="HUF26" s="517"/>
      <c r="HUG26" s="517"/>
      <c r="HUH26" s="517"/>
      <c r="HUI26" s="517"/>
      <c r="HUJ26" s="517"/>
      <c r="HUK26" s="517"/>
      <c r="HUL26" s="517"/>
      <c r="HUM26" s="517"/>
      <c r="HUN26" s="517"/>
      <c r="HUO26" s="517"/>
      <c r="HUP26" s="517"/>
      <c r="HUQ26" s="517"/>
      <c r="HUR26" s="517"/>
      <c r="HUS26" s="517"/>
      <c r="HUT26" s="517"/>
      <c r="HUU26" s="517"/>
      <c r="HUV26" s="517"/>
      <c r="HUW26" s="517"/>
      <c r="HUX26" s="517"/>
      <c r="HUY26" s="517"/>
      <c r="HUZ26" s="517"/>
      <c r="HVA26" s="517"/>
      <c r="HVB26" s="517"/>
      <c r="HVC26" s="517"/>
      <c r="HVD26" s="517"/>
      <c r="HVE26" s="517"/>
      <c r="HVF26" s="517"/>
      <c r="HVG26" s="517"/>
      <c r="HVH26" s="517"/>
      <c r="HVI26" s="517"/>
      <c r="HVJ26" s="517"/>
      <c r="HVK26" s="517"/>
      <c r="HVL26" s="517"/>
      <c r="HVM26" s="517"/>
      <c r="HVN26" s="517"/>
      <c r="HVO26" s="517"/>
      <c r="HVP26" s="517"/>
      <c r="HVQ26" s="517"/>
      <c r="HVR26" s="517"/>
      <c r="HVS26" s="517"/>
      <c r="HVT26" s="517"/>
      <c r="HVU26" s="517"/>
      <c r="HVV26" s="517"/>
      <c r="HVW26" s="517"/>
      <c r="HVX26" s="517"/>
      <c r="HVY26" s="517"/>
      <c r="HVZ26" s="517"/>
      <c r="HWA26" s="517"/>
      <c r="HWB26" s="517"/>
      <c r="HWC26" s="517"/>
      <c r="HWD26" s="517"/>
      <c r="HWE26" s="517"/>
      <c r="HWF26" s="517"/>
      <c r="HWG26" s="517"/>
      <c r="HWH26" s="517"/>
      <c r="HWI26" s="517"/>
      <c r="HWJ26" s="517"/>
      <c r="HWK26" s="517"/>
      <c r="HWL26" s="517"/>
      <c r="HWM26" s="517"/>
      <c r="HWN26" s="517"/>
      <c r="HWO26" s="517"/>
      <c r="HWP26" s="517"/>
      <c r="HWQ26" s="517"/>
      <c r="HWR26" s="517"/>
      <c r="HWS26" s="517"/>
      <c r="HWT26" s="517"/>
      <c r="HWU26" s="517"/>
      <c r="HWV26" s="517"/>
      <c r="HWW26" s="517"/>
      <c r="HWX26" s="517"/>
      <c r="HWY26" s="517"/>
      <c r="HWZ26" s="517"/>
      <c r="HXA26" s="517"/>
      <c r="HXB26" s="517"/>
      <c r="HXC26" s="517"/>
      <c r="HXD26" s="517"/>
      <c r="HXE26" s="517"/>
      <c r="HXF26" s="517"/>
      <c r="HXG26" s="517"/>
      <c r="HXH26" s="517"/>
      <c r="HXI26" s="517"/>
      <c r="HXJ26" s="517"/>
      <c r="HXK26" s="517"/>
      <c r="HXL26" s="517"/>
      <c r="HXM26" s="517"/>
      <c r="HXN26" s="517"/>
      <c r="HXO26" s="517"/>
      <c r="HXP26" s="517"/>
      <c r="HXQ26" s="517"/>
      <c r="HXR26" s="517"/>
      <c r="HXS26" s="517"/>
      <c r="HXT26" s="517"/>
      <c r="HXU26" s="517"/>
      <c r="HXV26" s="517"/>
      <c r="HXW26" s="517"/>
      <c r="HXX26" s="517"/>
      <c r="HXY26" s="517"/>
      <c r="HXZ26" s="517"/>
      <c r="HYA26" s="517"/>
      <c r="HYB26" s="517"/>
      <c r="HYC26" s="517"/>
      <c r="HYD26" s="517"/>
      <c r="HYE26" s="517"/>
      <c r="HYF26" s="517"/>
      <c r="HYG26" s="517"/>
      <c r="HYH26" s="517"/>
      <c r="HYI26" s="517"/>
      <c r="HYJ26" s="517"/>
      <c r="HYK26" s="517"/>
      <c r="HYL26" s="517"/>
      <c r="HYM26" s="517"/>
      <c r="HYN26" s="517"/>
      <c r="HYO26" s="517"/>
      <c r="HYP26" s="517"/>
      <c r="HYQ26" s="517"/>
      <c r="HYR26" s="517"/>
      <c r="HYS26" s="517"/>
      <c r="HYT26" s="517"/>
      <c r="HYU26" s="517"/>
      <c r="HYV26" s="517"/>
      <c r="HYW26" s="517"/>
      <c r="HYX26" s="517"/>
      <c r="HYY26" s="517"/>
      <c r="HYZ26" s="517"/>
      <c r="HZA26" s="517"/>
      <c r="HZB26" s="517"/>
      <c r="HZC26" s="517"/>
      <c r="HZD26" s="517"/>
      <c r="HZE26" s="517"/>
      <c r="HZF26" s="517"/>
      <c r="HZG26" s="517"/>
      <c r="HZH26" s="517"/>
      <c r="HZI26" s="517"/>
      <c r="HZJ26" s="517"/>
      <c r="HZK26" s="517"/>
      <c r="HZL26" s="517"/>
      <c r="HZM26" s="517"/>
      <c r="HZN26" s="517"/>
      <c r="HZO26" s="517"/>
      <c r="HZP26" s="517"/>
      <c r="HZQ26" s="517"/>
      <c r="HZR26" s="517"/>
      <c r="HZS26" s="517"/>
      <c r="HZT26" s="517"/>
      <c r="HZU26" s="517"/>
      <c r="HZV26" s="517"/>
      <c r="HZW26" s="517"/>
      <c r="HZX26" s="517"/>
      <c r="HZY26" s="517"/>
      <c r="HZZ26" s="517"/>
      <c r="IAA26" s="517"/>
      <c r="IAB26" s="517"/>
      <c r="IAC26" s="517"/>
      <c r="IAD26" s="517"/>
      <c r="IAE26" s="517"/>
      <c r="IAF26" s="517"/>
      <c r="IAG26" s="517"/>
      <c r="IAH26" s="517"/>
      <c r="IAI26" s="517"/>
      <c r="IAJ26" s="517"/>
      <c r="IAK26" s="517"/>
      <c r="IAL26" s="517"/>
      <c r="IAM26" s="517"/>
      <c r="IAN26" s="517"/>
      <c r="IAO26" s="517"/>
      <c r="IAP26" s="517"/>
      <c r="IAQ26" s="517"/>
      <c r="IAR26" s="517"/>
      <c r="IAS26" s="517"/>
      <c r="IAT26" s="517"/>
      <c r="IAU26" s="517"/>
      <c r="IAV26" s="517"/>
      <c r="IAW26" s="517"/>
      <c r="IAX26" s="517"/>
      <c r="IAY26" s="517"/>
      <c r="IAZ26" s="517"/>
      <c r="IBA26" s="517"/>
      <c r="IBB26" s="517"/>
      <c r="IBC26" s="517"/>
      <c r="IBD26" s="517"/>
      <c r="IBE26" s="517"/>
      <c r="IBF26" s="517"/>
      <c r="IBG26" s="517"/>
      <c r="IBH26" s="517"/>
      <c r="IBI26" s="517"/>
      <c r="IBJ26" s="517"/>
      <c r="IBK26" s="517"/>
      <c r="IBL26" s="517"/>
      <c r="IBM26" s="517"/>
      <c r="IBN26" s="517"/>
      <c r="IBO26" s="517"/>
      <c r="IBP26" s="517"/>
      <c r="IBQ26" s="517"/>
      <c r="IBR26" s="517"/>
      <c r="IBS26" s="517"/>
      <c r="IBT26" s="517"/>
      <c r="IBU26" s="517"/>
      <c r="IBV26" s="517"/>
      <c r="IBW26" s="517"/>
      <c r="IBX26" s="517"/>
      <c r="IBY26" s="517"/>
      <c r="IBZ26" s="517"/>
      <c r="ICA26" s="517"/>
      <c r="ICB26" s="517"/>
      <c r="ICC26" s="517"/>
      <c r="ICD26" s="517"/>
      <c r="ICE26" s="517"/>
      <c r="ICF26" s="517"/>
      <c r="ICG26" s="517"/>
      <c r="ICH26" s="517"/>
      <c r="ICI26" s="517"/>
      <c r="ICJ26" s="517"/>
      <c r="ICK26" s="517"/>
      <c r="ICL26" s="517"/>
      <c r="ICM26" s="517"/>
      <c r="ICN26" s="517"/>
      <c r="ICO26" s="517"/>
      <c r="ICP26" s="517"/>
      <c r="ICQ26" s="517"/>
      <c r="ICR26" s="517"/>
      <c r="ICS26" s="517"/>
      <c r="ICT26" s="517"/>
      <c r="ICU26" s="517"/>
      <c r="ICV26" s="517"/>
      <c r="ICW26" s="517"/>
      <c r="ICX26" s="517"/>
      <c r="ICY26" s="517"/>
      <c r="ICZ26" s="517"/>
      <c r="IDA26" s="517"/>
      <c r="IDB26" s="517"/>
      <c r="IDC26" s="517"/>
      <c r="IDD26" s="517"/>
      <c r="IDE26" s="517"/>
      <c r="IDF26" s="517"/>
      <c r="IDG26" s="517"/>
      <c r="IDH26" s="517"/>
      <c r="IDI26" s="517"/>
      <c r="IDJ26" s="517"/>
      <c r="IDK26" s="517"/>
      <c r="IDL26" s="517"/>
      <c r="IDM26" s="517"/>
      <c r="IDN26" s="517"/>
      <c r="IDO26" s="517"/>
      <c r="IDP26" s="517"/>
      <c r="IDQ26" s="517"/>
      <c r="IDR26" s="517"/>
      <c r="IDS26" s="517"/>
      <c r="IDT26" s="517"/>
      <c r="IDU26" s="517"/>
      <c r="IDV26" s="517"/>
      <c r="IDW26" s="517"/>
      <c r="IDX26" s="517"/>
      <c r="IDY26" s="517"/>
      <c r="IDZ26" s="517"/>
      <c r="IEA26" s="517"/>
      <c r="IEB26" s="517"/>
      <c r="IEC26" s="517"/>
      <c r="IED26" s="517"/>
      <c r="IEE26" s="517"/>
      <c r="IEF26" s="517"/>
      <c r="IEG26" s="517"/>
      <c r="IEH26" s="517"/>
      <c r="IEI26" s="517"/>
      <c r="IEJ26" s="517"/>
      <c r="IEK26" s="517"/>
      <c r="IEL26" s="517"/>
      <c r="IEM26" s="517"/>
      <c r="IEN26" s="517"/>
      <c r="IEO26" s="517"/>
      <c r="IEP26" s="517"/>
      <c r="IEQ26" s="517"/>
      <c r="IER26" s="517"/>
      <c r="IES26" s="517"/>
      <c r="IET26" s="517"/>
      <c r="IEU26" s="517"/>
      <c r="IEV26" s="517"/>
      <c r="IEW26" s="517"/>
      <c r="IEX26" s="517"/>
      <c r="IEY26" s="517"/>
      <c r="IEZ26" s="517"/>
      <c r="IFA26" s="517"/>
      <c r="IFB26" s="517"/>
      <c r="IFC26" s="517"/>
      <c r="IFD26" s="517"/>
      <c r="IFE26" s="517"/>
      <c r="IFF26" s="517"/>
      <c r="IFG26" s="517"/>
      <c r="IFH26" s="517"/>
      <c r="IFI26" s="517"/>
      <c r="IFJ26" s="517"/>
      <c r="IFK26" s="517"/>
      <c r="IFL26" s="517"/>
      <c r="IFM26" s="517"/>
      <c r="IFN26" s="517"/>
      <c r="IFO26" s="517"/>
      <c r="IFP26" s="517"/>
      <c r="IFQ26" s="517"/>
      <c r="IFR26" s="517"/>
      <c r="IFS26" s="517"/>
      <c r="IFT26" s="517"/>
      <c r="IFU26" s="517"/>
      <c r="IFV26" s="517"/>
      <c r="IFW26" s="517"/>
      <c r="IFX26" s="517"/>
      <c r="IFY26" s="517"/>
      <c r="IFZ26" s="517"/>
      <c r="IGA26" s="517"/>
      <c r="IGB26" s="517"/>
      <c r="IGC26" s="517"/>
      <c r="IGD26" s="517"/>
      <c r="IGE26" s="517"/>
      <c r="IGF26" s="517"/>
      <c r="IGG26" s="517"/>
      <c r="IGH26" s="517"/>
      <c r="IGI26" s="517"/>
      <c r="IGJ26" s="517"/>
      <c r="IGK26" s="517"/>
      <c r="IGL26" s="517"/>
      <c r="IGM26" s="517"/>
      <c r="IGN26" s="517"/>
      <c r="IGO26" s="517"/>
      <c r="IGP26" s="517"/>
      <c r="IGQ26" s="517"/>
      <c r="IGR26" s="517"/>
      <c r="IGS26" s="517"/>
      <c r="IGT26" s="517"/>
      <c r="IGU26" s="517"/>
      <c r="IGV26" s="517"/>
      <c r="IGW26" s="517"/>
      <c r="IGX26" s="517"/>
      <c r="IGY26" s="517"/>
      <c r="IGZ26" s="517"/>
      <c r="IHA26" s="517"/>
      <c r="IHB26" s="517"/>
      <c r="IHC26" s="517"/>
      <c r="IHD26" s="517"/>
      <c r="IHE26" s="517"/>
      <c r="IHF26" s="517"/>
      <c r="IHG26" s="517"/>
      <c r="IHH26" s="517"/>
      <c r="IHI26" s="517"/>
      <c r="IHJ26" s="517"/>
      <c r="IHK26" s="517"/>
      <c r="IHL26" s="517"/>
      <c r="IHM26" s="517"/>
      <c r="IHN26" s="517"/>
      <c r="IHO26" s="517"/>
      <c r="IHP26" s="517"/>
      <c r="IHQ26" s="517"/>
      <c r="IHR26" s="517"/>
      <c r="IHS26" s="517"/>
      <c r="IHT26" s="517"/>
      <c r="IHU26" s="517"/>
      <c r="IHV26" s="517"/>
      <c r="IHW26" s="517"/>
      <c r="IHX26" s="517"/>
      <c r="IHY26" s="517"/>
      <c r="IHZ26" s="517"/>
      <c r="IIA26" s="517"/>
      <c r="IIB26" s="517"/>
      <c r="IIC26" s="517"/>
      <c r="IID26" s="517"/>
      <c r="IIE26" s="517"/>
      <c r="IIF26" s="517"/>
      <c r="IIG26" s="517"/>
      <c r="IIH26" s="517"/>
      <c r="III26" s="517"/>
      <c r="IIJ26" s="517"/>
      <c r="IIK26" s="517"/>
      <c r="IIL26" s="517"/>
      <c r="IIM26" s="517"/>
      <c r="IIN26" s="517"/>
      <c r="IIO26" s="517"/>
      <c r="IIP26" s="517"/>
      <c r="IIQ26" s="517"/>
      <c r="IIR26" s="517"/>
      <c r="IIS26" s="517"/>
      <c r="IIT26" s="517"/>
      <c r="IIU26" s="517"/>
      <c r="IIV26" s="517"/>
      <c r="IIW26" s="517"/>
      <c r="IIX26" s="517"/>
      <c r="IIY26" s="517"/>
      <c r="IIZ26" s="517"/>
      <c r="IJA26" s="517"/>
      <c r="IJB26" s="517"/>
      <c r="IJC26" s="517"/>
      <c r="IJD26" s="517"/>
      <c r="IJE26" s="517"/>
      <c r="IJF26" s="517"/>
      <c r="IJG26" s="517"/>
      <c r="IJH26" s="517"/>
      <c r="IJI26" s="517"/>
      <c r="IJJ26" s="517"/>
      <c r="IJK26" s="517"/>
      <c r="IJL26" s="517"/>
      <c r="IJM26" s="517"/>
      <c r="IJN26" s="517"/>
      <c r="IJO26" s="517"/>
      <c r="IJP26" s="517"/>
      <c r="IJQ26" s="517"/>
      <c r="IJR26" s="517"/>
      <c r="IJS26" s="517"/>
      <c r="IJT26" s="517"/>
      <c r="IJU26" s="517"/>
      <c r="IJV26" s="517"/>
      <c r="IJW26" s="517"/>
      <c r="IJX26" s="517"/>
      <c r="IJY26" s="517"/>
      <c r="IJZ26" s="517"/>
      <c r="IKA26" s="517"/>
      <c r="IKB26" s="517"/>
      <c r="IKC26" s="517"/>
      <c r="IKD26" s="517"/>
      <c r="IKE26" s="517"/>
      <c r="IKF26" s="517"/>
      <c r="IKG26" s="517"/>
      <c r="IKH26" s="517"/>
      <c r="IKI26" s="517"/>
      <c r="IKJ26" s="517"/>
      <c r="IKK26" s="517"/>
      <c r="IKL26" s="517"/>
      <c r="IKM26" s="517"/>
      <c r="IKN26" s="517"/>
      <c r="IKO26" s="517"/>
      <c r="IKP26" s="517"/>
      <c r="IKQ26" s="517"/>
      <c r="IKR26" s="517"/>
      <c r="IKS26" s="517"/>
      <c r="IKT26" s="517"/>
      <c r="IKU26" s="517"/>
      <c r="IKV26" s="517"/>
      <c r="IKW26" s="517"/>
      <c r="IKX26" s="517"/>
      <c r="IKY26" s="517"/>
      <c r="IKZ26" s="517"/>
      <c r="ILA26" s="517"/>
      <c r="ILB26" s="517"/>
      <c r="ILC26" s="517"/>
      <c r="ILD26" s="517"/>
      <c r="ILE26" s="517"/>
      <c r="ILF26" s="517"/>
      <c r="ILG26" s="517"/>
      <c r="ILH26" s="517"/>
      <c r="ILI26" s="517"/>
      <c r="ILJ26" s="517"/>
      <c r="ILK26" s="517"/>
      <c r="ILL26" s="517"/>
      <c r="ILM26" s="517"/>
      <c r="ILN26" s="517"/>
      <c r="ILO26" s="517"/>
      <c r="ILP26" s="517"/>
      <c r="ILQ26" s="517"/>
      <c r="ILR26" s="517"/>
      <c r="ILS26" s="517"/>
      <c r="ILT26" s="517"/>
      <c r="ILU26" s="517"/>
      <c r="ILV26" s="517"/>
      <c r="ILW26" s="517"/>
      <c r="ILX26" s="517"/>
      <c r="ILY26" s="517"/>
      <c r="ILZ26" s="517"/>
      <c r="IMA26" s="517"/>
      <c r="IMB26" s="517"/>
      <c r="IMC26" s="517"/>
      <c r="IMD26" s="517"/>
      <c r="IME26" s="517"/>
      <c r="IMF26" s="517"/>
      <c r="IMG26" s="517"/>
      <c r="IMH26" s="517"/>
      <c r="IMI26" s="517"/>
      <c r="IMJ26" s="517"/>
      <c r="IMK26" s="517"/>
      <c r="IML26" s="517"/>
      <c r="IMM26" s="517"/>
      <c r="IMN26" s="517"/>
      <c r="IMO26" s="517"/>
      <c r="IMP26" s="517"/>
      <c r="IMQ26" s="517"/>
      <c r="IMR26" s="517"/>
      <c r="IMS26" s="517"/>
      <c r="IMT26" s="517"/>
      <c r="IMU26" s="517"/>
      <c r="IMV26" s="517"/>
      <c r="IMW26" s="517"/>
      <c r="IMX26" s="517"/>
      <c r="IMY26" s="517"/>
      <c r="IMZ26" s="517"/>
      <c r="INA26" s="517"/>
      <c r="INB26" s="517"/>
      <c r="INC26" s="517"/>
      <c r="IND26" s="517"/>
      <c r="INE26" s="517"/>
      <c r="INF26" s="517"/>
      <c r="ING26" s="517"/>
      <c r="INH26" s="517"/>
      <c r="INI26" s="517"/>
      <c r="INJ26" s="517"/>
      <c r="INK26" s="517"/>
      <c r="INL26" s="517"/>
      <c r="INM26" s="517"/>
      <c r="INN26" s="517"/>
      <c r="INO26" s="517"/>
      <c r="INP26" s="517"/>
      <c r="INQ26" s="517"/>
      <c r="INR26" s="517"/>
      <c r="INS26" s="517"/>
      <c r="INT26" s="517"/>
      <c r="INU26" s="517"/>
      <c r="INV26" s="517"/>
      <c r="INW26" s="517"/>
      <c r="INX26" s="517"/>
      <c r="INY26" s="517"/>
      <c r="INZ26" s="517"/>
      <c r="IOA26" s="517"/>
      <c r="IOB26" s="517"/>
      <c r="IOC26" s="517"/>
      <c r="IOD26" s="517"/>
      <c r="IOE26" s="517"/>
      <c r="IOF26" s="517"/>
      <c r="IOG26" s="517"/>
      <c r="IOH26" s="517"/>
      <c r="IOI26" s="517"/>
      <c r="IOJ26" s="517"/>
      <c r="IOK26" s="517"/>
      <c r="IOL26" s="517"/>
      <c r="IOM26" s="517"/>
      <c r="ION26" s="517"/>
      <c r="IOO26" s="517"/>
      <c r="IOP26" s="517"/>
      <c r="IOQ26" s="517"/>
      <c r="IOR26" s="517"/>
      <c r="IOS26" s="517"/>
      <c r="IOT26" s="517"/>
      <c r="IOU26" s="517"/>
      <c r="IOV26" s="517"/>
      <c r="IOW26" s="517"/>
      <c r="IOX26" s="517"/>
      <c r="IOY26" s="517"/>
      <c r="IOZ26" s="517"/>
      <c r="IPA26" s="517"/>
      <c r="IPB26" s="517"/>
      <c r="IPC26" s="517"/>
      <c r="IPD26" s="517"/>
      <c r="IPE26" s="517"/>
      <c r="IPF26" s="517"/>
      <c r="IPG26" s="517"/>
      <c r="IPH26" s="517"/>
      <c r="IPI26" s="517"/>
      <c r="IPJ26" s="517"/>
      <c r="IPK26" s="517"/>
      <c r="IPL26" s="517"/>
      <c r="IPM26" s="517"/>
      <c r="IPN26" s="517"/>
      <c r="IPO26" s="517"/>
      <c r="IPP26" s="517"/>
      <c r="IPQ26" s="517"/>
      <c r="IPR26" s="517"/>
      <c r="IPS26" s="517"/>
      <c r="IPT26" s="517"/>
      <c r="IPU26" s="517"/>
      <c r="IPV26" s="517"/>
      <c r="IPW26" s="517"/>
      <c r="IPX26" s="517"/>
      <c r="IPY26" s="517"/>
      <c r="IPZ26" s="517"/>
      <c r="IQA26" s="517"/>
      <c r="IQB26" s="517"/>
      <c r="IQC26" s="517"/>
      <c r="IQD26" s="517"/>
      <c r="IQE26" s="517"/>
      <c r="IQF26" s="517"/>
      <c r="IQG26" s="517"/>
      <c r="IQH26" s="517"/>
      <c r="IQI26" s="517"/>
      <c r="IQJ26" s="517"/>
      <c r="IQK26" s="517"/>
      <c r="IQL26" s="517"/>
      <c r="IQM26" s="517"/>
      <c r="IQN26" s="517"/>
      <c r="IQO26" s="517"/>
      <c r="IQP26" s="517"/>
      <c r="IQQ26" s="517"/>
      <c r="IQR26" s="517"/>
      <c r="IQS26" s="517"/>
      <c r="IQT26" s="517"/>
      <c r="IQU26" s="517"/>
      <c r="IQV26" s="517"/>
      <c r="IQW26" s="517"/>
      <c r="IQX26" s="517"/>
      <c r="IQY26" s="517"/>
      <c r="IQZ26" s="517"/>
      <c r="IRA26" s="517"/>
      <c r="IRB26" s="517"/>
      <c r="IRC26" s="517"/>
      <c r="IRD26" s="517"/>
      <c r="IRE26" s="517"/>
      <c r="IRF26" s="517"/>
      <c r="IRG26" s="517"/>
      <c r="IRH26" s="517"/>
      <c r="IRI26" s="517"/>
      <c r="IRJ26" s="517"/>
      <c r="IRK26" s="517"/>
      <c r="IRL26" s="517"/>
      <c r="IRM26" s="517"/>
      <c r="IRN26" s="517"/>
      <c r="IRO26" s="517"/>
      <c r="IRP26" s="517"/>
      <c r="IRQ26" s="517"/>
      <c r="IRR26" s="517"/>
      <c r="IRS26" s="517"/>
      <c r="IRT26" s="517"/>
      <c r="IRU26" s="517"/>
      <c r="IRV26" s="517"/>
      <c r="IRW26" s="517"/>
      <c r="IRX26" s="517"/>
      <c r="IRY26" s="517"/>
      <c r="IRZ26" s="517"/>
      <c r="ISA26" s="517"/>
      <c r="ISB26" s="517"/>
      <c r="ISC26" s="517"/>
      <c r="ISD26" s="517"/>
      <c r="ISE26" s="517"/>
      <c r="ISF26" s="517"/>
      <c r="ISG26" s="517"/>
      <c r="ISH26" s="517"/>
      <c r="ISI26" s="517"/>
      <c r="ISJ26" s="517"/>
      <c r="ISK26" s="517"/>
      <c r="ISL26" s="517"/>
      <c r="ISM26" s="517"/>
      <c r="ISN26" s="517"/>
      <c r="ISO26" s="517"/>
      <c r="ISP26" s="517"/>
      <c r="ISQ26" s="517"/>
      <c r="ISR26" s="517"/>
      <c r="ISS26" s="517"/>
      <c r="IST26" s="517"/>
      <c r="ISU26" s="517"/>
      <c r="ISV26" s="517"/>
      <c r="ISW26" s="517"/>
      <c r="ISX26" s="517"/>
      <c r="ISY26" s="517"/>
      <c r="ISZ26" s="517"/>
      <c r="ITA26" s="517"/>
      <c r="ITB26" s="517"/>
      <c r="ITC26" s="517"/>
      <c r="ITD26" s="517"/>
      <c r="ITE26" s="517"/>
      <c r="ITF26" s="517"/>
      <c r="ITG26" s="517"/>
      <c r="ITH26" s="517"/>
      <c r="ITI26" s="517"/>
      <c r="ITJ26" s="517"/>
      <c r="ITK26" s="517"/>
      <c r="ITL26" s="517"/>
      <c r="ITM26" s="517"/>
      <c r="ITN26" s="517"/>
      <c r="ITO26" s="517"/>
      <c r="ITP26" s="517"/>
      <c r="ITQ26" s="517"/>
      <c r="ITR26" s="517"/>
      <c r="ITS26" s="517"/>
      <c r="ITT26" s="517"/>
      <c r="ITU26" s="517"/>
      <c r="ITV26" s="517"/>
      <c r="ITW26" s="517"/>
      <c r="ITX26" s="517"/>
      <c r="ITY26" s="517"/>
      <c r="ITZ26" s="517"/>
      <c r="IUA26" s="517"/>
      <c r="IUB26" s="517"/>
      <c r="IUC26" s="517"/>
      <c r="IUD26" s="517"/>
      <c r="IUE26" s="517"/>
      <c r="IUF26" s="517"/>
      <c r="IUG26" s="517"/>
      <c r="IUH26" s="517"/>
      <c r="IUI26" s="517"/>
      <c r="IUJ26" s="517"/>
      <c r="IUK26" s="517"/>
      <c r="IUL26" s="517"/>
      <c r="IUM26" s="517"/>
      <c r="IUN26" s="517"/>
      <c r="IUO26" s="517"/>
      <c r="IUP26" s="517"/>
      <c r="IUQ26" s="517"/>
      <c r="IUR26" s="517"/>
      <c r="IUS26" s="517"/>
      <c r="IUT26" s="517"/>
      <c r="IUU26" s="517"/>
      <c r="IUV26" s="517"/>
      <c r="IUW26" s="517"/>
      <c r="IUX26" s="517"/>
      <c r="IUY26" s="517"/>
      <c r="IUZ26" s="517"/>
      <c r="IVA26" s="517"/>
      <c r="IVB26" s="517"/>
      <c r="IVC26" s="517"/>
      <c r="IVD26" s="517"/>
      <c r="IVE26" s="517"/>
      <c r="IVF26" s="517"/>
      <c r="IVG26" s="517"/>
      <c r="IVH26" s="517"/>
      <c r="IVI26" s="517"/>
      <c r="IVJ26" s="517"/>
      <c r="IVK26" s="517"/>
      <c r="IVL26" s="517"/>
      <c r="IVM26" s="517"/>
      <c r="IVN26" s="517"/>
      <c r="IVO26" s="517"/>
      <c r="IVP26" s="517"/>
      <c r="IVQ26" s="517"/>
      <c r="IVR26" s="517"/>
      <c r="IVS26" s="517"/>
      <c r="IVT26" s="517"/>
      <c r="IVU26" s="517"/>
      <c r="IVV26" s="517"/>
      <c r="IVW26" s="517"/>
      <c r="IVX26" s="517"/>
      <c r="IVY26" s="517"/>
      <c r="IVZ26" s="517"/>
      <c r="IWA26" s="517"/>
      <c r="IWB26" s="517"/>
      <c r="IWC26" s="517"/>
      <c r="IWD26" s="517"/>
      <c r="IWE26" s="517"/>
      <c r="IWF26" s="517"/>
      <c r="IWG26" s="517"/>
      <c r="IWH26" s="517"/>
      <c r="IWI26" s="517"/>
      <c r="IWJ26" s="517"/>
      <c r="IWK26" s="517"/>
      <c r="IWL26" s="517"/>
      <c r="IWM26" s="517"/>
      <c r="IWN26" s="517"/>
      <c r="IWO26" s="517"/>
      <c r="IWP26" s="517"/>
      <c r="IWQ26" s="517"/>
      <c r="IWR26" s="517"/>
      <c r="IWS26" s="517"/>
      <c r="IWT26" s="517"/>
      <c r="IWU26" s="517"/>
      <c r="IWV26" s="517"/>
      <c r="IWW26" s="517"/>
      <c r="IWX26" s="517"/>
      <c r="IWY26" s="517"/>
      <c r="IWZ26" s="517"/>
      <c r="IXA26" s="517"/>
      <c r="IXB26" s="517"/>
      <c r="IXC26" s="517"/>
      <c r="IXD26" s="517"/>
      <c r="IXE26" s="517"/>
      <c r="IXF26" s="517"/>
      <c r="IXG26" s="517"/>
      <c r="IXH26" s="517"/>
      <c r="IXI26" s="517"/>
      <c r="IXJ26" s="517"/>
      <c r="IXK26" s="517"/>
      <c r="IXL26" s="517"/>
      <c r="IXM26" s="517"/>
      <c r="IXN26" s="517"/>
      <c r="IXO26" s="517"/>
      <c r="IXP26" s="517"/>
      <c r="IXQ26" s="517"/>
      <c r="IXR26" s="517"/>
      <c r="IXS26" s="517"/>
      <c r="IXT26" s="517"/>
      <c r="IXU26" s="517"/>
      <c r="IXV26" s="517"/>
      <c r="IXW26" s="517"/>
      <c r="IXX26" s="517"/>
      <c r="IXY26" s="517"/>
      <c r="IXZ26" s="517"/>
      <c r="IYA26" s="517"/>
      <c r="IYB26" s="517"/>
      <c r="IYC26" s="517"/>
      <c r="IYD26" s="517"/>
      <c r="IYE26" s="517"/>
      <c r="IYF26" s="517"/>
      <c r="IYG26" s="517"/>
      <c r="IYH26" s="517"/>
      <c r="IYI26" s="517"/>
      <c r="IYJ26" s="517"/>
      <c r="IYK26" s="517"/>
      <c r="IYL26" s="517"/>
      <c r="IYM26" s="517"/>
      <c r="IYN26" s="517"/>
      <c r="IYO26" s="517"/>
      <c r="IYP26" s="517"/>
      <c r="IYQ26" s="517"/>
      <c r="IYR26" s="517"/>
      <c r="IYS26" s="517"/>
      <c r="IYT26" s="517"/>
      <c r="IYU26" s="517"/>
      <c r="IYV26" s="517"/>
      <c r="IYW26" s="517"/>
      <c r="IYX26" s="517"/>
      <c r="IYY26" s="517"/>
      <c r="IYZ26" s="517"/>
      <c r="IZA26" s="517"/>
      <c r="IZB26" s="517"/>
      <c r="IZC26" s="517"/>
      <c r="IZD26" s="517"/>
      <c r="IZE26" s="517"/>
      <c r="IZF26" s="517"/>
      <c r="IZG26" s="517"/>
      <c r="IZH26" s="517"/>
      <c r="IZI26" s="517"/>
      <c r="IZJ26" s="517"/>
      <c r="IZK26" s="517"/>
      <c r="IZL26" s="517"/>
      <c r="IZM26" s="517"/>
      <c r="IZN26" s="517"/>
      <c r="IZO26" s="517"/>
      <c r="IZP26" s="517"/>
      <c r="IZQ26" s="517"/>
      <c r="IZR26" s="517"/>
      <c r="IZS26" s="517"/>
      <c r="IZT26" s="517"/>
      <c r="IZU26" s="517"/>
      <c r="IZV26" s="517"/>
      <c r="IZW26" s="517"/>
      <c r="IZX26" s="517"/>
      <c r="IZY26" s="517"/>
      <c r="IZZ26" s="517"/>
      <c r="JAA26" s="517"/>
      <c r="JAB26" s="517"/>
      <c r="JAC26" s="517"/>
      <c r="JAD26" s="517"/>
      <c r="JAE26" s="517"/>
      <c r="JAF26" s="517"/>
      <c r="JAG26" s="517"/>
      <c r="JAH26" s="517"/>
      <c r="JAI26" s="517"/>
      <c r="JAJ26" s="517"/>
      <c r="JAK26" s="517"/>
      <c r="JAL26" s="517"/>
      <c r="JAM26" s="517"/>
      <c r="JAN26" s="517"/>
      <c r="JAO26" s="517"/>
      <c r="JAP26" s="517"/>
      <c r="JAQ26" s="517"/>
      <c r="JAR26" s="517"/>
      <c r="JAS26" s="517"/>
      <c r="JAT26" s="517"/>
      <c r="JAU26" s="517"/>
      <c r="JAV26" s="517"/>
      <c r="JAW26" s="517"/>
      <c r="JAX26" s="517"/>
      <c r="JAY26" s="517"/>
      <c r="JAZ26" s="517"/>
      <c r="JBA26" s="517"/>
      <c r="JBB26" s="517"/>
      <c r="JBC26" s="517"/>
      <c r="JBD26" s="517"/>
      <c r="JBE26" s="517"/>
      <c r="JBF26" s="517"/>
      <c r="JBG26" s="517"/>
      <c r="JBH26" s="517"/>
      <c r="JBI26" s="517"/>
      <c r="JBJ26" s="517"/>
      <c r="JBK26" s="517"/>
      <c r="JBL26" s="517"/>
      <c r="JBM26" s="517"/>
      <c r="JBN26" s="517"/>
      <c r="JBO26" s="517"/>
      <c r="JBP26" s="517"/>
      <c r="JBQ26" s="517"/>
      <c r="JBR26" s="517"/>
      <c r="JBS26" s="517"/>
      <c r="JBT26" s="517"/>
      <c r="JBU26" s="517"/>
      <c r="JBV26" s="517"/>
      <c r="JBW26" s="517"/>
      <c r="JBX26" s="517"/>
      <c r="JBY26" s="517"/>
      <c r="JBZ26" s="517"/>
      <c r="JCA26" s="517"/>
      <c r="JCB26" s="517"/>
      <c r="JCC26" s="517"/>
      <c r="JCD26" s="517"/>
      <c r="JCE26" s="517"/>
      <c r="JCF26" s="517"/>
      <c r="JCG26" s="517"/>
      <c r="JCH26" s="517"/>
      <c r="JCI26" s="517"/>
      <c r="JCJ26" s="517"/>
      <c r="JCK26" s="517"/>
      <c r="JCL26" s="517"/>
      <c r="JCM26" s="517"/>
      <c r="JCN26" s="517"/>
      <c r="JCO26" s="517"/>
      <c r="JCP26" s="517"/>
      <c r="JCQ26" s="517"/>
      <c r="JCR26" s="517"/>
      <c r="JCS26" s="517"/>
      <c r="JCT26" s="517"/>
      <c r="JCU26" s="517"/>
      <c r="JCV26" s="517"/>
      <c r="JCW26" s="517"/>
      <c r="JCX26" s="517"/>
      <c r="JCY26" s="517"/>
      <c r="JCZ26" s="517"/>
      <c r="JDA26" s="517"/>
      <c r="JDB26" s="517"/>
      <c r="JDC26" s="517"/>
      <c r="JDD26" s="517"/>
      <c r="JDE26" s="517"/>
      <c r="JDF26" s="517"/>
      <c r="JDG26" s="517"/>
      <c r="JDH26" s="517"/>
      <c r="JDI26" s="517"/>
      <c r="JDJ26" s="517"/>
      <c r="JDK26" s="517"/>
      <c r="JDL26" s="517"/>
      <c r="JDM26" s="517"/>
      <c r="JDN26" s="517"/>
      <c r="JDO26" s="517"/>
      <c r="JDP26" s="517"/>
      <c r="JDQ26" s="517"/>
      <c r="JDR26" s="517"/>
      <c r="JDS26" s="517"/>
      <c r="JDT26" s="517"/>
      <c r="JDU26" s="517"/>
      <c r="JDV26" s="517"/>
      <c r="JDW26" s="517"/>
      <c r="JDX26" s="517"/>
      <c r="JDY26" s="517"/>
      <c r="JDZ26" s="517"/>
      <c r="JEA26" s="517"/>
      <c r="JEB26" s="517"/>
      <c r="JEC26" s="517"/>
      <c r="JED26" s="517"/>
      <c r="JEE26" s="517"/>
      <c r="JEF26" s="517"/>
      <c r="JEG26" s="517"/>
      <c r="JEH26" s="517"/>
      <c r="JEI26" s="517"/>
      <c r="JEJ26" s="517"/>
      <c r="JEK26" s="517"/>
      <c r="JEL26" s="517"/>
      <c r="JEM26" s="517"/>
      <c r="JEN26" s="517"/>
      <c r="JEO26" s="517"/>
      <c r="JEP26" s="517"/>
      <c r="JEQ26" s="517"/>
      <c r="JER26" s="517"/>
      <c r="JES26" s="517"/>
      <c r="JET26" s="517"/>
      <c r="JEU26" s="517"/>
      <c r="JEV26" s="517"/>
      <c r="JEW26" s="517"/>
      <c r="JEX26" s="517"/>
      <c r="JEY26" s="517"/>
      <c r="JEZ26" s="517"/>
      <c r="JFA26" s="517"/>
      <c r="JFB26" s="517"/>
      <c r="JFC26" s="517"/>
      <c r="JFD26" s="517"/>
      <c r="JFE26" s="517"/>
      <c r="JFF26" s="517"/>
      <c r="JFG26" s="517"/>
      <c r="JFH26" s="517"/>
      <c r="JFI26" s="517"/>
      <c r="JFJ26" s="517"/>
      <c r="JFK26" s="517"/>
      <c r="JFL26" s="517"/>
      <c r="JFM26" s="517"/>
      <c r="JFN26" s="517"/>
      <c r="JFO26" s="517"/>
      <c r="JFP26" s="517"/>
      <c r="JFQ26" s="517"/>
      <c r="JFR26" s="517"/>
      <c r="JFS26" s="517"/>
      <c r="JFT26" s="517"/>
      <c r="JFU26" s="517"/>
      <c r="JFV26" s="517"/>
      <c r="JFW26" s="517"/>
      <c r="JFX26" s="517"/>
      <c r="JFY26" s="517"/>
      <c r="JFZ26" s="517"/>
      <c r="JGA26" s="517"/>
      <c r="JGB26" s="517"/>
      <c r="JGC26" s="517"/>
      <c r="JGD26" s="517"/>
      <c r="JGE26" s="517"/>
      <c r="JGF26" s="517"/>
      <c r="JGG26" s="517"/>
      <c r="JGH26" s="517"/>
      <c r="JGI26" s="517"/>
      <c r="JGJ26" s="517"/>
      <c r="JGK26" s="517"/>
      <c r="JGL26" s="517"/>
      <c r="JGM26" s="517"/>
      <c r="JGN26" s="517"/>
      <c r="JGO26" s="517"/>
      <c r="JGP26" s="517"/>
      <c r="JGQ26" s="517"/>
      <c r="JGR26" s="517"/>
      <c r="JGS26" s="517"/>
      <c r="JGT26" s="517"/>
      <c r="JGU26" s="517"/>
      <c r="JGV26" s="517"/>
      <c r="JGW26" s="517"/>
      <c r="JGX26" s="517"/>
      <c r="JGY26" s="517"/>
      <c r="JGZ26" s="517"/>
      <c r="JHA26" s="517"/>
      <c r="JHB26" s="517"/>
      <c r="JHC26" s="517"/>
      <c r="JHD26" s="517"/>
      <c r="JHE26" s="517"/>
      <c r="JHF26" s="517"/>
      <c r="JHG26" s="517"/>
      <c r="JHH26" s="517"/>
      <c r="JHI26" s="517"/>
      <c r="JHJ26" s="517"/>
      <c r="JHK26" s="517"/>
      <c r="JHL26" s="517"/>
      <c r="JHM26" s="517"/>
      <c r="JHN26" s="517"/>
      <c r="JHO26" s="517"/>
      <c r="JHP26" s="517"/>
      <c r="JHQ26" s="517"/>
      <c r="JHR26" s="517"/>
      <c r="JHS26" s="517"/>
      <c r="JHT26" s="517"/>
      <c r="JHU26" s="517"/>
      <c r="JHV26" s="517"/>
      <c r="JHW26" s="517"/>
      <c r="JHX26" s="517"/>
      <c r="JHY26" s="517"/>
      <c r="JHZ26" s="517"/>
      <c r="JIA26" s="517"/>
      <c r="JIB26" s="517"/>
      <c r="JIC26" s="517"/>
      <c r="JID26" s="517"/>
      <c r="JIE26" s="517"/>
      <c r="JIF26" s="517"/>
      <c r="JIG26" s="517"/>
      <c r="JIH26" s="517"/>
      <c r="JII26" s="517"/>
      <c r="JIJ26" s="517"/>
      <c r="JIK26" s="517"/>
      <c r="JIL26" s="517"/>
      <c r="JIM26" s="517"/>
      <c r="JIN26" s="517"/>
      <c r="JIO26" s="517"/>
      <c r="JIP26" s="517"/>
      <c r="JIQ26" s="517"/>
      <c r="JIR26" s="517"/>
      <c r="JIS26" s="517"/>
      <c r="JIT26" s="517"/>
      <c r="JIU26" s="517"/>
      <c r="JIV26" s="517"/>
      <c r="JIW26" s="517"/>
      <c r="JIX26" s="517"/>
      <c r="JIY26" s="517"/>
      <c r="JIZ26" s="517"/>
      <c r="JJA26" s="517"/>
      <c r="JJB26" s="517"/>
      <c r="JJC26" s="517"/>
      <c r="JJD26" s="517"/>
      <c r="JJE26" s="517"/>
      <c r="JJF26" s="517"/>
      <c r="JJG26" s="517"/>
      <c r="JJH26" s="517"/>
      <c r="JJI26" s="517"/>
      <c r="JJJ26" s="517"/>
      <c r="JJK26" s="517"/>
      <c r="JJL26" s="517"/>
      <c r="JJM26" s="517"/>
      <c r="JJN26" s="517"/>
      <c r="JJO26" s="517"/>
      <c r="JJP26" s="517"/>
      <c r="JJQ26" s="517"/>
      <c r="JJR26" s="517"/>
      <c r="JJS26" s="517"/>
      <c r="JJT26" s="517"/>
      <c r="JJU26" s="517"/>
      <c r="JJV26" s="517"/>
      <c r="JJW26" s="517"/>
      <c r="JJX26" s="517"/>
      <c r="JJY26" s="517"/>
      <c r="JJZ26" s="517"/>
      <c r="JKA26" s="517"/>
      <c r="JKB26" s="517"/>
      <c r="JKC26" s="517"/>
      <c r="JKD26" s="517"/>
      <c r="JKE26" s="517"/>
      <c r="JKF26" s="517"/>
      <c r="JKG26" s="517"/>
      <c r="JKH26" s="517"/>
      <c r="JKI26" s="517"/>
      <c r="JKJ26" s="517"/>
      <c r="JKK26" s="517"/>
      <c r="JKL26" s="517"/>
      <c r="JKM26" s="517"/>
      <c r="JKN26" s="517"/>
      <c r="JKO26" s="517"/>
      <c r="JKP26" s="517"/>
      <c r="JKQ26" s="517"/>
      <c r="JKR26" s="517"/>
      <c r="JKS26" s="517"/>
      <c r="JKT26" s="517"/>
      <c r="JKU26" s="517"/>
      <c r="JKV26" s="517"/>
      <c r="JKW26" s="517"/>
      <c r="JKX26" s="517"/>
      <c r="JKY26" s="517"/>
      <c r="JKZ26" s="517"/>
      <c r="JLA26" s="517"/>
      <c r="JLB26" s="517"/>
      <c r="JLC26" s="517"/>
      <c r="JLD26" s="517"/>
      <c r="JLE26" s="517"/>
      <c r="JLF26" s="517"/>
      <c r="JLG26" s="517"/>
      <c r="JLH26" s="517"/>
      <c r="JLI26" s="517"/>
      <c r="JLJ26" s="517"/>
      <c r="JLK26" s="517"/>
      <c r="JLL26" s="517"/>
      <c r="JLM26" s="517"/>
      <c r="JLN26" s="517"/>
      <c r="JLO26" s="517"/>
      <c r="JLP26" s="517"/>
      <c r="JLQ26" s="517"/>
      <c r="JLR26" s="517"/>
      <c r="JLS26" s="517"/>
      <c r="JLT26" s="517"/>
      <c r="JLU26" s="517"/>
      <c r="JLV26" s="517"/>
      <c r="JLW26" s="517"/>
      <c r="JLX26" s="517"/>
      <c r="JLY26" s="517"/>
      <c r="JLZ26" s="517"/>
      <c r="JMA26" s="517"/>
      <c r="JMB26" s="517"/>
      <c r="JMC26" s="517"/>
      <c r="JMD26" s="517"/>
      <c r="JME26" s="517"/>
      <c r="JMF26" s="517"/>
      <c r="JMG26" s="517"/>
      <c r="JMH26" s="517"/>
      <c r="JMI26" s="517"/>
      <c r="JMJ26" s="517"/>
      <c r="JMK26" s="517"/>
      <c r="JML26" s="517"/>
      <c r="JMM26" s="517"/>
      <c r="JMN26" s="517"/>
      <c r="JMO26" s="517"/>
      <c r="JMP26" s="517"/>
      <c r="JMQ26" s="517"/>
      <c r="JMR26" s="517"/>
      <c r="JMS26" s="517"/>
      <c r="JMT26" s="517"/>
      <c r="JMU26" s="517"/>
      <c r="JMV26" s="517"/>
      <c r="JMW26" s="517"/>
      <c r="JMX26" s="517"/>
      <c r="JMY26" s="517"/>
      <c r="JMZ26" s="517"/>
      <c r="JNA26" s="517"/>
      <c r="JNB26" s="517"/>
      <c r="JNC26" s="517"/>
      <c r="JND26" s="517"/>
      <c r="JNE26" s="517"/>
      <c r="JNF26" s="517"/>
      <c r="JNG26" s="517"/>
      <c r="JNH26" s="517"/>
      <c r="JNI26" s="517"/>
      <c r="JNJ26" s="517"/>
      <c r="JNK26" s="517"/>
      <c r="JNL26" s="517"/>
      <c r="JNM26" s="517"/>
      <c r="JNN26" s="517"/>
      <c r="JNO26" s="517"/>
      <c r="JNP26" s="517"/>
      <c r="JNQ26" s="517"/>
      <c r="JNR26" s="517"/>
      <c r="JNS26" s="517"/>
      <c r="JNT26" s="517"/>
      <c r="JNU26" s="517"/>
      <c r="JNV26" s="517"/>
      <c r="JNW26" s="517"/>
      <c r="JNX26" s="517"/>
      <c r="JNY26" s="517"/>
      <c r="JNZ26" s="517"/>
      <c r="JOA26" s="517"/>
      <c r="JOB26" s="517"/>
      <c r="JOC26" s="517"/>
      <c r="JOD26" s="517"/>
      <c r="JOE26" s="517"/>
      <c r="JOF26" s="517"/>
      <c r="JOG26" s="517"/>
      <c r="JOH26" s="517"/>
      <c r="JOI26" s="517"/>
      <c r="JOJ26" s="517"/>
      <c r="JOK26" s="517"/>
      <c r="JOL26" s="517"/>
      <c r="JOM26" s="517"/>
      <c r="JON26" s="517"/>
      <c r="JOO26" s="517"/>
      <c r="JOP26" s="517"/>
      <c r="JOQ26" s="517"/>
      <c r="JOR26" s="517"/>
      <c r="JOS26" s="517"/>
      <c r="JOT26" s="517"/>
      <c r="JOU26" s="517"/>
      <c r="JOV26" s="517"/>
      <c r="JOW26" s="517"/>
      <c r="JOX26" s="517"/>
      <c r="JOY26" s="517"/>
      <c r="JOZ26" s="517"/>
      <c r="JPA26" s="517"/>
      <c r="JPB26" s="517"/>
      <c r="JPC26" s="517"/>
      <c r="JPD26" s="517"/>
      <c r="JPE26" s="517"/>
      <c r="JPF26" s="517"/>
      <c r="JPG26" s="517"/>
      <c r="JPH26" s="517"/>
      <c r="JPI26" s="517"/>
      <c r="JPJ26" s="517"/>
      <c r="JPK26" s="517"/>
      <c r="JPL26" s="517"/>
      <c r="JPM26" s="517"/>
      <c r="JPN26" s="517"/>
      <c r="JPO26" s="517"/>
      <c r="JPP26" s="517"/>
      <c r="JPQ26" s="517"/>
      <c r="JPR26" s="517"/>
      <c r="JPS26" s="517"/>
      <c r="JPT26" s="517"/>
      <c r="JPU26" s="517"/>
      <c r="JPV26" s="517"/>
      <c r="JPW26" s="517"/>
      <c r="JPX26" s="517"/>
      <c r="JPY26" s="517"/>
      <c r="JPZ26" s="517"/>
      <c r="JQA26" s="517"/>
      <c r="JQB26" s="517"/>
      <c r="JQC26" s="517"/>
      <c r="JQD26" s="517"/>
      <c r="JQE26" s="517"/>
      <c r="JQF26" s="517"/>
      <c r="JQG26" s="517"/>
      <c r="JQH26" s="517"/>
      <c r="JQI26" s="517"/>
      <c r="JQJ26" s="517"/>
      <c r="JQK26" s="517"/>
      <c r="JQL26" s="517"/>
      <c r="JQM26" s="517"/>
      <c r="JQN26" s="517"/>
      <c r="JQO26" s="517"/>
      <c r="JQP26" s="517"/>
      <c r="JQQ26" s="517"/>
      <c r="JQR26" s="517"/>
      <c r="JQS26" s="517"/>
      <c r="JQT26" s="517"/>
      <c r="JQU26" s="517"/>
      <c r="JQV26" s="517"/>
      <c r="JQW26" s="517"/>
      <c r="JQX26" s="517"/>
      <c r="JQY26" s="517"/>
      <c r="JQZ26" s="517"/>
      <c r="JRA26" s="517"/>
      <c r="JRB26" s="517"/>
      <c r="JRC26" s="517"/>
      <c r="JRD26" s="517"/>
      <c r="JRE26" s="517"/>
      <c r="JRF26" s="517"/>
      <c r="JRG26" s="517"/>
      <c r="JRH26" s="517"/>
      <c r="JRI26" s="517"/>
      <c r="JRJ26" s="517"/>
      <c r="JRK26" s="517"/>
      <c r="JRL26" s="517"/>
      <c r="JRM26" s="517"/>
      <c r="JRN26" s="517"/>
      <c r="JRO26" s="517"/>
      <c r="JRP26" s="517"/>
      <c r="JRQ26" s="517"/>
      <c r="JRR26" s="517"/>
      <c r="JRS26" s="517"/>
      <c r="JRT26" s="517"/>
      <c r="JRU26" s="517"/>
      <c r="JRV26" s="517"/>
      <c r="JRW26" s="517"/>
      <c r="JRX26" s="517"/>
      <c r="JRY26" s="517"/>
      <c r="JRZ26" s="517"/>
      <c r="JSA26" s="517"/>
      <c r="JSB26" s="517"/>
      <c r="JSC26" s="517"/>
      <c r="JSD26" s="517"/>
      <c r="JSE26" s="517"/>
      <c r="JSF26" s="517"/>
      <c r="JSG26" s="517"/>
      <c r="JSH26" s="517"/>
      <c r="JSI26" s="517"/>
      <c r="JSJ26" s="517"/>
      <c r="JSK26" s="517"/>
      <c r="JSL26" s="517"/>
      <c r="JSM26" s="517"/>
      <c r="JSN26" s="517"/>
      <c r="JSO26" s="517"/>
      <c r="JSP26" s="517"/>
      <c r="JSQ26" s="517"/>
      <c r="JSR26" s="517"/>
      <c r="JSS26" s="517"/>
      <c r="JST26" s="517"/>
      <c r="JSU26" s="517"/>
      <c r="JSV26" s="517"/>
      <c r="JSW26" s="517"/>
      <c r="JSX26" s="517"/>
      <c r="JSY26" s="517"/>
      <c r="JSZ26" s="517"/>
      <c r="JTA26" s="517"/>
      <c r="JTB26" s="517"/>
      <c r="JTC26" s="517"/>
      <c r="JTD26" s="517"/>
      <c r="JTE26" s="517"/>
      <c r="JTF26" s="517"/>
      <c r="JTG26" s="517"/>
      <c r="JTH26" s="517"/>
      <c r="JTI26" s="517"/>
      <c r="JTJ26" s="517"/>
      <c r="JTK26" s="517"/>
      <c r="JTL26" s="517"/>
      <c r="JTM26" s="517"/>
      <c r="JTN26" s="517"/>
      <c r="JTO26" s="517"/>
      <c r="JTP26" s="517"/>
      <c r="JTQ26" s="517"/>
      <c r="JTR26" s="517"/>
      <c r="JTS26" s="517"/>
      <c r="JTT26" s="517"/>
      <c r="JTU26" s="517"/>
      <c r="JTV26" s="517"/>
      <c r="JTW26" s="517"/>
      <c r="JTX26" s="517"/>
      <c r="JTY26" s="517"/>
      <c r="JTZ26" s="517"/>
      <c r="JUA26" s="517"/>
      <c r="JUB26" s="517"/>
      <c r="JUC26" s="517"/>
      <c r="JUD26" s="517"/>
      <c r="JUE26" s="517"/>
      <c r="JUF26" s="517"/>
      <c r="JUG26" s="517"/>
      <c r="JUH26" s="517"/>
      <c r="JUI26" s="517"/>
      <c r="JUJ26" s="517"/>
      <c r="JUK26" s="517"/>
      <c r="JUL26" s="517"/>
      <c r="JUM26" s="517"/>
      <c r="JUN26" s="517"/>
      <c r="JUO26" s="517"/>
      <c r="JUP26" s="517"/>
      <c r="JUQ26" s="517"/>
      <c r="JUR26" s="517"/>
      <c r="JUS26" s="517"/>
      <c r="JUT26" s="517"/>
      <c r="JUU26" s="517"/>
      <c r="JUV26" s="517"/>
      <c r="JUW26" s="517"/>
      <c r="JUX26" s="517"/>
      <c r="JUY26" s="517"/>
      <c r="JUZ26" s="517"/>
      <c r="JVA26" s="517"/>
      <c r="JVB26" s="517"/>
      <c r="JVC26" s="517"/>
      <c r="JVD26" s="517"/>
      <c r="JVE26" s="517"/>
      <c r="JVF26" s="517"/>
      <c r="JVG26" s="517"/>
      <c r="JVH26" s="517"/>
      <c r="JVI26" s="517"/>
      <c r="JVJ26" s="517"/>
      <c r="JVK26" s="517"/>
      <c r="JVL26" s="517"/>
      <c r="JVM26" s="517"/>
      <c r="JVN26" s="517"/>
      <c r="JVO26" s="517"/>
      <c r="JVP26" s="517"/>
      <c r="JVQ26" s="517"/>
      <c r="JVR26" s="517"/>
      <c r="JVS26" s="517"/>
      <c r="JVT26" s="517"/>
      <c r="JVU26" s="517"/>
      <c r="JVV26" s="517"/>
      <c r="JVW26" s="517"/>
      <c r="JVX26" s="517"/>
      <c r="JVY26" s="517"/>
      <c r="JVZ26" s="517"/>
      <c r="JWA26" s="517"/>
      <c r="JWB26" s="517"/>
      <c r="JWC26" s="517"/>
      <c r="JWD26" s="517"/>
      <c r="JWE26" s="517"/>
      <c r="JWF26" s="517"/>
      <c r="JWG26" s="517"/>
      <c r="JWH26" s="517"/>
      <c r="JWI26" s="517"/>
      <c r="JWJ26" s="517"/>
      <c r="JWK26" s="517"/>
      <c r="JWL26" s="517"/>
      <c r="JWM26" s="517"/>
      <c r="JWN26" s="517"/>
      <c r="JWO26" s="517"/>
      <c r="JWP26" s="517"/>
      <c r="JWQ26" s="517"/>
      <c r="JWR26" s="517"/>
      <c r="JWS26" s="517"/>
      <c r="JWT26" s="517"/>
      <c r="JWU26" s="517"/>
      <c r="JWV26" s="517"/>
      <c r="JWW26" s="517"/>
      <c r="JWX26" s="517"/>
      <c r="JWY26" s="517"/>
      <c r="JWZ26" s="517"/>
      <c r="JXA26" s="517"/>
      <c r="JXB26" s="517"/>
      <c r="JXC26" s="517"/>
      <c r="JXD26" s="517"/>
      <c r="JXE26" s="517"/>
      <c r="JXF26" s="517"/>
      <c r="JXG26" s="517"/>
      <c r="JXH26" s="517"/>
      <c r="JXI26" s="517"/>
      <c r="JXJ26" s="517"/>
      <c r="JXK26" s="517"/>
      <c r="JXL26" s="517"/>
      <c r="JXM26" s="517"/>
      <c r="JXN26" s="517"/>
      <c r="JXO26" s="517"/>
      <c r="JXP26" s="517"/>
      <c r="JXQ26" s="517"/>
      <c r="JXR26" s="517"/>
      <c r="JXS26" s="517"/>
      <c r="JXT26" s="517"/>
      <c r="JXU26" s="517"/>
      <c r="JXV26" s="517"/>
      <c r="JXW26" s="517"/>
      <c r="JXX26" s="517"/>
      <c r="JXY26" s="517"/>
      <c r="JXZ26" s="517"/>
      <c r="JYA26" s="517"/>
      <c r="JYB26" s="517"/>
      <c r="JYC26" s="517"/>
      <c r="JYD26" s="517"/>
      <c r="JYE26" s="517"/>
      <c r="JYF26" s="517"/>
      <c r="JYG26" s="517"/>
      <c r="JYH26" s="517"/>
      <c r="JYI26" s="517"/>
      <c r="JYJ26" s="517"/>
      <c r="JYK26" s="517"/>
      <c r="JYL26" s="517"/>
      <c r="JYM26" s="517"/>
      <c r="JYN26" s="517"/>
      <c r="JYO26" s="517"/>
      <c r="JYP26" s="517"/>
      <c r="JYQ26" s="517"/>
      <c r="JYR26" s="517"/>
      <c r="JYS26" s="517"/>
      <c r="JYT26" s="517"/>
      <c r="JYU26" s="517"/>
      <c r="JYV26" s="517"/>
      <c r="JYW26" s="517"/>
      <c r="JYX26" s="517"/>
      <c r="JYY26" s="517"/>
      <c r="JYZ26" s="517"/>
      <c r="JZA26" s="517"/>
      <c r="JZB26" s="517"/>
      <c r="JZC26" s="517"/>
      <c r="JZD26" s="517"/>
      <c r="JZE26" s="517"/>
      <c r="JZF26" s="517"/>
      <c r="JZG26" s="517"/>
      <c r="JZH26" s="517"/>
      <c r="JZI26" s="517"/>
      <c r="JZJ26" s="517"/>
      <c r="JZK26" s="517"/>
      <c r="JZL26" s="517"/>
      <c r="JZM26" s="517"/>
      <c r="JZN26" s="517"/>
      <c r="JZO26" s="517"/>
      <c r="JZP26" s="517"/>
      <c r="JZQ26" s="517"/>
      <c r="JZR26" s="517"/>
      <c r="JZS26" s="517"/>
      <c r="JZT26" s="517"/>
      <c r="JZU26" s="517"/>
      <c r="JZV26" s="517"/>
      <c r="JZW26" s="517"/>
      <c r="JZX26" s="517"/>
      <c r="JZY26" s="517"/>
      <c r="JZZ26" s="517"/>
      <c r="KAA26" s="517"/>
      <c r="KAB26" s="517"/>
      <c r="KAC26" s="517"/>
      <c r="KAD26" s="517"/>
      <c r="KAE26" s="517"/>
      <c r="KAF26" s="517"/>
      <c r="KAG26" s="517"/>
      <c r="KAH26" s="517"/>
      <c r="KAI26" s="517"/>
      <c r="KAJ26" s="517"/>
      <c r="KAK26" s="517"/>
      <c r="KAL26" s="517"/>
      <c r="KAM26" s="517"/>
      <c r="KAN26" s="517"/>
      <c r="KAO26" s="517"/>
      <c r="KAP26" s="517"/>
      <c r="KAQ26" s="517"/>
      <c r="KAR26" s="517"/>
      <c r="KAS26" s="517"/>
      <c r="KAT26" s="517"/>
      <c r="KAU26" s="517"/>
      <c r="KAV26" s="517"/>
      <c r="KAW26" s="517"/>
      <c r="KAX26" s="517"/>
      <c r="KAY26" s="517"/>
      <c r="KAZ26" s="517"/>
      <c r="KBA26" s="517"/>
      <c r="KBB26" s="517"/>
      <c r="KBC26" s="517"/>
      <c r="KBD26" s="517"/>
      <c r="KBE26" s="517"/>
      <c r="KBF26" s="517"/>
      <c r="KBG26" s="517"/>
      <c r="KBH26" s="517"/>
      <c r="KBI26" s="517"/>
      <c r="KBJ26" s="517"/>
      <c r="KBK26" s="517"/>
      <c r="KBL26" s="517"/>
      <c r="KBM26" s="517"/>
      <c r="KBN26" s="517"/>
      <c r="KBO26" s="517"/>
      <c r="KBP26" s="517"/>
      <c r="KBQ26" s="517"/>
      <c r="KBR26" s="517"/>
      <c r="KBS26" s="517"/>
      <c r="KBT26" s="517"/>
      <c r="KBU26" s="517"/>
      <c r="KBV26" s="517"/>
      <c r="KBW26" s="517"/>
      <c r="KBX26" s="517"/>
      <c r="KBY26" s="517"/>
      <c r="KBZ26" s="517"/>
      <c r="KCA26" s="517"/>
      <c r="KCB26" s="517"/>
      <c r="KCC26" s="517"/>
      <c r="KCD26" s="517"/>
      <c r="KCE26" s="517"/>
      <c r="KCF26" s="517"/>
      <c r="KCG26" s="517"/>
      <c r="KCH26" s="517"/>
      <c r="KCI26" s="517"/>
      <c r="KCJ26" s="517"/>
      <c r="KCK26" s="517"/>
      <c r="KCL26" s="517"/>
      <c r="KCM26" s="517"/>
      <c r="KCN26" s="517"/>
      <c r="KCO26" s="517"/>
      <c r="KCP26" s="517"/>
      <c r="KCQ26" s="517"/>
      <c r="KCR26" s="517"/>
      <c r="KCS26" s="517"/>
      <c r="KCT26" s="517"/>
      <c r="KCU26" s="517"/>
      <c r="KCV26" s="517"/>
      <c r="KCW26" s="517"/>
      <c r="KCX26" s="517"/>
      <c r="KCY26" s="517"/>
      <c r="KCZ26" s="517"/>
      <c r="KDA26" s="517"/>
      <c r="KDB26" s="517"/>
      <c r="KDC26" s="517"/>
      <c r="KDD26" s="517"/>
      <c r="KDE26" s="517"/>
      <c r="KDF26" s="517"/>
      <c r="KDG26" s="517"/>
      <c r="KDH26" s="517"/>
      <c r="KDI26" s="517"/>
      <c r="KDJ26" s="517"/>
      <c r="KDK26" s="517"/>
      <c r="KDL26" s="517"/>
      <c r="KDM26" s="517"/>
      <c r="KDN26" s="517"/>
      <c r="KDO26" s="517"/>
      <c r="KDP26" s="517"/>
      <c r="KDQ26" s="517"/>
      <c r="KDR26" s="517"/>
      <c r="KDS26" s="517"/>
      <c r="KDT26" s="517"/>
      <c r="KDU26" s="517"/>
      <c r="KDV26" s="517"/>
      <c r="KDW26" s="517"/>
      <c r="KDX26" s="517"/>
      <c r="KDY26" s="517"/>
      <c r="KDZ26" s="517"/>
      <c r="KEA26" s="517"/>
      <c r="KEB26" s="517"/>
      <c r="KEC26" s="517"/>
      <c r="KED26" s="517"/>
      <c r="KEE26" s="517"/>
      <c r="KEF26" s="517"/>
      <c r="KEG26" s="517"/>
      <c r="KEH26" s="517"/>
      <c r="KEI26" s="517"/>
      <c r="KEJ26" s="517"/>
      <c r="KEK26" s="517"/>
      <c r="KEL26" s="517"/>
      <c r="KEM26" s="517"/>
      <c r="KEN26" s="517"/>
      <c r="KEO26" s="517"/>
      <c r="KEP26" s="517"/>
      <c r="KEQ26" s="517"/>
      <c r="KER26" s="517"/>
      <c r="KES26" s="517"/>
      <c r="KET26" s="517"/>
      <c r="KEU26" s="517"/>
      <c r="KEV26" s="517"/>
      <c r="KEW26" s="517"/>
      <c r="KEX26" s="517"/>
      <c r="KEY26" s="517"/>
      <c r="KEZ26" s="517"/>
      <c r="KFA26" s="517"/>
      <c r="KFB26" s="517"/>
      <c r="KFC26" s="517"/>
      <c r="KFD26" s="517"/>
      <c r="KFE26" s="517"/>
      <c r="KFF26" s="517"/>
      <c r="KFG26" s="517"/>
      <c r="KFH26" s="517"/>
      <c r="KFI26" s="517"/>
      <c r="KFJ26" s="517"/>
      <c r="KFK26" s="517"/>
      <c r="KFL26" s="517"/>
      <c r="KFM26" s="517"/>
      <c r="KFN26" s="517"/>
      <c r="KFO26" s="517"/>
      <c r="KFP26" s="517"/>
      <c r="KFQ26" s="517"/>
      <c r="KFR26" s="517"/>
      <c r="KFS26" s="517"/>
      <c r="KFT26" s="517"/>
      <c r="KFU26" s="517"/>
      <c r="KFV26" s="517"/>
      <c r="KFW26" s="517"/>
      <c r="KFX26" s="517"/>
      <c r="KFY26" s="517"/>
      <c r="KFZ26" s="517"/>
      <c r="KGA26" s="517"/>
      <c r="KGB26" s="517"/>
      <c r="KGC26" s="517"/>
      <c r="KGD26" s="517"/>
      <c r="KGE26" s="517"/>
      <c r="KGF26" s="517"/>
      <c r="KGG26" s="517"/>
      <c r="KGH26" s="517"/>
      <c r="KGI26" s="517"/>
      <c r="KGJ26" s="517"/>
      <c r="KGK26" s="517"/>
      <c r="KGL26" s="517"/>
      <c r="KGM26" s="517"/>
      <c r="KGN26" s="517"/>
      <c r="KGO26" s="517"/>
      <c r="KGP26" s="517"/>
      <c r="KGQ26" s="517"/>
      <c r="KGR26" s="517"/>
      <c r="KGS26" s="517"/>
      <c r="KGT26" s="517"/>
      <c r="KGU26" s="517"/>
      <c r="KGV26" s="517"/>
      <c r="KGW26" s="517"/>
      <c r="KGX26" s="517"/>
      <c r="KGY26" s="517"/>
      <c r="KGZ26" s="517"/>
      <c r="KHA26" s="517"/>
      <c r="KHB26" s="517"/>
      <c r="KHC26" s="517"/>
      <c r="KHD26" s="517"/>
      <c r="KHE26" s="517"/>
      <c r="KHF26" s="517"/>
      <c r="KHG26" s="517"/>
      <c r="KHH26" s="517"/>
      <c r="KHI26" s="517"/>
      <c r="KHJ26" s="517"/>
      <c r="KHK26" s="517"/>
      <c r="KHL26" s="517"/>
      <c r="KHM26" s="517"/>
      <c r="KHN26" s="517"/>
      <c r="KHO26" s="517"/>
      <c r="KHP26" s="517"/>
      <c r="KHQ26" s="517"/>
      <c r="KHR26" s="517"/>
      <c r="KHS26" s="517"/>
      <c r="KHT26" s="517"/>
      <c r="KHU26" s="517"/>
      <c r="KHV26" s="517"/>
      <c r="KHW26" s="517"/>
      <c r="KHX26" s="517"/>
      <c r="KHY26" s="517"/>
      <c r="KHZ26" s="517"/>
      <c r="KIA26" s="517"/>
      <c r="KIB26" s="517"/>
      <c r="KIC26" s="517"/>
      <c r="KID26" s="517"/>
      <c r="KIE26" s="517"/>
      <c r="KIF26" s="517"/>
      <c r="KIG26" s="517"/>
      <c r="KIH26" s="517"/>
      <c r="KII26" s="517"/>
      <c r="KIJ26" s="517"/>
      <c r="KIK26" s="517"/>
      <c r="KIL26" s="517"/>
      <c r="KIM26" s="517"/>
      <c r="KIN26" s="517"/>
      <c r="KIO26" s="517"/>
      <c r="KIP26" s="517"/>
      <c r="KIQ26" s="517"/>
      <c r="KIR26" s="517"/>
      <c r="KIS26" s="517"/>
      <c r="KIT26" s="517"/>
      <c r="KIU26" s="517"/>
      <c r="KIV26" s="517"/>
      <c r="KIW26" s="517"/>
      <c r="KIX26" s="517"/>
      <c r="KIY26" s="517"/>
      <c r="KIZ26" s="517"/>
      <c r="KJA26" s="517"/>
      <c r="KJB26" s="517"/>
      <c r="KJC26" s="517"/>
      <c r="KJD26" s="517"/>
      <c r="KJE26" s="517"/>
      <c r="KJF26" s="517"/>
      <c r="KJG26" s="517"/>
      <c r="KJH26" s="517"/>
      <c r="KJI26" s="517"/>
      <c r="KJJ26" s="517"/>
      <c r="KJK26" s="517"/>
      <c r="KJL26" s="517"/>
      <c r="KJM26" s="517"/>
      <c r="KJN26" s="517"/>
      <c r="KJO26" s="517"/>
      <c r="KJP26" s="517"/>
      <c r="KJQ26" s="517"/>
      <c r="KJR26" s="517"/>
      <c r="KJS26" s="517"/>
      <c r="KJT26" s="517"/>
      <c r="KJU26" s="517"/>
      <c r="KJV26" s="517"/>
      <c r="KJW26" s="517"/>
      <c r="KJX26" s="517"/>
      <c r="KJY26" s="517"/>
      <c r="KJZ26" s="517"/>
      <c r="KKA26" s="517"/>
      <c r="KKB26" s="517"/>
      <c r="KKC26" s="517"/>
      <c r="KKD26" s="517"/>
      <c r="KKE26" s="517"/>
      <c r="KKF26" s="517"/>
      <c r="KKG26" s="517"/>
      <c r="KKH26" s="517"/>
      <c r="KKI26" s="517"/>
      <c r="KKJ26" s="517"/>
      <c r="KKK26" s="517"/>
      <c r="KKL26" s="517"/>
      <c r="KKM26" s="517"/>
      <c r="KKN26" s="517"/>
      <c r="KKO26" s="517"/>
      <c r="KKP26" s="517"/>
      <c r="KKQ26" s="517"/>
      <c r="KKR26" s="517"/>
      <c r="KKS26" s="517"/>
      <c r="KKT26" s="517"/>
      <c r="KKU26" s="517"/>
      <c r="KKV26" s="517"/>
      <c r="KKW26" s="517"/>
      <c r="KKX26" s="517"/>
      <c r="KKY26" s="517"/>
      <c r="KKZ26" s="517"/>
      <c r="KLA26" s="517"/>
      <c r="KLB26" s="517"/>
      <c r="KLC26" s="517"/>
      <c r="KLD26" s="517"/>
      <c r="KLE26" s="517"/>
      <c r="KLF26" s="517"/>
      <c r="KLG26" s="517"/>
      <c r="KLH26" s="517"/>
      <c r="KLI26" s="517"/>
      <c r="KLJ26" s="517"/>
      <c r="KLK26" s="517"/>
      <c r="KLL26" s="517"/>
      <c r="KLM26" s="517"/>
      <c r="KLN26" s="517"/>
      <c r="KLO26" s="517"/>
      <c r="KLP26" s="517"/>
      <c r="KLQ26" s="517"/>
      <c r="KLR26" s="517"/>
      <c r="KLS26" s="517"/>
      <c r="KLT26" s="517"/>
      <c r="KLU26" s="517"/>
      <c r="KLV26" s="517"/>
      <c r="KLW26" s="517"/>
      <c r="KLX26" s="517"/>
      <c r="KLY26" s="517"/>
      <c r="KLZ26" s="517"/>
      <c r="KMA26" s="517"/>
      <c r="KMB26" s="517"/>
      <c r="KMC26" s="517"/>
      <c r="KMD26" s="517"/>
      <c r="KME26" s="517"/>
      <c r="KMF26" s="517"/>
      <c r="KMG26" s="517"/>
      <c r="KMH26" s="517"/>
      <c r="KMI26" s="517"/>
      <c r="KMJ26" s="517"/>
      <c r="KMK26" s="517"/>
      <c r="KML26" s="517"/>
      <c r="KMM26" s="517"/>
      <c r="KMN26" s="517"/>
      <c r="KMO26" s="517"/>
      <c r="KMP26" s="517"/>
      <c r="KMQ26" s="517"/>
      <c r="KMR26" s="517"/>
      <c r="KMS26" s="517"/>
      <c r="KMT26" s="517"/>
      <c r="KMU26" s="517"/>
      <c r="KMV26" s="517"/>
      <c r="KMW26" s="517"/>
      <c r="KMX26" s="517"/>
      <c r="KMY26" s="517"/>
      <c r="KMZ26" s="517"/>
      <c r="KNA26" s="517"/>
      <c r="KNB26" s="517"/>
      <c r="KNC26" s="517"/>
      <c r="KND26" s="517"/>
      <c r="KNE26" s="517"/>
      <c r="KNF26" s="517"/>
      <c r="KNG26" s="517"/>
      <c r="KNH26" s="517"/>
      <c r="KNI26" s="517"/>
      <c r="KNJ26" s="517"/>
      <c r="KNK26" s="517"/>
      <c r="KNL26" s="517"/>
      <c r="KNM26" s="517"/>
      <c r="KNN26" s="517"/>
      <c r="KNO26" s="517"/>
      <c r="KNP26" s="517"/>
      <c r="KNQ26" s="517"/>
      <c r="KNR26" s="517"/>
      <c r="KNS26" s="517"/>
      <c r="KNT26" s="517"/>
      <c r="KNU26" s="517"/>
      <c r="KNV26" s="517"/>
      <c r="KNW26" s="517"/>
      <c r="KNX26" s="517"/>
      <c r="KNY26" s="517"/>
      <c r="KNZ26" s="517"/>
      <c r="KOA26" s="517"/>
      <c r="KOB26" s="517"/>
      <c r="KOC26" s="517"/>
      <c r="KOD26" s="517"/>
      <c r="KOE26" s="517"/>
      <c r="KOF26" s="517"/>
      <c r="KOG26" s="517"/>
      <c r="KOH26" s="517"/>
      <c r="KOI26" s="517"/>
      <c r="KOJ26" s="517"/>
      <c r="KOK26" s="517"/>
      <c r="KOL26" s="517"/>
      <c r="KOM26" s="517"/>
      <c r="KON26" s="517"/>
      <c r="KOO26" s="517"/>
      <c r="KOP26" s="517"/>
      <c r="KOQ26" s="517"/>
      <c r="KOR26" s="517"/>
      <c r="KOS26" s="517"/>
      <c r="KOT26" s="517"/>
      <c r="KOU26" s="517"/>
      <c r="KOV26" s="517"/>
      <c r="KOW26" s="517"/>
      <c r="KOX26" s="517"/>
      <c r="KOY26" s="517"/>
      <c r="KOZ26" s="517"/>
      <c r="KPA26" s="517"/>
      <c r="KPB26" s="517"/>
      <c r="KPC26" s="517"/>
      <c r="KPD26" s="517"/>
      <c r="KPE26" s="517"/>
      <c r="KPF26" s="517"/>
      <c r="KPG26" s="517"/>
      <c r="KPH26" s="517"/>
      <c r="KPI26" s="517"/>
      <c r="KPJ26" s="517"/>
      <c r="KPK26" s="517"/>
      <c r="KPL26" s="517"/>
      <c r="KPM26" s="517"/>
      <c r="KPN26" s="517"/>
      <c r="KPO26" s="517"/>
      <c r="KPP26" s="517"/>
      <c r="KPQ26" s="517"/>
      <c r="KPR26" s="517"/>
      <c r="KPS26" s="517"/>
      <c r="KPT26" s="517"/>
      <c r="KPU26" s="517"/>
      <c r="KPV26" s="517"/>
      <c r="KPW26" s="517"/>
      <c r="KPX26" s="517"/>
      <c r="KPY26" s="517"/>
      <c r="KPZ26" s="517"/>
      <c r="KQA26" s="517"/>
      <c r="KQB26" s="517"/>
      <c r="KQC26" s="517"/>
      <c r="KQD26" s="517"/>
      <c r="KQE26" s="517"/>
      <c r="KQF26" s="517"/>
      <c r="KQG26" s="517"/>
      <c r="KQH26" s="517"/>
      <c r="KQI26" s="517"/>
      <c r="KQJ26" s="517"/>
      <c r="KQK26" s="517"/>
      <c r="KQL26" s="517"/>
      <c r="KQM26" s="517"/>
      <c r="KQN26" s="517"/>
      <c r="KQO26" s="517"/>
      <c r="KQP26" s="517"/>
      <c r="KQQ26" s="517"/>
      <c r="KQR26" s="517"/>
      <c r="KQS26" s="517"/>
      <c r="KQT26" s="517"/>
      <c r="KQU26" s="517"/>
      <c r="KQV26" s="517"/>
      <c r="KQW26" s="517"/>
      <c r="KQX26" s="517"/>
      <c r="KQY26" s="517"/>
      <c r="KQZ26" s="517"/>
      <c r="KRA26" s="517"/>
      <c r="KRB26" s="517"/>
      <c r="KRC26" s="517"/>
      <c r="KRD26" s="517"/>
      <c r="KRE26" s="517"/>
      <c r="KRF26" s="517"/>
      <c r="KRG26" s="517"/>
      <c r="KRH26" s="517"/>
      <c r="KRI26" s="517"/>
      <c r="KRJ26" s="517"/>
      <c r="KRK26" s="517"/>
      <c r="KRL26" s="517"/>
      <c r="KRM26" s="517"/>
      <c r="KRN26" s="517"/>
      <c r="KRO26" s="517"/>
      <c r="KRP26" s="517"/>
      <c r="KRQ26" s="517"/>
      <c r="KRR26" s="517"/>
      <c r="KRS26" s="517"/>
      <c r="KRT26" s="517"/>
      <c r="KRU26" s="517"/>
      <c r="KRV26" s="517"/>
      <c r="KRW26" s="517"/>
      <c r="KRX26" s="517"/>
      <c r="KRY26" s="517"/>
      <c r="KRZ26" s="517"/>
      <c r="KSA26" s="517"/>
      <c r="KSB26" s="517"/>
      <c r="KSC26" s="517"/>
      <c r="KSD26" s="517"/>
      <c r="KSE26" s="517"/>
      <c r="KSF26" s="517"/>
      <c r="KSG26" s="517"/>
      <c r="KSH26" s="517"/>
      <c r="KSI26" s="517"/>
      <c r="KSJ26" s="517"/>
      <c r="KSK26" s="517"/>
      <c r="KSL26" s="517"/>
      <c r="KSM26" s="517"/>
      <c r="KSN26" s="517"/>
      <c r="KSO26" s="517"/>
      <c r="KSP26" s="517"/>
      <c r="KSQ26" s="517"/>
      <c r="KSR26" s="517"/>
      <c r="KSS26" s="517"/>
      <c r="KST26" s="517"/>
      <c r="KSU26" s="517"/>
      <c r="KSV26" s="517"/>
      <c r="KSW26" s="517"/>
      <c r="KSX26" s="517"/>
      <c r="KSY26" s="517"/>
      <c r="KSZ26" s="517"/>
      <c r="KTA26" s="517"/>
      <c r="KTB26" s="517"/>
      <c r="KTC26" s="517"/>
      <c r="KTD26" s="517"/>
      <c r="KTE26" s="517"/>
      <c r="KTF26" s="517"/>
      <c r="KTG26" s="517"/>
      <c r="KTH26" s="517"/>
      <c r="KTI26" s="517"/>
      <c r="KTJ26" s="517"/>
      <c r="KTK26" s="517"/>
      <c r="KTL26" s="517"/>
      <c r="KTM26" s="517"/>
      <c r="KTN26" s="517"/>
      <c r="KTO26" s="517"/>
      <c r="KTP26" s="517"/>
      <c r="KTQ26" s="517"/>
      <c r="KTR26" s="517"/>
      <c r="KTS26" s="517"/>
      <c r="KTT26" s="517"/>
      <c r="KTU26" s="517"/>
      <c r="KTV26" s="517"/>
      <c r="KTW26" s="517"/>
      <c r="KTX26" s="517"/>
      <c r="KTY26" s="517"/>
      <c r="KTZ26" s="517"/>
      <c r="KUA26" s="517"/>
      <c r="KUB26" s="517"/>
      <c r="KUC26" s="517"/>
      <c r="KUD26" s="517"/>
      <c r="KUE26" s="517"/>
      <c r="KUF26" s="517"/>
      <c r="KUG26" s="517"/>
      <c r="KUH26" s="517"/>
      <c r="KUI26" s="517"/>
      <c r="KUJ26" s="517"/>
      <c r="KUK26" s="517"/>
      <c r="KUL26" s="517"/>
      <c r="KUM26" s="517"/>
      <c r="KUN26" s="517"/>
      <c r="KUO26" s="517"/>
      <c r="KUP26" s="517"/>
      <c r="KUQ26" s="517"/>
      <c r="KUR26" s="517"/>
      <c r="KUS26" s="517"/>
      <c r="KUT26" s="517"/>
      <c r="KUU26" s="517"/>
      <c r="KUV26" s="517"/>
      <c r="KUW26" s="517"/>
      <c r="KUX26" s="517"/>
      <c r="KUY26" s="517"/>
      <c r="KUZ26" s="517"/>
      <c r="KVA26" s="517"/>
      <c r="KVB26" s="517"/>
      <c r="KVC26" s="517"/>
      <c r="KVD26" s="517"/>
      <c r="KVE26" s="517"/>
      <c r="KVF26" s="517"/>
      <c r="KVG26" s="517"/>
      <c r="KVH26" s="517"/>
      <c r="KVI26" s="517"/>
      <c r="KVJ26" s="517"/>
      <c r="KVK26" s="517"/>
      <c r="KVL26" s="517"/>
      <c r="KVM26" s="517"/>
      <c r="KVN26" s="517"/>
      <c r="KVO26" s="517"/>
      <c r="KVP26" s="517"/>
      <c r="KVQ26" s="517"/>
      <c r="KVR26" s="517"/>
      <c r="KVS26" s="517"/>
      <c r="KVT26" s="517"/>
      <c r="KVU26" s="517"/>
      <c r="KVV26" s="517"/>
      <c r="KVW26" s="517"/>
      <c r="KVX26" s="517"/>
      <c r="KVY26" s="517"/>
      <c r="KVZ26" s="517"/>
      <c r="KWA26" s="517"/>
      <c r="KWB26" s="517"/>
      <c r="KWC26" s="517"/>
      <c r="KWD26" s="517"/>
      <c r="KWE26" s="517"/>
      <c r="KWF26" s="517"/>
      <c r="KWG26" s="517"/>
      <c r="KWH26" s="517"/>
      <c r="KWI26" s="517"/>
      <c r="KWJ26" s="517"/>
      <c r="KWK26" s="517"/>
      <c r="KWL26" s="517"/>
      <c r="KWM26" s="517"/>
      <c r="KWN26" s="517"/>
      <c r="KWO26" s="517"/>
      <c r="KWP26" s="517"/>
      <c r="KWQ26" s="517"/>
      <c r="KWR26" s="517"/>
      <c r="KWS26" s="517"/>
      <c r="KWT26" s="517"/>
      <c r="KWU26" s="517"/>
      <c r="KWV26" s="517"/>
      <c r="KWW26" s="517"/>
      <c r="KWX26" s="517"/>
      <c r="KWY26" s="517"/>
      <c r="KWZ26" s="517"/>
      <c r="KXA26" s="517"/>
      <c r="KXB26" s="517"/>
      <c r="KXC26" s="517"/>
      <c r="KXD26" s="517"/>
      <c r="KXE26" s="517"/>
      <c r="KXF26" s="517"/>
      <c r="KXG26" s="517"/>
      <c r="KXH26" s="517"/>
      <c r="KXI26" s="517"/>
      <c r="KXJ26" s="517"/>
      <c r="KXK26" s="517"/>
      <c r="KXL26" s="517"/>
      <c r="KXM26" s="517"/>
      <c r="KXN26" s="517"/>
      <c r="KXO26" s="517"/>
      <c r="KXP26" s="517"/>
      <c r="KXQ26" s="517"/>
      <c r="KXR26" s="517"/>
      <c r="KXS26" s="517"/>
      <c r="KXT26" s="517"/>
      <c r="KXU26" s="517"/>
      <c r="KXV26" s="517"/>
      <c r="KXW26" s="517"/>
      <c r="KXX26" s="517"/>
      <c r="KXY26" s="517"/>
      <c r="KXZ26" s="517"/>
      <c r="KYA26" s="517"/>
      <c r="KYB26" s="517"/>
      <c r="KYC26" s="517"/>
      <c r="KYD26" s="517"/>
      <c r="KYE26" s="517"/>
      <c r="KYF26" s="517"/>
      <c r="KYG26" s="517"/>
      <c r="KYH26" s="517"/>
      <c r="KYI26" s="517"/>
      <c r="KYJ26" s="517"/>
      <c r="KYK26" s="517"/>
      <c r="KYL26" s="517"/>
      <c r="KYM26" s="517"/>
      <c r="KYN26" s="517"/>
      <c r="KYO26" s="517"/>
      <c r="KYP26" s="517"/>
      <c r="KYQ26" s="517"/>
      <c r="KYR26" s="517"/>
      <c r="KYS26" s="517"/>
      <c r="KYT26" s="517"/>
      <c r="KYU26" s="517"/>
      <c r="KYV26" s="517"/>
      <c r="KYW26" s="517"/>
      <c r="KYX26" s="517"/>
      <c r="KYY26" s="517"/>
      <c r="KYZ26" s="517"/>
      <c r="KZA26" s="517"/>
      <c r="KZB26" s="517"/>
      <c r="KZC26" s="517"/>
      <c r="KZD26" s="517"/>
      <c r="KZE26" s="517"/>
      <c r="KZF26" s="517"/>
      <c r="KZG26" s="517"/>
      <c r="KZH26" s="517"/>
      <c r="KZI26" s="517"/>
      <c r="KZJ26" s="517"/>
      <c r="KZK26" s="517"/>
      <c r="KZL26" s="517"/>
      <c r="KZM26" s="517"/>
      <c r="KZN26" s="517"/>
      <c r="KZO26" s="517"/>
      <c r="KZP26" s="517"/>
      <c r="KZQ26" s="517"/>
      <c r="KZR26" s="517"/>
      <c r="KZS26" s="517"/>
      <c r="KZT26" s="517"/>
      <c r="KZU26" s="517"/>
      <c r="KZV26" s="517"/>
      <c r="KZW26" s="517"/>
      <c r="KZX26" s="517"/>
      <c r="KZY26" s="517"/>
      <c r="KZZ26" s="517"/>
      <c r="LAA26" s="517"/>
      <c r="LAB26" s="517"/>
      <c r="LAC26" s="517"/>
      <c r="LAD26" s="517"/>
      <c r="LAE26" s="517"/>
      <c r="LAF26" s="517"/>
      <c r="LAG26" s="517"/>
      <c r="LAH26" s="517"/>
      <c r="LAI26" s="517"/>
      <c r="LAJ26" s="517"/>
      <c r="LAK26" s="517"/>
      <c r="LAL26" s="517"/>
      <c r="LAM26" s="517"/>
      <c r="LAN26" s="517"/>
      <c r="LAO26" s="517"/>
      <c r="LAP26" s="517"/>
      <c r="LAQ26" s="517"/>
      <c r="LAR26" s="517"/>
      <c r="LAS26" s="517"/>
      <c r="LAT26" s="517"/>
      <c r="LAU26" s="517"/>
      <c r="LAV26" s="517"/>
      <c r="LAW26" s="517"/>
      <c r="LAX26" s="517"/>
      <c r="LAY26" s="517"/>
      <c r="LAZ26" s="517"/>
      <c r="LBA26" s="517"/>
      <c r="LBB26" s="517"/>
      <c r="LBC26" s="517"/>
      <c r="LBD26" s="517"/>
      <c r="LBE26" s="517"/>
      <c r="LBF26" s="517"/>
      <c r="LBG26" s="517"/>
      <c r="LBH26" s="517"/>
      <c r="LBI26" s="517"/>
      <c r="LBJ26" s="517"/>
      <c r="LBK26" s="517"/>
      <c r="LBL26" s="517"/>
      <c r="LBM26" s="517"/>
      <c r="LBN26" s="517"/>
      <c r="LBO26" s="517"/>
      <c r="LBP26" s="517"/>
      <c r="LBQ26" s="517"/>
      <c r="LBR26" s="517"/>
      <c r="LBS26" s="517"/>
      <c r="LBT26" s="517"/>
      <c r="LBU26" s="517"/>
      <c r="LBV26" s="517"/>
      <c r="LBW26" s="517"/>
      <c r="LBX26" s="517"/>
      <c r="LBY26" s="517"/>
      <c r="LBZ26" s="517"/>
      <c r="LCA26" s="517"/>
      <c r="LCB26" s="517"/>
      <c r="LCC26" s="517"/>
      <c r="LCD26" s="517"/>
      <c r="LCE26" s="517"/>
      <c r="LCF26" s="517"/>
      <c r="LCG26" s="517"/>
      <c r="LCH26" s="517"/>
      <c r="LCI26" s="517"/>
      <c r="LCJ26" s="517"/>
      <c r="LCK26" s="517"/>
      <c r="LCL26" s="517"/>
      <c r="LCM26" s="517"/>
      <c r="LCN26" s="517"/>
      <c r="LCO26" s="517"/>
      <c r="LCP26" s="517"/>
      <c r="LCQ26" s="517"/>
      <c r="LCR26" s="517"/>
      <c r="LCS26" s="517"/>
      <c r="LCT26" s="517"/>
      <c r="LCU26" s="517"/>
      <c r="LCV26" s="517"/>
      <c r="LCW26" s="517"/>
      <c r="LCX26" s="517"/>
      <c r="LCY26" s="517"/>
      <c r="LCZ26" s="517"/>
      <c r="LDA26" s="517"/>
      <c r="LDB26" s="517"/>
      <c r="LDC26" s="517"/>
      <c r="LDD26" s="517"/>
      <c r="LDE26" s="517"/>
      <c r="LDF26" s="517"/>
      <c r="LDG26" s="517"/>
      <c r="LDH26" s="517"/>
      <c r="LDI26" s="517"/>
      <c r="LDJ26" s="517"/>
      <c r="LDK26" s="517"/>
      <c r="LDL26" s="517"/>
      <c r="LDM26" s="517"/>
      <c r="LDN26" s="517"/>
      <c r="LDO26" s="517"/>
      <c r="LDP26" s="517"/>
      <c r="LDQ26" s="517"/>
      <c r="LDR26" s="517"/>
      <c r="LDS26" s="517"/>
      <c r="LDT26" s="517"/>
      <c r="LDU26" s="517"/>
      <c r="LDV26" s="517"/>
      <c r="LDW26" s="517"/>
      <c r="LDX26" s="517"/>
      <c r="LDY26" s="517"/>
      <c r="LDZ26" s="517"/>
      <c r="LEA26" s="517"/>
      <c r="LEB26" s="517"/>
      <c r="LEC26" s="517"/>
      <c r="LED26" s="517"/>
      <c r="LEE26" s="517"/>
      <c r="LEF26" s="517"/>
      <c r="LEG26" s="517"/>
      <c r="LEH26" s="517"/>
      <c r="LEI26" s="517"/>
      <c r="LEJ26" s="517"/>
      <c r="LEK26" s="517"/>
      <c r="LEL26" s="517"/>
      <c r="LEM26" s="517"/>
      <c r="LEN26" s="517"/>
      <c r="LEO26" s="517"/>
      <c r="LEP26" s="517"/>
      <c r="LEQ26" s="517"/>
      <c r="LER26" s="517"/>
      <c r="LES26" s="517"/>
      <c r="LET26" s="517"/>
      <c r="LEU26" s="517"/>
      <c r="LEV26" s="517"/>
      <c r="LEW26" s="517"/>
      <c r="LEX26" s="517"/>
      <c r="LEY26" s="517"/>
      <c r="LEZ26" s="517"/>
      <c r="LFA26" s="517"/>
      <c r="LFB26" s="517"/>
      <c r="LFC26" s="517"/>
      <c r="LFD26" s="517"/>
      <c r="LFE26" s="517"/>
      <c r="LFF26" s="517"/>
      <c r="LFG26" s="517"/>
      <c r="LFH26" s="517"/>
      <c r="LFI26" s="517"/>
      <c r="LFJ26" s="517"/>
      <c r="LFK26" s="517"/>
      <c r="LFL26" s="517"/>
      <c r="LFM26" s="517"/>
      <c r="LFN26" s="517"/>
      <c r="LFO26" s="517"/>
      <c r="LFP26" s="517"/>
      <c r="LFQ26" s="517"/>
      <c r="LFR26" s="517"/>
      <c r="LFS26" s="517"/>
      <c r="LFT26" s="517"/>
      <c r="LFU26" s="517"/>
      <c r="LFV26" s="517"/>
      <c r="LFW26" s="517"/>
      <c r="LFX26" s="517"/>
      <c r="LFY26" s="517"/>
      <c r="LFZ26" s="517"/>
      <c r="LGA26" s="517"/>
      <c r="LGB26" s="517"/>
      <c r="LGC26" s="517"/>
      <c r="LGD26" s="517"/>
      <c r="LGE26" s="517"/>
      <c r="LGF26" s="517"/>
      <c r="LGG26" s="517"/>
      <c r="LGH26" s="517"/>
      <c r="LGI26" s="517"/>
      <c r="LGJ26" s="517"/>
      <c r="LGK26" s="517"/>
      <c r="LGL26" s="517"/>
      <c r="LGM26" s="517"/>
      <c r="LGN26" s="517"/>
      <c r="LGO26" s="517"/>
      <c r="LGP26" s="517"/>
      <c r="LGQ26" s="517"/>
      <c r="LGR26" s="517"/>
      <c r="LGS26" s="517"/>
      <c r="LGT26" s="517"/>
      <c r="LGU26" s="517"/>
      <c r="LGV26" s="517"/>
      <c r="LGW26" s="517"/>
      <c r="LGX26" s="517"/>
      <c r="LGY26" s="517"/>
      <c r="LGZ26" s="517"/>
      <c r="LHA26" s="517"/>
      <c r="LHB26" s="517"/>
      <c r="LHC26" s="517"/>
      <c r="LHD26" s="517"/>
      <c r="LHE26" s="517"/>
      <c r="LHF26" s="517"/>
      <c r="LHG26" s="517"/>
      <c r="LHH26" s="517"/>
      <c r="LHI26" s="517"/>
      <c r="LHJ26" s="517"/>
      <c r="LHK26" s="517"/>
      <c r="LHL26" s="517"/>
      <c r="LHM26" s="517"/>
      <c r="LHN26" s="517"/>
      <c r="LHO26" s="517"/>
      <c r="LHP26" s="517"/>
      <c r="LHQ26" s="517"/>
      <c r="LHR26" s="517"/>
      <c r="LHS26" s="517"/>
      <c r="LHT26" s="517"/>
      <c r="LHU26" s="517"/>
      <c r="LHV26" s="517"/>
      <c r="LHW26" s="517"/>
      <c r="LHX26" s="517"/>
      <c r="LHY26" s="517"/>
      <c r="LHZ26" s="517"/>
      <c r="LIA26" s="517"/>
      <c r="LIB26" s="517"/>
      <c r="LIC26" s="517"/>
      <c r="LID26" s="517"/>
      <c r="LIE26" s="517"/>
      <c r="LIF26" s="517"/>
      <c r="LIG26" s="517"/>
      <c r="LIH26" s="517"/>
      <c r="LII26" s="517"/>
      <c r="LIJ26" s="517"/>
      <c r="LIK26" s="517"/>
      <c r="LIL26" s="517"/>
      <c r="LIM26" s="517"/>
      <c r="LIN26" s="517"/>
      <c r="LIO26" s="517"/>
      <c r="LIP26" s="517"/>
      <c r="LIQ26" s="517"/>
      <c r="LIR26" s="517"/>
      <c r="LIS26" s="517"/>
      <c r="LIT26" s="517"/>
      <c r="LIU26" s="517"/>
      <c r="LIV26" s="517"/>
      <c r="LIW26" s="517"/>
      <c r="LIX26" s="517"/>
      <c r="LIY26" s="517"/>
      <c r="LIZ26" s="517"/>
      <c r="LJA26" s="517"/>
      <c r="LJB26" s="517"/>
      <c r="LJC26" s="517"/>
      <c r="LJD26" s="517"/>
      <c r="LJE26" s="517"/>
      <c r="LJF26" s="517"/>
      <c r="LJG26" s="517"/>
      <c r="LJH26" s="517"/>
      <c r="LJI26" s="517"/>
      <c r="LJJ26" s="517"/>
      <c r="LJK26" s="517"/>
      <c r="LJL26" s="517"/>
      <c r="LJM26" s="517"/>
      <c r="LJN26" s="517"/>
      <c r="LJO26" s="517"/>
      <c r="LJP26" s="517"/>
      <c r="LJQ26" s="517"/>
      <c r="LJR26" s="517"/>
      <c r="LJS26" s="517"/>
      <c r="LJT26" s="517"/>
      <c r="LJU26" s="517"/>
      <c r="LJV26" s="517"/>
      <c r="LJW26" s="517"/>
      <c r="LJX26" s="517"/>
      <c r="LJY26" s="517"/>
      <c r="LJZ26" s="517"/>
      <c r="LKA26" s="517"/>
      <c r="LKB26" s="517"/>
      <c r="LKC26" s="517"/>
      <c r="LKD26" s="517"/>
      <c r="LKE26" s="517"/>
      <c r="LKF26" s="517"/>
      <c r="LKG26" s="517"/>
      <c r="LKH26" s="517"/>
      <c r="LKI26" s="517"/>
      <c r="LKJ26" s="517"/>
      <c r="LKK26" s="517"/>
      <c r="LKL26" s="517"/>
      <c r="LKM26" s="517"/>
      <c r="LKN26" s="517"/>
      <c r="LKO26" s="517"/>
      <c r="LKP26" s="517"/>
      <c r="LKQ26" s="517"/>
      <c r="LKR26" s="517"/>
      <c r="LKS26" s="517"/>
      <c r="LKT26" s="517"/>
      <c r="LKU26" s="517"/>
      <c r="LKV26" s="517"/>
      <c r="LKW26" s="517"/>
      <c r="LKX26" s="517"/>
      <c r="LKY26" s="517"/>
      <c r="LKZ26" s="517"/>
      <c r="LLA26" s="517"/>
      <c r="LLB26" s="517"/>
      <c r="LLC26" s="517"/>
      <c r="LLD26" s="517"/>
      <c r="LLE26" s="517"/>
      <c r="LLF26" s="517"/>
      <c r="LLG26" s="517"/>
      <c r="LLH26" s="517"/>
      <c r="LLI26" s="517"/>
      <c r="LLJ26" s="517"/>
      <c r="LLK26" s="517"/>
      <c r="LLL26" s="517"/>
      <c r="LLM26" s="517"/>
      <c r="LLN26" s="517"/>
      <c r="LLO26" s="517"/>
      <c r="LLP26" s="517"/>
      <c r="LLQ26" s="517"/>
      <c r="LLR26" s="517"/>
      <c r="LLS26" s="517"/>
      <c r="LLT26" s="517"/>
      <c r="LLU26" s="517"/>
      <c r="LLV26" s="517"/>
      <c r="LLW26" s="517"/>
      <c r="LLX26" s="517"/>
      <c r="LLY26" s="517"/>
      <c r="LLZ26" s="517"/>
      <c r="LMA26" s="517"/>
      <c r="LMB26" s="517"/>
      <c r="LMC26" s="517"/>
      <c r="LMD26" s="517"/>
      <c r="LME26" s="517"/>
      <c r="LMF26" s="517"/>
      <c r="LMG26" s="517"/>
      <c r="LMH26" s="517"/>
      <c r="LMI26" s="517"/>
      <c r="LMJ26" s="517"/>
      <c r="LMK26" s="517"/>
      <c r="LML26" s="517"/>
      <c r="LMM26" s="517"/>
      <c r="LMN26" s="517"/>
      <c r="LMO26" s="517"/>
      <c r="LMP26" s="517"/>
      <c r="LMQ26" s="517"/>
      <c r="LMR26" s="517"/>
      <c r="LMS26" s="517"/>
      <c r="LMT26" s="517"/>
      <c r="LMU26" s="517"/>
      <c r="LMV26" s="517"/>
      <c r="LMW26" s="517"/>
      <c r="LMX26" s="517"/>
      <c r="LMY26" s="517"/>
      <c r="LMZ26" s="517"/>
      <c r="LNA26" s="517"/>
      <c r="LNB26" s="517"/>
      <c r="LNC26" s="517"/>
      <c r="LND26" s="517"/>
      <c r="LNE26" s="517"/>
      <c r="LNF26" s="517"/>
      <c r="LNG26" s="517"/>
      <c r="LNH26" s="517"/>
      <c r="LNI26" s="517"/>
      <c r="LNJ26" s="517"/>
      <c r="LNK26" s="517"/>
      <c r="LNL26" s="517"/>
      <c r="LNM26" s="517"/>
      <c r="LNN26" s="517"/>
      <c r="LNO26" s="517"/>
      <c r="LNP26" s="517"/>
      <c r="LNQ26" s="517"/>
      <c r="LNR26" s="517"/>
      <c r="LNS26" s="517"/>
      <c r="LNT26" s="517"/>
      <c r="LNU26" s="517"/>
      <c r="LNV26" s="517"/>
      <c r="LNW26" s="517"/>
      <c r="LNX26" s="517"/>
      <c r="LNY26" s="517"/>
      <c r="LNZ26" s="517"/>
      <c r="LOA26" s="517"/>
      <c r="LOB26" s="517"/>
      <c r="LOC26" s="517"/>
      <c r="LOD26" s="517"/>
      <c r="LOE26" s="517"/>
      <c r="LOF26" s="517"/>
      <c r="LOG26" s="517"/>
      <c r="LOH26" s="517"/>
      <c r="LOI26" s="517"/>
      <c r="LOJ26" s="517"/>
      <c r="LOK26" s="517"/>
      <c r="LOL26" s="517"/>
      <c r="LOM26" s="517"/>
      <c r="LON26" s="517"/>
      <c r="LOO26" s="517"/>
      <c r="LOP26" s="517"/>
      <c r="LOQ26" s="517"/>
      <c r="LOR26" s="517"/>
      <c r="LOS26" s="517"/>
      <c r="LOT26" s="517"/>
      <c r="LOU26" s="517"/>
      <c r="LOV26" s="517"/>
      <c r="LOW26" s="517"/>
      <c r="LOX26" s="517"/>
      <c r="LOY26" s="517"/>
      <c r="LOZ26" s="517"/>
      <c r="LPA26" s="517"/>
      <c r="LPB26" s="517"/>
      <c r="LPC26" s="517"/>
      <c r="LPD26" s="517"/>
      <c r="LPE26" s="517"/>
      <c r="LPF26" s="517"/>
      <c r="LPG26" s="517"/>
      <c r="LPH26" s="517"/>
      <c r="LPI26" s="517"/>
      <c r="LPJ26" s="517"/>
      <c r="LPK26" s="517"/>
      <c r="LPL26" s="517"/>
      <c r="LPM26" s="517"/>
      <c r="LPN26" s="517"/>
      <c r="LPO26" s="517"/>
      <c r="LPP26" s="517"/>
      <c r="LPQ26" s="517"/>
      <c r="LPR26" s="517"/>
      <c r="LPS26" s="517"/>
      <c r="LPT26" s="517"/>
      <c r="LPU26" s="517"/>
      <c r="LPV26" s="517"/>
      <c r="LPW26" s="517"/>
      <c r="LPX26" s="517"/>
      <c r="LPY26" s="517"/>
      <c r="LPZ26" s="517"/>
      <c r="LQA26" s="517"/>
      <c r="LQB26" s="517"/>
      <c r="LQC26" s="517"/>
      <c r="LQD26" s="517"/>
      <c r="LQE26" s="517"/>
      <c r="LQF26" s="517"/>
      <c r="LQG26" s="517"/>
      <c r="LQH26" s="517"/>
      <c r="LQI26" s="517"/>
      <c r="LQJ26" s="517"/>
      <c r="LQK26" s="517"/>
      <c r="LQL26" s="517"/>
      <c r="LQM26" s="517"/>
      <c r="LQN26" s="517"/>
      <c r="LQO26" s="517"/>
      <c r="LQP26" s="517"/>
      <c r="LQQ26" s="517"/>
      <c r="LQR26" s="517"/>
      <c r="LQS26" s="517"/>
      <c r="LQT26" s="517"/>
      <c r="LQU26" s="517"/>
      <c r="LQV26" s="517"/>
      <c r="LQW26" s="517"/>
      <c r="LQX26" s="517"/>
      <c r="LQY26" s="517"/>
      <c r="LQZ26" s="517"/>
      <c r="LRA26" s="517"/>
      <c r="LRB26" s="517"/>
      <c r="LRC26" s="517"/>
      <c r="LRD26" s="517"/>
      <c r="LRE26" s="517"/>
      <c r="LRF26" s="517"/>
      <c r="LRG26" s="517"/>
      <c r="LRH26" s="517"/>
      <c r="LRI26" s="517"/>
      <c r="LRJ26" s="517"/>
      <c r="LRK26" s="517"/>
      <c r="LRL26" s="517"/>
      <c r="LRM26" s="517"/>
      <c r="LRN26" s="517"/>
      <c r="LRO26" s="517"/>
      <c r="LRP26" s="517"/>
      <c r="LRQ26" s="517"/>
      <c r="LRR26" s="517"/>
      <c r="LRS26" s="517"/>
      <c r="LRT26" s="517"/>
      <c r="LRU26" s="517"/>
      <c r="LRV26" s="517"/>
      <c r="LRW26" s="517"/>
      <c r="LRX26" s="517"/>
      <c r="LRY26" s="517"/>
      <c r="LRZ26" s="517"/>
      <c r="LSA26" s="517"/>
      <c r="LSB26" s="517"/>
      <c r="LSC26" s="517"/>
      <c r="LSD26" s="517"/>
      <c r="LSE26" s="517"/>
      <c r="LSF26" s="517"/>
      <c r="LSG26" s="517"/>
      <c r="LSH26" s="517"/>
      <c r="LSI26" s="517"/>
      <c r="LSJ26" s="517"/>
      <c r="LSK26" s="517"/>
      <c r="LSL26" s="517"/>
      <c r="LSM26" s="517"/>
      <c r="LSN26" s="517"/>
      <c r="LSO26" s="517"/>
      <c r="LSP26" s="517"/>
      <c r="LSQ26" s="517"/>
      <c r="LSR26" s="517"/>
      <c r="LSS26" s="517"/>
      <c r="LST26" s="517"/>
      <c r="LSU26" s="517"/>
      <c r="LSV26" s="517"/>
      <c r="LSW26" s="517"/>
      <c r="LSX26" s="517"/>
      <c r="LSY26" s="517"/>
      <c r="LSZ26" s="517"/>
      <c r="LTA26" s="517"/>
      <c r="LTB26" s="517"/>
      <c r="LTC26" s="517"/>
      <c r="LTD26" s="517"/>
      <c r="LTE26" s="517"/>
      <c r="LTF26" s="517"/>
      <c r="LTG26" s="517"/>
      <c r="LTH26" s="517"/>
      <c r="LTI26" s="517"/>
      <c r="LTJ26" s="517"/>
      <c r="LTK26" s="517"/>
      <c r="LTL26" s="517"/>
      <c r="LTM26" s="517"/>
      <c r="LTN26" s="517"/>
      <c r="LTO26" s="517"/>
      <c r="LTP26" s="517"/>
      <c r="LTQ26" s="517"/>
      <c r="LTR26" s="517"/>
      <c r="LTS26" s="517"/>
      <c r="LTT26" s="517"/>
      <c r="LTU26" s="517"/>
      <c r="LTV26" s="517"/>
      <c r="LTW26" s="517"/>
      <c r="LTX26" s="517"/>
      <c r="LTY26" s="517"/>
      <c r="LTZ26" s="517"/>
      <c r="LUA26" s="517"/>
      <c r="LUB26" s="517"/>
      <c r="LUC26" s="517"/>
      <c r="LUD26" s="517"/>
      <c r="LUE26" s="517"/>
      <c r="LUF26" s="517"/>
      <c r="LUG26" s="517"/>
      <c r="LUH26" s="517"/>
      <c r="LUI26" s="517"/>
      <c r="LUJ26" s="517"/>
      <c r="LUK26" s="517"/>
      <c r="LUL26" s="517"/>
      <c r="LUM26" s="517"/>
      <c r="LUN26" s="517"/>
      <c r="LUO26" s="517"/>
      <c r="LUP26" s="517"/>
      <c r="LUQ26" s="517"/>
      <c r="LUR26" s="517"/>
      <c r="LUS26" s="517"/>
      <c r="LUT26" s="517"/>
      <c r="LUU26" s="517"/>
      <c r="LUV26" s="517"/>
      <c r="LUW26" s="517"/>
      <c r="LUX26" s="517"/>
      <c r="LUY26" s="517"/>
      <c r="LUZ26" s="517"/>
      <c r="LVA26" s="517"/>
      <c r="LVB26" s="517"/>
      <c r="LVC26" s="517"/>
      <c r="LVD26" s="517"/>
      <c r="LVE26" s="517"/>
      <c r="LVF26" s="517"/>
      <c r="LVG26" s="517"/>
      <c r="LVH26" s="517"/>
      <c r="LVI26" s="517"/>
      <c r="LVJ26" s="517"/>
      <c r="LVK26" s="517"/>
      <c r="LVL26" s="517"/>
      <c r="LVM26" s="517"/>
      <c r="LVN26" s="517"/>
      <c r="LVO26" s="517"/>
      <c r="LVP26" s="517"/>
      <c r="LVQ26" s="517"/>
      <c r="LVR26" s="517"/>
      <c r="LVS26" s="517"/>
      <c r="LVT26" s="517"/>
      <c r="LVU26" s="517"/>
      <c r="LVV26" s="517"/>
      <c r="LVW26" s="517"/>
      <c r="LVX26" s="517"/>
      <c r="LVY26" s="517"/>
      <c r="LVZ26" s="517"/>
      <c r="LWA26" s="517"/>
      <c r="LWB26" s="517"/>
      <c r="LWC26" s="517"/>
      <c r="LWD26" s="517"/>
      <c r="LWE26" s="517"/>
      <c r="LWF26" s="517"/>
      <c r="LWG26" s="517"/>
      <c r="LWH26" s="517"/>
      <c r="LWI26" s="517"/>
      <c r="LWJ26" s="517"/>
      <c r="LWK26" s="517"/>
      <c r="LWL26" s="517"/>
      <c r="LWM26" s="517"/>
      <c r="LWN26" s="517"/>
      <c r="LWO26" s="517"/>
      <c r="LWP26" s="517"/>
      <c r="LWQ26" s="517"/>
      <c r="LWR26" s="517"/>
      <c r="LWS26" s="517"/>
      <c r="LWT26" s="517"/>
      <c r="LWU26" s="517"/>
      <c r="LWV26" s="517"/>
      <c r="LWW26" s="517"/>
      <c r="LWX26" s="517"/>
      <c r="LWY26" s="517"/>
      <c r="LWZ26" s="517"/>
      <c r="LXA26" s="517"/>
      <c r="LXB26" s="517"/>
      <c r="LXC26" s="517"/>
      <c r="LXD26" s="517"/>
      <c r="LXE26" s="517"/>
      <c r="LXF26" s="517"/>
      <c r="LXG26" s="517"/>
      <c r="LXH26" s="517"/>
      <c r="LXI26" s="517"/>
      <c r="LXJ26" s="517"/>
      <c r="LXK26" s="517"/>
      <c r="LXL26" s="517"/>
      <c r="LXM26" s="517"/>
      <c r="LXN26" s="517"/>
      <c r="LXO26" s="517"/>
      <c r="LXP26" s="517"/>
      <c r="LXQ26" s="517"/>
      <c r="LXR26" s="517"/>
      <c r="LXS26" s="517"/>
      <c r="LXT26" s="517"/>
      <c r="LXU26" s="517"/>
      <c r="LXV26" s="517"/>
      <c r="LXW26" s="517"/>
      <c r="LXX26" s="517"/>
      <c r="LXY26" s="517"/>
      <c r="LXZ26" s="517"/>
      <c r="LYA26" s="517"/>
      <c r="LYB26" s="517"/>
      <c r="LYC26" s="517"/>
      <c r="LYD26" s="517"/>
      <c r="LYE26" s="517"/>
      <c r="LYF26" s="517"/>
      <c r="LYG26" s="517"/>
      <c r="LYH26" s="517"/>
      <c r="LYI26" s="517"/>
      <c r="LYJ26" s="517"/>
      <c r="LYK26" s="517"/>
      <c r="LYL26" s="517"/>
      <c r="LYM26" s="517"/>
      <c r="LYN26" s="517"/>
      <c r="LYO26" s="517"/>
      <c r="LYP26" s="517"/>
      <c r="LYQ26" s="517"/>
      <c r="LYR26" s="517"/>
      <c r="LYS26" s="517"/>
      <c r="LYT26" s="517"/>
      <c r="LYU26" s="517"/>
      <c r="LYV26" s="517"/>
      <c r="LYW26" s="517"/>
      <c r="LYX26" s="517"/>
      <c r="LYY26" s="517"/>
      <c r="LYZ26" s="517"/>
      <c r="LZA26" s="517"/>
      <c r="LZB26" s="517"/>
      <c r="LZC26" s="517"/>
      <c r="LZD26" s="517"/>
      <c r="LZE26" s="517"/>
      <c r="LZF26" s="517"/>
      <c r="LZG26" s="517"/>
      <c r="LZH26" s="517"/>
      <c r="LZI26" s="517"/>
      <c r="LZJ26" s="517"/>
      <c r="LZK26" s="517"/>
      <c r="LZL26" s="517"/>
      <c r="LZM26" s="517"/>
      <c r="LZN26" s="517"/>
      <c r="LZO26" s="517"/>
      <c r="LZP26" s="517"/>
      <c r="LZQ26" s="517"/>
      <c r="LZR26" s="517"/>
      <c r="LZS26" s="517"/>
      <c r="LZT26" s="517"/>
      <c r="LZU26" s="517"/>
      <c r="LZV26" s="517"/>
      <c r="LZW26" s="517"/>
      <c r="LZX26" s="517"/>
      <c r="LZY26" s="517"/>
      <c r="LZZ26" s="517"/>
      <c r="MAA26" s="517"/>
      <c r="MAB26" s="517"/>
      <c r="MAC26" s="517"/>
      <c r="MAD26" s="517"/>
      <c r="MAE26" s="517"/>
      <c r="MAF26" s="517"/>
      <c r="MAG26" s="517"/>
      <c r="MAH26" s="517"/>
      <c r="MAI26" s="517"/>
      <c r="MAJ26" s="517"/>
      <c r="MAK26" s="517"/>
      <c r="MAL26" s="517"/>
      <c r="MAM26" s="517"/>
      <c r="MAN26" s="517"/>
      <c r="MAO26" s="517"/>
      <c r="MAP26" s="517"/>
      <c r="MAQ26" s="517"/>
      <c r="MAR26" s="517"/>
      <c r="MAS26" s="517"/>
      <c r="MAT26" s="517"/>
      <c r="MAU26" s="517"/>
      <c r="MAV26" s="517"/>
      <c r="MAW26" s="517"/>
      <c r="MAX26" s="517"/>
      <c r="MAY26" s="517"/>
      <c r="MAZ26" s="517"/>
      <c r="MBA26" s="517"/>
      <c r="MBB26" s="517"/>
      <c r="MBC26" s="517"/>
      <c r="MBD26" s="517"/>
      <c r="MBE26" s="517"/>
      <c r="MBF26" s="517"/>
      <c r="MBG26" s="517"/>
      <c r="MBH26" s="517"/>
      <c r="MBI26" s="517"/>
      <c r="MBJ26" s="517"/>
      <c r="MBK26" s="517"/>
      <c r="MBL26" s="517"/>
      <c r="MBM26" s="517"/>
      <c r="MBN26" s="517"/>
      <c r="MBO26" s="517"/>
      <c r="MBP26" s="517"/>
      <c r="MBQ26" s="517"/>
      <c r="MBR26" s="517"/>
      <c r="MBS26" s="517"/>
      <c r="MBT26" s="517"/>
      <c r="MBU26" s="517"/>
      <c r="MBV26" s="517"/>
      <c r="MBW26" s="517"/>
      <c r="MBX26" s="517"/>
      <c r="MBY26" s="517"/>
      <c r="MBZ26" s="517"/>
      <c r="MCA26" s="517"/>
      <c r="MCB26" s="517"/>
      <c r="MCC26" s="517"/>
      <c r="MCD26" s="517"/>
      <c r="MCE26" s="517"/>
      <c r="MCF26" s="517"/>
      <c r="MCG26" s="517"/>
      <c r="MCH26" s="517"/>
      <c r="MCI26" s="517"/>
      <c r="MCJ26" s="517"/>
      <c r="MCK26" s="517"/>
      <c r="MCL26" s="517"/>
      <c r="MCM26" s="517"/>
      <c r="MCN26" s="517"/>
      <c r="MCO26" s="517"/>
      <c r="MCP26" s="517"/>
      <c r="MCQ26" s="517"/>
      <c r="MCR26" s="517"/>
      <c r="MCS26" s="517"/>
      <c r="MCT26" s="517"/>
      <c r="MCU26" s="517"/>
      <c r="MCV26" s="517"/>
      <c r="MCW26" s="517"/>
      <c r="MCX26" s="517"/>
      <c r="MCY26" s="517"/>
      <c r="MCZ26" s="517"/>
      <c r="MDA26" s="517"/>
      <c r="MDB26" s="517"/>
      <c r="MDC26" s="517"/>
      <c r="MDD26" s="517"/>
      <c r="MDE26" s="517"/>
      <c r="MDF26" s="517"/>
      <c r="MDG26" s="517"/>
      <c r="MDH26" s="517"/>
      <c r="MDI26" s="517"/>
      <c r="MDJ26" s="517"/>
      <c r="MDK26" s="517"/>
      <c r="MDL26" s="517"/>
      <c r="MDM26" s="517"/>
      <c r="MDN26" s="517"/>
      <c r="MDO26" s="517"/>
      <c r="MDP26" s="517"/>
      <c r="MDQ26" s="517"/>
      <c r="MDR26" s="517"/>
      <c r="MDS26" s="517"/>
      <c r="MDT26" s="517"/>
      <c r="MDU26" s="517"/>
      <c r="MDV26" s="517"/>
      <c r="MDW26" s="517"/>
      <c r="MDX26" s="517"/>
      <c r="MDY26" s="517"/>
      <c r="MDZ26" s="517"/>
      <c r="MEA26" s="517"/>
      <c r="MEB26" s="517"/>
      <c r="MEC26" s="517"/>
      <c r="MED26" s="517"/>
      <c r="MEE26" s="517"/>
      <c r="MEF26" s="517"/>
      <c r="MEG26" s="517"/>
      <c r="MEH26" s="517"/>
      <c r="MEI26" s="517"/>
      <c r="MEJ26" s="517"/>
      <c r="MEK26" s="517"/>
      <c r="MEL26" s="517"/>
      <c r="MEM26" s="517"/>
      <c r="MEN26" s="517"/>
      <c r="MEO26" s="517"/>
      <c r="MEP26" s="517"/>
      <c r="MEQ26" s="517"/>
      <c r="MER26" s="517"/>
      <c r="MES26" s="517"/>
      <c r="MET26" s="517"/>
      <c r="MEU26" s="517"/>
      <c r="MEV26" s="517"/>
      <c r="MEW26" s="517"/>
      <c r="MEX26" s="517"/>
      <c r="MEY26" s="517"/>
      <c r="MEZ26" s="517"/>
      <c r="MFA26" s="517"/>
      <c r="MFB26" s="517"/>
      <c r="MFC26" s="517"/>
      <c r="MFD26" s="517"/>
      <c r="MFE26" s="517"/>
      <c r="MFF26" s="517"/>
      <c r="MFG26" s="517"/>
      <c r="MFH26" s="517"/>
      <c r="MFI26" s="517"/>
      <c r="MFJ26" s="517"/>
      <c r="MFK26" s="517"/>
      <c r="MFL26" s="517"/>
      <c r="MFM26" s="517"/>
      <c r="MFN26" s="517"/>
      <c r="MFO26" s="517"/>
      <c r="MFP26" s="517"/>
      <c r="MFQ26" s="517"/>
      <c r="MFR26" s="517"/>
      <c r="MFS26" s="517"/>
      <c r="MFT26" s="517"/>
      <c r="MFU26" s="517"/>
      <c r="MFV26" s="517"/>
      <c r="MFW26" s="517"/>
      <c r="MFX26" s="517"/>
      <c r="MFY26" s="517"/>
      <c r="MFZ26" s="517"/>
      <c r="MGA26" s="517"/>
      <c r="MGB26" s="517"/>
      <c r="MGC26" s="517"/>
      <c r="MGD26" s="517"/>
      <c r="MGE26" s="517"/>
      <c r="MGF26" s="517"/>
      <c r="MGG26" s="517"/>
      <c r="MGH26" s="517"/>
      <c r="MGI26" s="517"/>
      <c r="MGJ26" s="517"/>
      <c r="MGK26" s="517"/>
      <c r="MGL26" s="517"/>
      <c r="MGM26" s="517"/>
      <c r="MGN26" s="517"/>
      <c r="MGO26" s="517"/>
      <c r="MGP26" s="517"/>
      <c r="MGQ26" s="517"/>
      <c r="MGR26" s="517"/>
      <c r="MGS26" s="517"/>
      <c r="MGT26" s="517"/>
      <c r="MGU26" s="517"/>
      <c r="MGV26" s="517"/>
      <c r="MGW26" s="517"/>
      <c r="MGX26" s="517"/>
      <c r="MGY26" s="517"/>
      <c r="MGZ26" s="517"/>
      <c r="MHA26" s="517"/>
      <c r="MHB26" s="517"/>
      <c r="MHC26" s="517"/>
      <c r="MHD26" s="517"/>
      <c r="MHE26" s="517"/>
      <c r="MHF26" s="517"/>
      <c r="MHG26" s="517"/>
      <c r="MHH26" s="517"/>
      <c r="MHI26" s="517"/>
      <c r="MHJ26" s="517"/>
      <c r="MHK26" s="517"/>
      <c r="MHL26" s="517"/>
      <c r="MHM26" s="517"/>
      <c r="MHN26" s="517"/>
      <c r="MHO26" s="517"/>
      <c r="MHP26" s="517"/>
      <c r="MHQ26" s="517"/>
      <c r="MHR26" s="517"/>
      <c r="MHS26" s="517"/>
      <c r="MHT26" s="517"/>
      <c r="MHU26" s="517"/>
      <c r="MHV26" s="517"/>
      <c r="MHW26" s="517"/>
      <c r="MHX26" s="517"/>
      <c r="MHY26" s="517"/>
      <c r="MHZ26" s="517"/>
      <c r="MIA26" s="517"/>
      <c r="MIB26" s="517"/>
      <c r="MIC26" s="517"/>
      <c r="MID26" s="517"/>
      <c r="MIE26" s="517"/>
      <c r="MIF26" s="517"/>
      <c r="MIG26" s="517"/>
      <c r="MIH26" s="517"/>
      <c r="MII26" s="517"/>
      <c r="MIJ26" s="517"/>
      <c r="MIK26" s="517"/>
      <c r="MIL26" s="517"/>
      <c r="MIM26" s="517"/>
      <c r="MIN26" s="517"/>
      <c r="MIO26" s="517"/>
      <c r="MIP26" s="517"/>
      <c r="MIQ26" s="517"/>
      <c r="MIR26" s="517"/>
      <c r="MIS26" s="517"/>
      <c r="MIT26" s="517"/>
      <c r="MIU26" s="517"/>
      <c r="MIV26" s="517"/>
      <c r="MIW26" s="517"/>
      <c r="MIX26" s="517"/>
      <c r="MIY26" s="517"/>
      <c r="MIZ26" s="517"/>
      <c r="MJA26" s="517"/>
      <c r="MJB26" s="517"/>
      <c r="MJC26" s="517"/>
      <c r="MJD26" s="517"/>
      <c r="MJE26" s="517"/>
      <c r="MJF26" s="517"/>
      <c r="MJG26" s="517"/>
      <c r="MJH26" s="517"/>
      <c r="MJI26" s="517"/>
      <c r="MJJ26" s="517"/>
      <c r="MJK26" s="517"/>
      <c r="MJL26" s="517"/>
      <c r="MJM26" s="517"/>
      <c r="MJN26" s="517"/>
      <c r="MJO26" s="517"/>
      <c r="MJP26" s="517"/>
      <c r="MJQ26" s="517"/>
      <c r="MJR26" s="517"/>
      <c r="MJS26" s="517"/>
      <c r="MJT26" s="517"/>
      <c r="MJU26" s="517"/>
      <c r="MJV26" s="517"/>
      <c r="MJW26" s="517"/>
      <c r="MJX26" s="517"/>
      <c r="MJY26" s="517"/>
      <c r="MJZ26" s="517"/>
      <c r="MKA26" s="517"/>
      <c r="MKB26" s="517"/>
      <c r="MKC26" s="517"/>
      <c r="MKD26" s="517"/>
      <c r="MKE26" s="517"/>
      <c r="MKF26" s="517"/>
      <c r="MKG26" s="517"/>
      <c r="MKH26" s="517"/>
      <c r="MKI26" s="517"/>
      <c r="MKJ26" s="517"/>
      <c r="MKK26" s="517"/>
      <c r="MKL26" s="517"/>
      <c r="MKM26" s="517"/>
      <c r="MKN26" s="517"/>
      <c r="MKO26" s="517"/>
      <c r="MKP26" s="517"/>
      <c r="MKQ26" s="517"/>
      <c r="MKR26" s="517"/>
      <c r="MKS26" s="517"/>
      <c r="MKT26" s="517"/>
      <c r="MKU26" s="517"/>
      <c r="MKV26" s="517"/>
      <c r="MKW26" s="517"/>
      <c r="MKX26" s="517"/>
      <c r="MKY26" s="517"/>
      <c r="MKZ26" s="517"/>
      <c r="MLA26" s="517"/>
      <c r="MLB26" s="517"/>
      <c r="MLC26" s="517"/>
      <c r="MLD26" s="517"/>
      <c r="MLE26" s="517"/>
      <c r="MLF26" s="517"/>
      <c r="MLG26" s="517"/>
      <c r="MLH26" s="517"/>
      <c r="MLI26" s="517"/>
      <c r="MLJ26" s="517"/>
      <c r="MLK26" s="517"/>
      <c r="MLL26" s="517"/>
      <c r="MLM26" s="517"/>
      <c r="MLN26" s="517"/>
      <c r="MLO26" s="517"/>
      <c r="MLP26" s="517"/>
      <c r="MLQ26" s="517"/>
      <c r="MLR26" s="517"/>
      <c r="MLS26" s="517"/>
      <c r="MLT26" s="517"/>
      <c r="MLU26" s="517"/>
      <c r="MLV26" s="517"/>
      <c r="MLW26" s="517"/>
      <c r="MLX26" s="517"/>
      <c r="MLY26" s="517"/>
      <c r="MLZ26" s="517"/>
      <c r="MMA26" s="517"/>
      <c r="MMB26" s="517"/>
      <c r="MMC26" s="517"/>
      <c r="MMD26" s="517"/>
      <c r="MME26" s="517"/>
      <c r="MMF26" s="517"/>
      <c r="MMG26" s="517"/>
      <c r="MMH26" s="517"/>
      <c r="MMI26" s="517"/>
      <c r="MMJ26" s="517"/>
      <c r="MMK26" s="517"/>
      <c r="MML26" s="517"/>
      <c r="MMM26" s="517"/>
      <c r="MMN26" s="517"/>
      <c r="MMO26" s="517"/>
      <c r="MMP26" s="517"/>
      <c r="MMQ26" s="517"/>
      <c r="MMR26" s="517"/>
      <c r="MMS26" s="517"/>
      <c r="MMT26" s="517"/>
      <c r="MMU26" s="517"/>
      <c r="MMV26" s="517"/>
      <c r="MMW26" s="517"/>
      <c r="MMX26" s="517"/>
      <c r="MMY26" s="517"/>
      <c r="MMZ26" s="517"/>
      <c r="MNA26" s="517"/>
      <c r="MNB26" s="517"/>
      <c r="MNC26" s="517"/>
      <c r="MND26" s="517"/>
      <c r="MNE26" s="517"/>
      <c r="MNF26" s="517"/>
      <c r="MNG26" s="517"/>
      <c r="MNH26" s="517"/>
      <c r="MNI26" s="517"/>
      <c r="MNJ26" s="517"/>
      <c r="MNK26" s="517"/>
      <c r="MNL26" s="517"/>
      <c r="MNM26" s="517"/>
      <c r="MNN26" s="517"/>
      <c r="MNO26" s="517"/>
      <c r="MNP26" s="517"/>
      <c r="MNQ26" s="517"/>
      <c r="MNR26" s="517"/>
      <c r="MNS26" s="517"/>
      <c r="MNT26" s="517"/>
      <c r="MNU26" s="517"/>
      <c r="MNV26" s="517"/>
      <c r="MNW26" s="517"/>
      <c r="MNX26" s="517"/>
      <c r="MNY26" s="517"/>
      <c r="MNZ26" s="517"/>
      <c r="MOA26" s="517"/>
      <c r="MOB26" s="517"/>
      <c r="MOC26" s="517"/>
      <c r="MOD26" s="517"/>
      <c r="MOE26" s="517"/>
      <c r="MOF26" s="517"/>
      <c r="MOG26" s="517"/>
      <c r="MOH26" s="517"/>
      <c r="MOI26" s="517"/>
      <c r="MOJ26" s="517"/>
      <c r="MOK26" s="517"/>
      <c r="MOL26" s="517"/>
      <c r="MOM26" s="517"/>
      <c r="MON26" s="517"/>
      <c r="MOO26" s="517"/>
      <c r="MOP26" s="517"/>
      <c r="MOQ26" s="517"/>
      <c r="MOR26" s="517"/>
      <c r="MOS26" s="517"/>
      <c r="MOT26" s="517"/>
      <c r="MOU26" s="517"/>
      <c r="MOV26" s="517"/>
      <c r="MOW26" s="517"/>
      <c r="MOX26" s="517"/>
      <c r="MOY26" s="517"/>
      <c r="MOZ26" s="517"/>
      <c r="MPA26" s="517"/>
      <c r="MPB26" s="517"/>
      <c r="MPC26" s="517"/>
      <c r="MPD26" s="517"/>
      <c r="MPE26" s="517"/>
      <c r="MPF26" s="517"/>
      <c r="MPG26" s="517"/>
      <c r="MPH26" s="517"/>
      <c r="MPI26" s="517"/>
      <c r="MPJ26" s="517"/>
      <c r="MPK26" s="517"/>
      <c r="MPL26" s="517"/>
      <c r="MPM26" s="517"/>
      <c r="MPN26" s="517"/>
      <c r="MPO26" s="517"/>
      <c r="MPP26" s="517"/>
      <c r="MPQ26" s="517"/>
      <c r="MPR26" s="517"/>
      <c r="MPS26" s="517"/>
      <c r="MPT26" s="517"/>
      <c r="MPU26" s="517"/>
      <c r="MPV26" s="517"/>
      <c r="MPW26" s="517"/>
      <c r="MPX26" s="517"/>
      <c r="MPY26" s="517"/>
      <c r="MPZ26" s="517"/>
      <c r="MQA26" s="517"/>
      <c r="MQB26" s="517"/>
      <c r="MQC26" s="517"/>
      <c r="MQD26" s="517"/>
      <c r="MQE26" s="517"/>
      <c r="MQF26" s="517"/>
      <c r="MQG26" s="517"/>
      <c r="MQH26" s="517"/>
      <c r="MQI26" s="517"/>
      <c r="MQJ26" s="517"/>
      <c r="MQK26" s="517"/>
      <c r="MQL26" s="517"/>
      <c r="MQM26" s="517"/>
      <c r="MQN26" s="517"/>
      <c r="MQO26" s="517"/>
      <c r="MQP26" s="517"/>
      <c r="MQQ26" s="517"/>
      <c r="MQR26" s="517"/>
      <c r="MQS26" s="517"/>
      <c r="MQT26" s="517"/>
      <c r="MQU26" s="517"/>
      <c r="MQV26" s="517"/>
      <c r="MQW26" s="517"/>
      <c r="MQX26" s="517"/>
      <c r="MQY26" s="517"/>
      <c r="MQZ26" s="517"/>
      <c r="MRA26" s="517"/>
      <c r="MRB26" s="517"/>
      <c r="MRC26" s="517"/>
      <c r="MRD26" s="517"/>
      <c r="MRE26" s="517"/>
      <c r="MRF26" s="517"/>
      <c r="MRG26" s="517"/>
      <c r="MRH26" s="517"/>
      <c r="MRI26" s="517"/>
      <c r="MRJ26" s="517"/>
      <c r="MRK26" s="517"/>
      <c r="MRL26" s="517"/>
      <c r="MRM26" s="517"/>
      <c r="MRN26" s="517"/>
      <c r="MRO26" s="517"/>
      <c r="MRP26" s="517"/>
      <c r="MRQ26" s="517"/>
      <c r="MRR26" s="517"/>
      <c r="MRS26" s="517"/>
      <c r="MRT26" s="517"/>
      <c r="MRU26" s="517"/>
      <c r="MRV26" s="517"/>
      <c r="MRW26" s="517"/>
      <c r="MRX26" s="517"/>
      <c r="MRY26" s="517"/>
      <c r="MRZ26" s="517"/>
      <c r="MSA26" s="517"/>
      <c r="MSB26" s="517"/>
      <c r="MSC26" s="517"/>
      <c r="MSD26" s="517"/>
      <c r="MSE26" s="517"/>
      <c r="MSF26" s="517"/>
      <c r="MSG26" s="517"/>
      <c r="MSH26" s="517"/>
      <c r="MSI26" s="517"/>
      <c r="MSJ26" s="517"/>
      <c r="MSK26" s="517"/>
      <c r="MSL26" s="517"/>
      <c r="MSM26" s="517"/>
      <c r="MSN26" s="517"/>
      <c r="MSO26" s="517"/>
      <c r="MSP26" s="517"/>
      <c r="MSQ26" s="517"/>
      <c r="MSR26" s="517"/>
      <c r="MSS26" s="517"/>
      <c r="MST26" s="517"/>
      <c r="MSU26" s="517"/>
      <c r="MSV26" s="517"/>
      <c r="MSW26" s="517"/>
      <c r="MSX26" s="517"/>
      <c r="MSY26" s="517"/>
      <c r="MSZ26" s="517"/>
      <c r="MTA26" s="517"/>
      <c r="MTB26" s="517"/>
      <c r="MTC26" s="517"/>
      <c r="MTD26" s="517"/>
      <c r="MTE26" s="517"/>
      <c r="MTF26" s="517"/>
      <c r="MTG26" s="517"/>
      <c r="MTH26" s="517"/>
      <c r="MTI26" s="517"/>
      <c r="MTJ26" s="517"/>
      <c r="MTK26" s="517"/>
      <c r="MTL26" s="517"/>
      <c r="MTM26" s="517"/>
      <c r="MTN26" s="517"/>
      <c r="MTO26" s="517"/>
      <c r="MTP26" s="517"/>
      <c r="MTQ26" s="517"/>
      <c r="MTR26" s="517"/>
      <c r="MTS26" s="517"/>
      <c r="MTT26" s="517"/>
      <c r="MTU26" s="517"/>
      <c r="MTV26" s="517"/>
      <c r="MTW26" s="517"/>
      <c r="MTX26" s="517"/>
      <c r="MTY26" s="517"/>
      <c r="MTZ26" s="517"/>
      <c r="MUA26" s="517"/>
      <c r="MUB26" s="517"/>
      <c r="MUC26" s="517"/>
      <c r="MUD26" s="517"/>
      <c r="MUE26" s="517"/>
      <c r="MUF26" s="517"/>
      <c r="MUG26" s="517"/>
      <c r="MUH26" s="517"/>
      <c r="MUI26" s="517"/>
      <c r="MUJ26" s="517"/>
      <c r="MUK26" s="517"/>
      <c r="MUL26" s="517"/>
      <c r="MUM26" s="517"/>
      <c r="MUN26" s="517"/>
      <c r="MUO26" s="517"/>
      <c r="MUP26" s="517"/>
      <c r="MUQ26" s="517"/>
      <c r="MUR26" s="517"/>
      <c r="MUS26" s="517"/>
      <c r="MUT26" s="517"/>
      <c r="MUU26" s="517"/>
      <c r="MUV26" s="517"/>
      <c r="MUW26" s="517"/>
      <c r="MUX26" s="517"/>
      <c r="MUY26" s="517"/>
      <c r="MUZ26" s="517"/>
      <c r="MVA26" s="517"/>
      <c r="MVB26" s="517"/>
      <c r="MVC26" s="517"/>
      <c r="MVD26" s="517"/>
      <c r="MVE26" s="517"/>
      <c r="MVF26" s="517"/>
      <c r="MVG26" s="517"/>
      <c r="MVH26" s="517"/>
      <c r="MVI26" s="517"/>
      <c r="MVJ26" s="517"/>
      <c r="MVK26" s="517"/>
      <c r="MVL26" s="517"/>
      <c r="MVM26" s="517"/>
      <c r="MVN26" s="517"/>
      <c r="MVO26" s="517"/>
      <c r="MVP26" s="517"/>
      <c r="MVQ26" s="517"/>
      <c r="MVR26" s="517"/>
      <c r="MVS26" s="517"/>
      <c r="MVT26" s="517"/>
      <c r="MVU26" s="517"/>
      <c r="MVV26" s="517"/>
      <c r="MVW26" s="517"/>
      <c r="MVX26" s="517"/>
      <c r="MVY26" s="517"/>
      <c r="MVZ26" s="517"/>
      <c r="MWA26" s="517"/>
      <c r="MWB26" s="517"/>
      <c r="MWC26" s="517"/>
      <c r="MWD26" s="517"/>
      <c r="MWE26" s="517"/>
      <c r="MWF26" s="517"/>
      <c r="MWG26" s="517"/>
      <c r="MWH26" s="517"/>
      <c r="MWI26" s="517"/>
      <c r="MWJ26" s="517"/>
      <c r="MWK26" s="517"/>
      <c r="MWL26" s="517"/>
      <c r="MWM26" s="517"/>
      <c r="MWN26" s="517"/>
      <c r="MWO26" s="517"/>
      <c r="MWP26" s="517"/>
      <c r="MWQ26" s="517"/>
      <c r="MWR26" s="517"/>
      <c r="MWS26" s="517"/>
      <c r="MWT26" s="517"/>
      <c r="MWU26" s="517"/>
      <c r="MWV26" s="517"/>
      <c r="MWW26" s="517"/>
      <c r="MWX26" s="517"/>
      <c r="MWY26" s="517"/>
      <c r="MWZ26" s="517"/>
      <c r="MXA26" s="517"/>
      <c r="MXB26" s="517"/>
      <c r="MXC26" s="517"/>
      <c r="MXD26" s="517"/>
      <c r="MXE26" s="517"/>
      <c r="MXF26" s="517"/>
      <c r="MXG26" s="517"/>
      <c r="MXH26" s="517"/>
      <c r="MXI26" s="517"/>
      <c r="MXJ26" s="517"/>
      <c r="MXK26" s="517"/>
      <c r="MXL26" s="517"/>
      <c r="MXM26" s="517"/>
      <c r="MXN26" s="517"/>
      <c r="MXO26" s="517"/>
      <c r="MXP26" s="517"/>
      <c r="MXQ26" s="517"/>
      <c r="MXR26" s="517"/>
      <c r="MXS26" s="517"/>
      <c r="MXT26" s="517"/>
      <c r="MXU26" s="517"/>
      <c r="MXV26" s="517"/>
      <c r="MXW26" s="517"/>
      <c r="MXX26" s="517"/>
      <c r="MXY26" s="517"/>
      <c r="MXZ26" s="517"/>
      <c r="MYA26" s="517"/>
      <c r="MYB26" s="517"/>
      <c r="MYC26" s="517"/>
      <c r="MYD26" s="517"/>
      <c r="MYE26" s="517"/>
      <c r="MYF26" s="517"/>
      <c r="MYG26" s="517"/>
      <c r="MYH26" s="517"/>
      <c r="MYI26" s="517"/>
      <c r="MYJ26" s="517"/>
      <c r="MYK26" s="517"/>
      <c r="MYL26" s="517"/>
      <c r="MYM26" s="517"/>
      <c r="MYN26" s="517"/>
      <c r="MYO26" s="517"/>
      <c r="MYP26" s="517"/>
      <c r="MYQ26" s="517"/>
      <c r="MYR26" s="517"/>
      <c r="MYS26" s="517"/>
      <c r="MYT26" s="517"/>
      <c r="MYU26" s="517"/>
      <c r="MYV26" s="517"/>
      <c r="MYW26" s="517"/>
      <c r="MYX26" s="517"/>
      <c r="MYY26" s="517"/>
      <c r="MYZ26" s="517"/>
      <c r="MZA26" s="517"/>
      <c r="MZB26" s="517"/>
      <c r="MZC26" s="517"/>
      <c r="MZD26" s="517"/>
      <c r="MZE26" s="517"/>
      <c r="MZF26" s="517"/>
      <c r="MZG26" s="517"/>
      <c r="MZH26" s="517"/>
      <c r="MZI26" s="517"/>
      <c r="MZJ26" s="517"/>
      <c r="MZK26" s="517"/>
      <c r="MZL26" s="517"/>
      <c r="MZM26" s="517"/>
      <c r="MZN26" s="517"/>
      <c r="MZO26" s="517"/>
      <c r="MZP26" s="517"/>
      <c r="MZQ26" s="517"/>
      <c r="MZR26" s="517"/>
      <c r="MZS26" s="517"/>
      <c r="MZT26" s="517"/>
      <c r="MZU26" s="517"/>
      <c r="MZV26" s="517"/>
      <c r="MZW26" s="517"/>
      <c r="MZX26" s="517"/>
      <c r="MZY26" s="517"/>
      <c r="MZZ26" s="517"/>
      <c r="NAA26" s="517"/>
      <c r="NAB26" s="517"/>
      <c r="NAC26" s="517"/>
      <c r="NAD26" s="517"/>
      <c r="NAE26" s="517"/>
      <c r="NAF26" s="517"/>
      <c r="NAG26" s="517"/>
      <c r="NAH26" s="517"/>
      <c r="NAI26" s="517"/>
      <c r="NAJ26" s="517"/>
      <c r="NAK26" s="517"/>
      <c r="NAL26" s="517"/>
      <c r="NAM26" s="517"/>
      <c r="NAN26" s="517"/>
      <c r="NAO26" s="517"/>
      <c r="NAP26" s="517"/>
      <c r="NAQ26" s="517"/>
      <c r="NAR26" s="517"/>
      <c r="NAS26" s="517"/>
      <c r="NAT26" s="517"/>
      <c r="NAU26" s="517"/>
      <c r="NAV26" s="517"/>
      <c r="NAW26" s="517"/>
      <c r="NAX26" s="517"/>
      <c r="NAY26" s="517"/>
      <c r="NAZ26" s="517"/>
      <c r="NBA26" s="517"/>
      <c r="NBB26" s="517"/>
      <c r="NBC26" s="517"/>
      <c r="NBD26" s="517"/>
      <c r="NBE26" s="517"/>
      <c r="NBF26" s="517"/>
      <c r="NBG26" s="517"/>
      <c r="NBH26" s="517"/>
      <c r="NBI26" s="517"/>
      <c r="NBJ26" s="517"/>
      <c r="NBK26" s="517"/>
      <c r="NBL26" s="517"/>
      <c r="NBM26" s="517"/>
      <c r="NBN26" s="517"/>
      <c r="NBO26" s="517"/>
      <c r="NBP26" s="517"/>
      <c r="NBQ26" s="517"/>
      <c r="NBR26" s="517"/>
      <c r="NBS26" s="517"/>
      <c r="NBT26" s="517"/>
      <c r="NBU26" s="517"/>
      <c r="NBV26" s="517"/>
      <c r="NBW26" s="517"/>
      <c r="NBX26" s="517"/>
      <c r="NBY26" s="517"/>
      <c r="NBZ26" s="517"/>
      <c r="NCA26" s="517"/>
      <c r="NCB26" s="517"/>
      <c r="NCC26" s="517"/>
      <c r="NCD26" s="517"/>
      <c r="NCE26" s="517"/>
      <c r="NCF26" s="517"/>
      <c r="NCG26" s="517"/>
      <c r="NCH26" s="517"/>
      <c r="NCI26" s="517"/>
      <c r="NCJ26" s="517"/>
      <c r="NCK26" s="517"/>
      <c r="NCL26" s="517"/>
      <c r="NCM26" s="517"/>
      <c r="NCN26" s="517"/>
      <c r="NCO26" s="517"/>
      <c r="NCP26" s="517"/>
      <c r="NCQ26" s="517"/>
      <c r="NCR26" s="517"/>
      <c r="NCS26" s="517"/>
      <c r="NCT26" s="517"/>
      <c r="NCU26" s="517"/>
      <c r="NCV26" s="517"/>
      <c r="NCW26" s="517"/>
      <c r="NCX26" s="517"/>
      <c r="NCY26" s="517"/>
      <c r="NCZ26" s="517"/>
      <c r="NDA26" s="517"/>
      <c r="NDB26" s="517"/>
      <c r="NDC26" s="517"/>
      <c r="NDD26" s="517"/>
      <c r="NDE26" s="517"/>
      <c r="NDF26" s="517"/>
      <c r="NDG26" s="517"/>
      <c r="NDH26" s="517"/>
      <c r="NDI26" s="517"/>
      <c r="NDJ26" s="517"/>
      <c r="NDK26" s="517"/>
      <c r="NDL26" s="517"/>
      <c r="NDM26" s="517"/>
      <c r="NDN26" s="517"/>
      <c r="NDO26" s="517"/>
      <c r="NDP26" s="517"/>
      <c r="NDQ26" s="517"/>
      <c r="NDR26" s="517"/>
      <c r="NDS26" s="517"/>
      <c r="NDT26" s="517"/>
      <c r="NDU26" s="517"/>
      <c r="NDV26" s="517"/>
      <c r="NDW26" s="517"/>
      <c r="NDX26" s="517"/>
      <c r="NDY26" s="517"/>
      <c r="NDZ26" s="517"/>
      <c r="NEA26" s="517"/>
      <c r="NEB26" s="517"/>
      <c r="NEC26" s="517"/>
      <c r="NED26" s="517"/>
      <c r="NEE26" s="517"/>
      <c r="NEF26" s="517"/>
      <c r="NEG26" s="517"/>
      <c r="NEH26" s="517"/>
      <c r="NEI26" s="517"/>
      <c r="NEJ26" s="517"/>
      <c r="NEK26" s="517"/>
      <c r="NEL26" s="517"/>
      <c r="NEM26" s="517"/>
      <c r="NEN26" s="517"/>
      <c r="NEO26" s="517"/>
      <c r="NEP26" s="517"/>
      <c r="NEQ26" s="517"/>
      <c r="NER26" s="517"/>
      <c r="NES26" s="517"/>
      <c r="NET26" s="517"/>
      <c r="NEU26" s="517"/>
      <c r="NEV26" s="517"/>
      <c r="NEW26" s="517"/>
      <c r="NEX26" s="517"/>
      <c r="NEY26" s="517"/>
      <c r="NEZ26" s="517"/>
      <c r="NFA26" s="517"/>
      <c r="NFB26" s="517"/>
      <c r="NFC26" s="517"/>
      <c r="NFD26" s="517"/>
      <c r="NFE26" s="517"/>
      <c r="NFF26" s="517"/>
      <c r="NFG26" s="517"/>
      <c r="NFH26" s="517"/>
      <c r="NFI26" s="517"/>
      <c r="NFJ26" s="517"/>
      <c r="NFK26" s="517"/>
      <c r="NFL26" s="517"/>
      <c r="NFM26" s="517"/>
      <c r="NFN26" s="517"/>
      <c r="NFO26" s="517"/>
      <c r="NFP26" s="517"/>
      <c r="NFQ26" s="517"/>
      <c r="NFR26" s="517"/>
      <c r="NFS26" s="517"/>
      <c r="NFT26" s="517"/>
      <c r="NFU26" s="517"/>
      <c r="NFV26" s="517"/>
      <c r="NFW26" s="517"/>
      <c r="NFX26" s="517"/>
      <c r="NFY26" s="517"/>
      <c r="NFZ26" s="517"/>
      <c r="NGA26" s="517"/>
      <c r="NGB26" s="517"/>
      <c r="NGC26" s="517"/>
      <c r="NGD26" s="517"/>
      <c r="NGE26" s="517"/>
      <c r="NGF26" s="517"/>
      <c r="NGG26" s="517"/>
      <c r="NGH26" s="517"/>
      <c r="NGI26" s="517"/>
      <c r="NGJ26" s="517"/>
      <c r="NGK26" s="517"/>
      <c r="NGL26" s="517"/>
      <c r="NGM26" s="517"/>
      <c r="NGN26" s="517"/>
      <c r="NGO26" s="517"/>
      <c r="NGP26" s="517"/>
      <c r="NGQ26" s="517"/>
      <c r="NGR26" s="517"/>
      <c r="NGS26" s="517"/>
      <c r="NGT26" s="517"/>
      <c r="NGU26" s="517"/>
      <c r="NGV26" s="517"/>
      <c r="NGW26" s="517"/>
      <c r="NGX26" s="517"/>
      <c r="NGY26" s="517"/>
      <c r="NGZ26" s="517"/>
      <c r="NHA26" s="517"/>
      <c r="NHB26" s="517"/>
      <c r="NHC26" s="517"/>
      <c r="NHD26" s="517"/>
      <c r="NHE26" s="517"/>
      <c r="NHF26" s="517"/>
      <c r="NHG26" s="517"/>
      <c r="NHH26" s="517"/>
      <c r="NHI26" s="517"/>
      <c r="NHJ26" s="517"/>
      <c r="NHK26" s="517"/>
      <c r="NHL26" s="517"/>
      <c r="NHM26" s="517"/>
      <c r="NHN26" s="517"/>
      <c r="NHO26" s="517"/>
      <c r="NHP26" s="517"/>
      <c r="NHQ26" s="517"/>
      <c r="NHR26" s="517"/>
      <c r="NHS26" s="517"/>
      <c r="NHT26" s="517"/>
      <c r="NHU26" s="517"/>
      <c r="NHV26" s="517"/>
      <c r="NHW26" s="517"/>
      <c r="NHX26" s="517"/>
      <c r="NHY26" s="517"/>
      <c r="NHZ26" s="517"/>
      <c r="NIA26" s="517"/>
      <c r="NIB26" s="517"/>
      <c r="NIC26" s="517"/>
      <c r="NID26" s="517"/>
      <c r="NIE26" s="517"/>
      <c r="NIF26" s="517"/>
      <c r="NIG26" s="517"/>
      <c r="NIH26" s="517"/>
      <c r="NII26" s="517"/>
      <c r="NIJ26" s="517"/>
      <c r="NIK26" s="517"/>
      <c r="NIL26" s="517"/>
      <c r="NIM26" s="517"/>
      <c r="NIN26" s="517"/>
      <c r="NIO26" s="517"/>
      <c r="NIP26" s="517"/>
      <c r="NIQ26" s="517"/>
      <c r="NIR26" s="517"/>
      <c r="NIS26" s="517"/>
      <c r="NIT26" s="517"/>
      <c r="NIU26" s="517"/>
      <c r="NIV26" s="517"/>
      <c r="NIW26" s="517"/>
      <c r="NIX26" s="517"/>
      <c r="NIY26" s="517"/>
      <c r="NIZ26" s="517"/>
      <c r="NJA26" s="517"/>
      <c r="NJB26" s="517"/>
      <c r="NJC26" s="517"/>
      <c r="NJD26" s="517"/>
      <c r="NJE26" s="517"/>
      <c r="NJF26" s="517"/>
      <c r="NJG26" s="517"/>
      <c r="NJH26" s="517"/>
      <c r="NJI26" s="517"/>
      <c r="NJJ26" s="517"/>
      <c r="NJK26" s="517"/>
      <c r="NJL26" s="517"/>
      <c r="NJM26" s="517"/>
      <c r="NJN26" s="517"/>
      <c r="NJO26" s="517"/>
      <c r="NJP26" s="517"/>
      <c r="NJQ26" s="517"/>
      <c r="NJR26" s="517"/>
      <c r="NJS26" s="517"/>
      <c r="NJT26" s="517"/>
      <c r="NJU26" s="517"/>
      <c r="NJV26" s="517"/>
      <c r="NJW26" s="517"/>
      <c r="NJX26" s="517"/>
      <c r="NJY26" s="517"/>
      <c r="NJZ26" s="517"/>
      <c r="NKA26" s="517"/>
      <c r="NKB26" s="517"/>
      <c r="NKC26" s="517"/>
      <c r="NKD26" s="517"/>
      <c r="NKE26" s="517"/>
      <c r="NKF26" s="517"/>
      <c r="NKG26" s="517"/>
      <c r="NKH26" s="517"/>
      <c r="NKI26" s="517"/>
      <c r="NKJ26" s="517"/>
      <c r="NKK26" s="517"/>
      <c r="NKL26" s="517"/>
      <c r="NKM26" s="517"/>
      <c r="NKN26" s="517"/>
      <c r="NKO26" s="517"/>
      <c r="NKP26" s="517"/>
      <c r="NKQ26" s="517"/>
      <c r="NKR26" s="517"/>
      <c r="NKS26" s="517"/>
      <c r="NKT26" s="517"/>
      <c r="NKU26" s="517"/>
      <c r="NKV26" s="517"/>
      <c r="NKW26" s="517"/>
      <c r="NKX26" s="517"/>
      <c r="NKY26" s="517"/>
      <c r="NKZ26" s="517"/>
      <c r="NLA26" s="517"/>
      <c r="NLB26" s="517"/>
      <c r="NLC26" s="517"/>
      <c r="NLD26" s="517"/>
      <c r="NLE26" s="517"/>
      <c r="NLF26" s="517"/>
      <c r="NLG26" s="517"/>
      <c r="NLH26" s="517"/>
      <c r="NLI26" s="517"/>
      <c r="NLJ26" s="517"/>
      <c r="NLK26" s="517"/>
      <c r="NLL26" s="517"/>
      <c r="NLM26" s="517"/>
      <c r="NLN26" s="517"/>
      <c r="NLO26" s="517"/>
      <c r="NLP26" s="517"/>
      <c r="NLQ26" s="517"/>
      <c r="NLR26" s="517"/>
      <c r="NLS26" s="517"/>
      <c r="NLT26" s="517"/>
      <c r="NLU26" s="517"/>
      <c r="NLV26" s="517"/>
      <c r="NLW26" s="517"/>
      <c r="NLX26" s="517"/>
      <c r="NLY26" s="517"/>
      <c r="NLZ26" s="517"/>
      <c r="NMA26" s="517"/>
      <c r="NMB26" s="517"/>
      <c r="NMC26" s="517"/>
      <c r="NMD26" s="517"/>
      <c r="NME26" s="517"/>
      <c r="NMF26" s="517"/>
      <c r="NMG26" s="517"/>
      <c r="NMH26" s="517"/>
      <c r="NMI26" s="517"/>
      <c r="NMJ26" s="517"/>
      <c r="NMK26" s="517"/>
      <c r="NML26" s="517"/>
      <c r="NMM26" s="517"/>
      <c r="NMN26" s="517"/>
      <c r="NMO26" s="517"/>
      <c r="NMP26" s="517"/>
      <c r="NMQ26" s="517"/>
      <c r="NMR26" s="517"/>
      <c r="NMS26" s="517"/>
      <c r="NMT26" s="517"/>
      <c r="NMU26" s="517"/>
      <c r="NMV26" s="517"/>
      <c r="NMW26" s="517"/>
      <c r="NMX26" s="517"/>
      <c r="NMY26" s="517"/>
      <c r="NMZ26" s="517"/>
      <c r="NNA26" s="517"/>
      <c r="NNB26" s="517"/>
      <c r="NNC26" s="517"/>
      <c r="NND26" s="517"/>
      <c r="NNE26" s="517"/>
      <c r="NNF26" s="517"/>
      <c r="NNG26" s="517"/>
      <c r="NNH26" s="517"/>
      <c r="NNI26" s="517"/>
      <c r="NNJ26" s="517"/>
      <c r="NNK26" s="517"/>
      <c r="NNL26" s="517"/>
      <c r="NNM26" s="517"/>
      <c r="NNN26" s="517"/>
      <c r="NNO26" s="517"/>
      <c r="NNP26" s="517"/>
      <c r="NNQ26" s="517"/>
      <c r="NNR26" s="517"/>
      <c r="NNS26" s="517"/>
      <c r="NNT26" s="517"/>
      <c r="NNU26" s="517"/>
      <c r="NNV26" s="517"/>
      <c r="NNW26" s="517"/>
      <c r="NNX26" s="517"/>
      <c r="NNY26" s="517"/>
      <c r="NNZ26" s="517"/>
      <c r="NOA26" s="517"/>
      <c r="NOB26" s="517"/>
      <c r="NOC26" s="517"/>
      <c r="NOD26" s="517"/>
      <c r="NOE26" s="517"/>
      <c r="NOF26" s="517"/>
      <c r="NOG26" s="517"/>
      <c r="NOH26" s="517"/>
      <c r="NOI26" s="517"/>
      <c r="NOJ26" s="517"/>
      <c r="NOK26" s="517"/>
      <c r="NOL26" s="517"/>
      <c r="NOM26" s="517"/>
      <c r="NON26" s="517"/>
      <c r="NOO26" s="517"/>
      <c r="NOP26" s="517"/>
      <c r="NOQ26" s="517"/>
      <c r="NOR26" s="517"/>
      <c r="NOS26" s="517"/>
      <c r="NOT26" s="517"/>
      <c r="NOU26" s="517"/>
      <c r="NOV26" s="517"/>
      <c r="NOW26" s="517"/>
      <c r="NOX26" s="517"/>
      <c r="NOY26" s="517"/>
      <c r="NOZ26" s="517"/>
      <c r="NPA26" s="517"/>
      <c r="NPB26" s="517"/>
      <c r="NPC26" s="517"/>
      <c r="NPD26" s="517"/>
      <c r="NPE26" s="517"/>
      <c r="NPF26" s="517"/>
      <c r="NPG26" s="517"/>
      <c r="NPH26" s="517"/>
      <c r="NPI26" s="517"/>
      <c r="NPJ26" s="517"/>
      <c r="NPK26" s="517"/>
      <c r="NPL26" s="517"/>
      <c r="NPM26" s="517"/>
      <c r="NPN26" s="517"/>
      <c r="NPO26" s="517"/>
      <c r="NPP26" s="517"/>
      <c r="NPQ26" s="517"/>
      <c r="NPR26" s="517"/>
      <c r="NPS26" s="517"/>
      <c r="NPT26" s="517"/>
      <c r="NPU26" s="517"/>
      <c r="NPV26" s="517"/>
      <c r="NPW26" s="517"/>
      <c r="NPX26" s="517"/>
      <c r="NPY26" s="517"/>
      <c r="NPZ26" s="517"/>
      <c r="NQA26" s="517"/>
      <c r="NQB26" s="517"/>
      <c r="NQC26" s="517"/>
      <c r="NQD26" s="517"/>
      <c r="NQE26" s="517"/>
      <c r="NQF26" s="517"/>
      <c r="NQG26" s="517"/>
      <c r="NQH26" s="517"/>
      <c r="NQI26" s="517"/>
      <c r="NQJ26" s="517"/>
      <c r="NQK26" s="517"/>
      <c r="NQL26" s="517"/>
      <c r="NQM26" s="517"/>
      <c r="NQN26" s="517"/>
      <c r="NQO26" s="517"/>
      <c r="NQP26" s="517"/>
      <c r="NQQ26" s="517"/>
      <c r="NQR26" s="517"/>
      <c r="NQS26" s="517"/>
      <c r="NQT26" s="517"/>
      <c r="NQU26" s="517"/>
      <c r="NQV26" s="517"/>
      <c r="NQW26" s="517"/>
      <c r="NQX26" s="517"/>
      <c r="NQY26" s="517"/>
      <c r="NQZ26" s="517"/>
      <c r="NRA26" s="517"/>
      <c r="NRB26" s="517"/>
      <c r="NRC26" s="517"/>
      <c r="NRD26" s="517"/>
      <c r="NRE26" s="517"/>
      <c r="NRF26" s="517"/>
      <c r="NRG26" s="517"/>
      <c r="NRH26" s="517"/>
      <c r="NRI26" s="517"/>
      <c r="NRJ26" s="517"/>
      <c r="NRK26" s="517"/>
      <c r="NRL26" s="517"/>
      <c r="NRM26" s="517"/>
      <c r="NRN26" s="517"/>
      <c r="NRO26" s="517"/>
      <c r="NRP26" s="517"/>
      <c r="NRQ26" s="517"/>
      <c r="NRR26" s="517"/>
      <c r="NRS26" s="517"/>
      <c r="NRT26" s="517"/>
      <c r="NRU26" s="517"/>
      <c r="NRV26" s="517"/>
      <c r="NRW26" s="517"/>
      <c r="NRX26" s="517"/>
      <c r="NRY26" s="517"/>
      <c r="NRZ26" s="517"/>
      <c r="NSA26" s="517"/>
      <c r="NSB26" s="517"/>
      <c r="NSC26" s="517"/>
      <c r="NSD26" s="517"/>
      <c r="NSE26" s="517"/>
      <c r="NSF26" s="517"/>
      <c r="NSG26" s="517"/>
      <c r="NSH26" s="517"/>
      <c r="NSI26" s="517"/>
      <c r="NSJ26" s="517"/>
      <c r="NSK26" s="517"/>
      <c r="NSL26" s="517"/>
      <c r="NSM26" s="517"/>
      <c r="NSN26" s="517"/>
      <c r="NSO26" s="517"/>
      <c r="NSP26" s="517"/>
      <c r="NSQ26" s="517"/>
      <c r="NSR26" s="517"/>
      <c r="NSS26" s="517"/>
      <c r="NST26" s="517"/>
      <c r="NSU26" s="517"/>
      <c r="NSV26" s="517"/>
      <c r="NSW26" s="517"/>
      <c r="NSX26" s="517"/>
      <c r="NSY26" s="517"/>
      <c r="NSZ26" s="517"/>
      <c r="NTA26" s="517"/>
      <c r="NTB26" s="517"/>
      <c r="NTC26" s="517"/>
      <c r="NTD26" s="517"/>
      <c r="NTE26" s="517"/>
      <c r="NTF26" s="517"/>
      <c r="NTG26" s="517"/>
      <c r="NTH26" s="517"/>
      <c r="NTI26" s="517"/>
      <c r="NTJ26" s="517"/>
      <c r="NTK26" s="517"/>
      <c r="NTL26" s="517"/>
      <c r="NTM26" s="517"/>
      <c r="NTN26" s="517"/>
      <c r="NTO26" s="517"/>
      <c r="NTP26" s="517"/>
      <c r="NTQ26" s="517"/>
      <c r="NTR26" s="517"/>
      <c r="NTS26" s="517"/>
      <c r="NTT26" s="517"/>
      <c r="NTU26" s="517"/>
      <c r="NTV26" s="517"/>
      <c r="NTW26" s="517"/>
      <c r="NTX26" s="517"/>
      <c r="NTY26" s="517"/>
      <c r="NTZ26" s="517"/>
      <c r="NUA26" s="517"/>
      <c r="NUB26" s="517"/>
      <c r="NUC26" s="517"/>
      <c r="NUD26" s="517"/>
      <c r="NUE26" s="517"/>
      <c r="NUF26" s="517"/>
      <c r="NUG26" s="517"/>
      <c r="NUH26" s="517"/>
      <c r="NUI26" s="517"/>
      <c r="NUJ26" s="517"/>
      <c r="NUK26" s="517"/>
      <c r="NUL26" s="517"/>
      <c r="NUM26" s="517"/>
      <c r="NUN26" s="517"/>
      <c r="NUO26" s="517"/>
      <c r="NUP26" s="517"/>
      <c r="NUQ26" s="517"/>
      <c r="NUR26" s="517"/>
      <c r="NUS26" s="517"/>
      <c r="NUT26" s="517"/>
      <c r="NUU26" s="517"/>
      <c r="NUV26" s="517"/>
      <c r="NUW26" s="517"/>
      <c r="NUX26" s="517"/>
      <c r="NUY26" s="517"/>
      <c r="NUZ26" s="517"/>
      <c r="NVA26" s="517"/>
      <c r="NVB26" s="517"/>
      <c r="NVC26" s="517"/>
      <c r="NVD26" s="517"/>
      <c r="NVE26" s="517"/>
      <c r="NVF26" s="517"/>
      <c r="NVG26" s="517"/>
      <c r="NVH26" s="517"/>
      <c r="NVI26" s="517"/>
      <c r="NVJ26" s="517"/>
      <c r="NVK26" s="517"/>
      <c r="NVL26" s="517"/>
      <c r="NVM26" s="517"/>
      <c r="NVN26" s="517"/>
      <c r="NVO26" s="517"/>
      <c r="NVP26" s="517"/>
      <c r="NVQ26" s="517"/>
      <c r="NVR26" s="517"/>
      <c r="NVS26" s="517"/>
      <c r="NVT26" s="517"/>
      <c r="NVU26" s="517"/>
      <c r="NVV26" s="517"/>
      <c r="NVW26" s="517"/>
      <c r="NVX26" s="517"/>
      <c r="NVY26" s="517"/>
      <c r="NVZ26" s="517"/>
      <c r="NWA26" s="517"/>
      <c r="NWB26" s="517"/>
      <c r="NWC26" s="517"/>
      <c r="NWD26" s="517"/>
      <c r="NWE26" s="517"/>
      <c r="NWF26" s="517"/>
      <c r="NWG26" s="517"/>
      <c r="NWH26" s="517"/>
      <c r="NWI26" s="517"/>
      <c r="NWJ26" s="517"/>
      <c r="NWK26" s="517"/>
      <c r="NWL26" s="517"/>
      <c r="NWM26" s="517"/>
      <c r="NWN26" s="517"/>
      <c r="NWO26" s="517"/>
      <c r="NWP26" s="517"/>
      <c r="NWQ26" s="517"/>
      <c r="NWR26" s="517"/>
      <c r="NWS26" s="517"/>
      <c r="NWT26" s="517"/>
      <c r="NWU26" s="517"/>
      <c r="NWV26" s="517"/>
      <c r="NWW26" s="517"/>
      <c r="NWX26" s="517"/>
      <c r="NWY26" s="517"/>
      <c r="NWZ26" s="517"/>
      <c r="NXA26" s="517"/>
      <c r="NXB26" s="517"/>
      <c r="NXC26" s="517"/>
      <c r="NXD26" s="517"/>
      <c r="NXE26" s="517"/>
      <c r="NXF26" s="517"/>
      <c r="NXG26" s="517"/>
      <c r="NXH26" s="517"/>
      <c r="NXI26" s="517"/>
      <c r="NXJ26" s="517"/>
      <c r="NXK26" s="517"/>
      <c r="NXL26" s="517"/>
      <c r="NXM26" s="517"/>
      <c r="NXN26" s="517"/>
      <c r="NXO26" s="517"/>
      <c r="NXP26" s="517"/>
      <c r="NXQ26" s="517"/>
      <c r="NXR26" s="517"/>
      <c r="NXS26" s="517"/>
      <c r="NXT26" s="517"/>
      <c r="NXU26" s="517"/>
      <c r="NXV26" s="517"/>
      <c r="NXW26" s="517"/>
      <c r="NXX26" s="517"/>
      <c r="NXY26" s="517"/>
      <c r="NXZ26" s="517"/>
      <c r="NYA26" s="517"/>
      <c r="NYB26" s="517"/>
      <c r="NYC26" s="517"/>
      <c r="NYD26" s="517"/>
      <c r="NYE26" s="517"/>
      <c r="NYF26" s="517"/>
      <c r="NYG26" s="517"/>
      <c r="NYH26" s="517"/>
      <c r="NYI26" s="517"/>
      <c r="NYJ26" s="517"/>
      <c r="NYK26" s="517"/>
      <c r="NYL26" s="517"/>
      <c r="NYM26" s="517"/>
      <c r="NYN26" s="517"/>
      <c r="NYO26" s="517"/>
      <c r="NYP26" s="517"/>
      <c r="NYQ26" s="517"/>
      <c r="NYR26" s="517"/>
      <c r="NYS26" s="517"/>
      <c r="NYT26" s="517"/>
      <c r="NYU26" s="517"/>
      <c r="NYV26" s="517"/>
      <c r="NYW26" s="517"/>
      <c r="NYX26" s="517"/>
      <c r="NYY26" s="517"/>
      <c r="NYZ26" s="517"/>
      <c r="NZA26" s="517"/>
      <c r="NZB26" s="517"/>
      <c r="NZC26" s="517"/>
      <c r="NZD26" s="517"/>
      <c r="NZE26" s="517"/>
      <c r="NZF26" s="517"/>
      <c r="NZG26" s="517"/>
      <c r="NZH26" s="517"/>
      <c r="NZI26" s="517"/>
      <c r="NZJ26" s="517"/>
      <c r="NZK26" s="517"/>
      <c r="NZL26" s="517"/>
      <c r="NZM26" s="517"/>
      <c r="NZN26" s="517"/>
      <c r="NZO26" s="517"/>
      <c r="NZP26" s="517"/>
      <c r="NZQ26" s="517"/>
      <c r="NZR26" s="517"/>
      <c r="NZS26" s="517"/>
      <c r="NZT26" s="517"/>
      <c r="NZU26" s="517"/>
      <c r="NZV26" s="517"/>
      <c r="NZW26" s="517"/>
      <c r="NZX26" s="517"/>
      <c r="NZY26" s="517"/>
      <c r="NZZ26" s="517"/>
      <c r="OAA26" s="517"/>
      <c r="OAB26" s="517"/>
      <c r="OAC26" s="517"/>
      <c r="OAD26" s="517"/>
      <c r="OAE26" s="517"/>
      <c r="OAF26" s="517"/>
      <c r="OAG26" s="517"/>
      <c r="OAH26" s="517"/>
      <c r="OAI26" s="517"/>
      <c r="OAJ26" s="517"/>
      <c r="OAK26" s="517"/>
      <c r="OAL26" s="517"/>
      <c r="OAM26" s="517"/>
      <c r="OAN26" s="517"/>
      <c r="OAO26" s="517"/>
      <c r="OAP26" s="517"/>
      <c r="OAQ26" s="517"/>
      <c r="OAR26" s="517"/>
      <c r="OAS26" s="517"/>
      <c r="OAT26" s="517"/>
      <c r="OAU26" s="517"/>
      <c r="OAV26" s="517"/>
      <c r="OAW26" s="517"/>
      <c r="OAX26" s="517"/>
      <c r="OAY26" s="517"/>
      <c r="OAZ26" s="517"/>
      <c r="OBA26" s="517"/>
      <c r="OBB26" s="517"/>
      <c r="OBC26" s="517"/>
      <c r="OBD26" s="517"/>
      <c r="OBE26" s="517"/>
      <c r="OBF26" s="517"/>
      <c r="OBG26" s="517"/>
      <c r="OBH26" s="517"/>
      <c r="OBI26" s="517"/>
      <c r="OBJ26" s="517"/>
      <c r="OBK26" s="517"/>
      <c r="OBL26" s="517"/>
      <c r="OBM26" s="517"/>
      <c r="OBN26" s="517"/>
      <c r="OBO26" s="517"/>
      <c r="OBP26" s="517"/>
      <c r="OBQ26" s="517"/>
      <c r="OBR26" s="517"/>
      <c r="OBS26" s="517"/>
      <c r="OBT26" s="517"/>
      <c r="OBU26" s="517"/>
      <c r="OBV26" s="517"/>
      <c r="OBW26" s="517"/>
      <c r="OBX26" s="517"/>
      <c r="OBY26" s="517"/>
      <c r="OBZ26" s="517"/>
      <c r="OCA26" s="517"/>
      <c r="OCB26" s="517"/>
      <c r="OCC26" s="517"/>
      <c r="OCD26" s="517"/>
      <c r="OCE26" s="517"/>
      <c r="OCF26" s="517"/>
      <c r="OCG26" s="517"/>
      <c r="OCH26" s="517"/>
      <c r="OCI26" s="517"/>
      <c r="OCJ26" s="517"/>
      <c r="OCK26" s="517"/>
      <c r="OCL26" s="517"/>
      <c r="OCM26" s="517"/>
      <c r="OCN26" s="517"/>
      <c r="OCO26" s="517"/>
      <c r="OCP26" s="517"/>
      <c r="OCQ26" s="517"/>
      <c r="OCR26" s="517"/>
      <c r="OCS26" s="517"/>
      <c r="OCT26" s="517"/>
      <c r="OCU26" s="517"/>
      <c r="OCV26" s="517"/>
      <c r="OCW26" s="517"/>
      <c r="OCX26" s="517"/>
      <c r="OCY26" s="517"/>
      <c r="OCZ26" s="517"/>
      <c r="ODA26" s="517"/>
      <c r="ODB26" s="517"/>
      <c r="ODC26" s="517"/>
      <c r="ODD26" s="517"/>
      <c r="ODE26" s="517"/>
      <c r="ODF26" s="517"/>
      <c r="ODG26" s="517"/>
      <c r="ODH26" s="517"/>
      <c r="ODI26" s="517"/>
      <c r="ODJ26" s="517"/>
      <c r="ODK26" s="517"/>
      <c r="ODL26" s="517"/>
      <c r="ODM26" s="517"/>
      <c r="ODN26" s="517"/>
      <c r="ODO26" s="517"/>
      <c r="ODP26" s="517"/>
      <c r="ODQ26" s="517"/>
      <c r="ODR26" s="517"/>
      <c r="ODS26" s="517"/>
      <c r="ODT26" s="517"/>
      <c r="ODU26" s="517"/>
      <c r="ODV26" s="517"/>
      <c r="ODW26" s="517"/>
      <c r="ODX26" s="517"/>
      <c r="ODY26" s="517"/>
      <c r="ODZ26" s="517"/>
      <c r="OEA26" s="517"/>
      <c r="OEB26" s="517"/>
      <c r="OEC26" s="517"/>
      <c r="OED26" s="517"/>
      <c r="OEE26" s="517"/>
      <c r="OEF26" s="517"/>
      <c r="OEG26" s="517"/>
      <c r="OEH26" s="517"/>
      <c r="OEI26" s="517"/>
      <c r="OEJ26" s="517"/>
      <c r="OEK26" s="517"/>
      <c r="OEL26" s="517"/>
      <c r="OEM26" s="517"/>
      <c r="OEN26" s="517"/>
      <c r="OEO26" s="517"/>
      <c r="OEP26" s="517"/>
      <c r="OEQ26" s="517"/>
      <c r="OER26" s="517"/>
      <c r="OES26" s="517"/>
      <c r="OET26" s="517"/>
      <c r="OEU26" s="517"/>
      <c r="OEV26" s="517"/>
      <c r="OEW26" s="517"/>
      <c r="OEX26" s="517"/>
      <c r="OEY26" s="517"/>
      <c r="OEZ26" s="517"/>
      <c r="OFA26" s="517"/>
      <c r="OFB26" s="517"/>
      <c r="OFC26" s="517"/>
      <c r="OFD26" s="517"/>
      <c r="OFE26" s="517"/>
      <c r="OFF26" s="517"/>
      <c r="OFG26" s="517"/>
      <c r="OFH26" s="517"/>
      <c r="OFI26" s="517"/>
      <c r="OFJ26" s="517"/>
      <c r="OFK26" s="517"/>
      <c r="OFL26" s="517"/>
      <c r="OFM26" s="517"/>
      <c r="OFN26" s="517"/>
      <c r="OFO26" s="517"/>
      <c r="OFP26" s="517"/>
      <c r="OFQ26" s="517"/>
      <c r="OFR26" s="517"/>
      <c r="OFS26" s="517"/>
      <c r="OFT26" s="517"/>
      <c r="OFU26" s="517"/>
      <c r="OFV26" s="517"/>
      <c r="OFW26" s="517"/>
      <c r="OFX26" s="517"/>
      <c r="OFY26" s="517"/>
      <c r="OFZ26" s="517"/>
      <c r="OGA26" s="517"/>
      <c r="OGB26" s="517"/>
      <c r="OGC26" s="517"/>
      <c r="OGD26" s="517"/>
      <c r="OGE26" s="517"/>
      <c r="OGF26" s="517"/>
      <c r="OGG26" s="517"/>
      <c r="OGH26" s="517"/>
      <c r="OGI26" s="517"/>
      <c r="OGJ26" s="517"/>
      <c r="OGK26" s="517"/>
      <c r="OGL26" s="517"/>
      <c r="OGM26" s="517"/>
      <c r="OGN26" s="517"/>
      <c r="OGO26" s="517"/>
      <c r="OGP26" s="517"/>
      <c r="OGQ26" s="517"/>
      <c r="OGR26" s="517"/>
      <c r="OGS26" s="517"/>
      <c r="OGT26" s="517"/>
      <c r="OGU26" s="517"/>
      <c r="OGV26" s="517"/>
      <c r="OGW26" s="517"/>
      <c r="OGX26" s="517"/>
      <c r="OGY26" s="517"/>
      <c r="OGZ26" s="517"/>
      <c r="OHA26" s="517"/>
      <c r="OHB26" s="517"/>
      <c r="OHC26" s="517"/>
      <c r="OHD26" s="517"/>
      <c r="OHE26" s="517"/>
      <c r="OHF26" s="517"/>
      <c r="OHG26" s="517"/>
      <c r="OHH26" s="517"/>
      <c r="OHI26" s="517"/>
      <c r="OHJ26" s="517"/>
      <c r="OHK26" s="517"/>
      <c r="OHL26" s="517"/>
      <c r="OHM26" s="517"/>
      <c r="OHN26" s="517"/>
      <c r="OHO26" s="517"/>
      <c r="OHP26" s="517"/>
      <c r="OHQ26" s="517"/>
      <c r="OHR26" s="517"/>
      <c r="OHS26" s="517"/>
      <c r="OHT26" s="517"/>
      <c r="OHU26" s="517"/>
      <c r="OHV26" s="517"/>
      <c r="OHW26" s="517"/>
      <c r="OHX26" s="517"/>
      <c r="OHY26" s="517"/>
      <c r="OHZ26" s="517"/>
      <c r="OIA26" s="517"/>
      <c r="OIB26" s="517"/>
      <c r="OIC26" s="517"/>
      <c r="OID26" s="517"/>
      <c r="OIE26" s="517"/>
      <c r="OIF26" s="517"/>
      <c r="OIG26" s="517"/>
      <c r="OIH26" s="517"/>
      <c r="OII26" s="517"/>
      <c r="OIJ26" s="517"/>
      <c r="OIK26" s="517"/>
      <c r="OIL26" s="517"/>
      <c r="OIM26" s="517"/>
      <c r="OIN26" s="517"/>
      <c r="OIO26" s="517"/>
      <c r="OIP26" s="517"/>
      <c r="OIQ26" s="517"/>
      <c r="OIR26" s="517"/>
      <c r="OIS26" s="517"/>
      <c r="OIT26" s="517"/>
      <c r="OIU26" s="517"/>
      <c r="OIV26" s="517"/>
      <c r="OIW26" s="517"/>
      <c r="OIX26" s="517"/>
      <c r="OIY26" s="517"/>
      <c r="OIZ26" s="517"/>
      <c r="OJA26" s="517"/>
      <c r="OJB26" s="517"/>
      <c r="OJC26" s="517"/>
      <c r="OJD26" s="517"/>
      <c r="OJE26" s="517"/>
      <c r="OJF26" s="517"/>
      <c r="OJG26" s="517"/>
      <c r="OJH26" s="517"/>
      <c r="OJI26" s="517"/>
      <c r="OJJ26" s="517"/>
      <c r="OJK26" s="517"/>
      <c r="OJL26" s="517"/>
      <c r="OJM26" s="517"/>
      <c r="OJN26" s="517"/>
      <c r="OJO26" s="517"/>
      <c r="OJP26" s="517"/>
      <c r="OJQ26" s="517"/>
      <c r="OJR26" s="517"/>
      <c r="OJS26" s="517"/>
      <c r="OJT26" s="517"/>
      <c r="OJU26" s="517"/>
      <c r="OJV26" s="517"/>
      <c r="OJW26" s="517"/>
      <c r="OJX26" s="517"/>
      <c r="OJY26" s="517"/>
      <c r="OJZ26" s="517"/>
      <c r="OKA26" s="517"/>
      <c r="OKB26" s="517"/>
      <c r="OKC26" s="517"/>
      <c r="OKD26" s="517"/>
      <c r="OKE26" s="517"/>
      <c r="OKF26" s="517"/>
      <c r="OKG26" s="517"/>
      <c r="OKH26" s="517"/>
      <c r="OKI26" s="517"/>
      <c r="OKJ26" s="517"/>
      <c r="OKK26" s="517"/>
      <c r="OKL26" s="517"/>
      <c r="OKM26" s="517"/>
      <c r="OKN26" s="517"/>
      <c r="OKO26" s="517"/>
      <c r="OKP26" s="517"/>
      <c r="OKQ26" s="517"/>
      <c r="OKR26" s="517"/>
      <c r="OKS26" s="517"/>
      <c r="OKT26" s="517"/>
      <c r="OKU26" s="517"/>
      <c r="OKV26" s="517"/>
      <c r="OKW26" s="517"/>
      <c r="OKX26" s="517"/>
      <c r="OKY26" s="517"/>
      <c r="OKZ26" s="517"/>
      <c r="OLA26" s="517"/>
      <c r="OLB26" s="517"/>
      <c r="OLC26" s="517"/>
      <c r="OLD26" s="517"/>
      <c r="OLE26" s="517"/>
      <c r="OLF26" s="517"/>
      <c r="OLG26" s="517"/>
      <c r="OLH26" s="517"/>
      <c r="OLI26" s="517"/>
      <c r="OLJ26" s="517"/>
      <c r="OLK26" s="517"/>
      <c r="OLL26" s="517"/>
      <c r="OLM26" s="517"/>
      <c r="OLN26" s="517"/>
      <c r="OLO26" s="517"/>
      <c r="OLP26" s="517"/>
      <c r="OLQ26" s="517"/>
      <c r="OLR26" s="517"/>
      <c r="OLS26" s="517"/>
      <c r="OLT26" s="517"/>
      <c r="OLU26" s="517"/>
      <c r="OLV26" s="517"/>
      <c r="OLW26" s="517"/>
      <c r="OLX26" s="517"/>
      <c r="OLY26" s="517"/>
      <c r="OLZ26" s="517"/>
      <c r="OMA26" s="517"/>
      <c r="OMB26" s="517"/>
      <c r="OMC26" s="517"/>
      <c r="OMD26" s="517"/>
      <c r="OME26" s="517"/>
      <c r="OMF26" s="517"/>
      <c r="OMG26" s="517"/>
      <c r="OMH26" s="517"/>
      <c r="OMI26" s="517"/>
      <c r="OMJ26" s="517"/>
      <c r="OMK26" s="517"/>
      <c r="OML26" s="517"/>
      <c r="OMM26" s="517"/>
      <c r="OMN26" s="517"/>
      <c r="OMO26" s="517"/>
      <c r="OMP26" s="517"/>
      <c r="OMQ26" s="517"/>
      <c r="OMR26" s="517"/>
      <c r="OMS26" s="517"/>
      <c r="OMT26" s="517"/>
      <c r="OMU26" s="517"/>
      <c r="OMV26" s="517"/>
      <c r="OMW26" s="517"/>
      <c r="OMX26" s="517"/>
      <c r="OMY26" s="517"/>
      <c r="OMZ26" s="517"/>
      <c r="ONA26" s="517"/>
      <c r="ONB26" s="517"/>
      <c r="ONC26" s="517"/>
      <c r="OND26" s="517"/>
      <c r="ONE26" s="517"/>
      <c r="ONF26" s="517"/>
      <c r="ONG26" s="517"/>
      <c r="ONH26" s="517"/>
      <c r="ONI26" s="517"/>
      <c r="ONJ26" s="517"/>
      <c r="ONK26" s="517"/>
      <c r="ONL26" s="517"/>
      <c r="ONM26" s="517"/>
      <c r="ONN26" s="517"/>
      <c r="ONO26" s="517"/>
      <c r="ONP26" s="517"/>
      <c r="ONQ26" s="517"/>
      <c r="ONR26" s="517"/>
      <c r="ONS26" s="517"/>
      <c r="ONT26" s="517"/>
      <c r="ONU26" s="517"/>
      <c r="ONV26" s="517"/>
      <c r="ONW26" s="517"/>
      <c r="ONX26" s="517"/>
      <c r="ONY26" s="517"/>
      <c r="ONZ26" s="517"/>
      <c r="OOA26" s="517"/>
      <c r="OOB26" s="517"/>
      <c r="OOC26" s="517"/>
      <c r="OOD26" s="517"/>
      <c r="OOE26" s="517"/>
      <c r="OOF26" s="517"/>
      <c r="OOG26" s="517"/>
      <c r="OOH26" s="517"/>
      <c r="OOI26" s="517"/>
      <c r="OOJ26" s="517"/>
      <c r="OOK26" s="517"/>
      <c r="OOL26" s="517"/>
      <c r="OOM26" s="517"/>
      <c r="OON26" s="517"/>
      <c r="OOO26" s="517"/>
      <c r="OOP26" s="517"/>
      <c r="OOQ26" s="517"/>
      <c r="OOR26" s="517"/>
      <c r="OOS26" s="517"/>
      <c r="OOT26" s="517"/>
      <c r="OOU26" s="517"/>
      <c r="OOV26" s="517"/>
      <c r="OOW26" s="517"/>
      <c r="OOX26" s="517"/>
      <c r="OOY26" s="517"/>
      <c r="OOZ26" s="517"/>
      <c r="OPA26" s="517"/>
      <c r="OPB26" s="517"/>
      <c r="OPC26" s="517"/>
      <c r="OPD26" s="517"/>
      <c r="OPE26" s="517"/>
      <c r="OPF26" s="517"/>
      <c r="OPG26" s="517"/>
      <c r="OPH26" s="517"/>
      <c r="OPI26" s="517"/>
      <c r="OPJ26" s="517"/>
      <c r="OPK26" s="517"/>
      <c r="OPL26" s="517"/>
      <c r="OPM26" s="517"/>
      <c r="OPN26" s="517"/>
      <c r="OPO26" s="517"/>
      <c r="OPP26" s="517"/>
      <c r="OPQ26" s="517"/>
      <c r="OPR26" s="517"/>
      <c r="OPS26" s="517"/>
      <c r="OPT26" s="517"/>
      <c r="OPU26" s="517"/>
      <c r="OPV26" s="517"/>
      <c r="OPW26" s="517"/>
      <c r="OPX26" s="517"/>
      <c r="OPY26" s="517"/>
      <c r="OPZ26" s="517"/>
      <c r="OQA26" s="517"/>
      <c r="OQB26" s="517"/>
      <c r="OQC26" s="517"/>
      <c r="OQD26" s="517"/>
      <c r="OQE26" s="517"/>
      <c r="OQF26" s="517"/>
      <c r="OQG26" s="517"/>
      <c r="OQH26" s="517"/>
      <c r="OQI26" s="517"/>
      <c r="OQJ26" s="517"/>
      <c r="OQK26" s="517"/>
      <c r="OQL26" s="517"/>
      <c r="OQM26" s="517"/>
      <c r="OQN26" s="517"/>
      <c r="OQO26" s="517"/>
      <c r="OQP26" s="517"/>
      <c r="OQQ26" s="517"/>
      <c r="OQR26" s="517"/>
      <c r="OQS26" s="517"/>
      <c r="OQT26" s="517"/>
      <c r="OQU26" s="517"/>
      <c r="OQV26" s="517"/>
      <c r="OQW26" s="517"/>
      <c r="OQX26" s="517"/>
      <c r="OQY26" s="517"/>
      <c r="OQZ26" s="517"/>
      <c r="ORA26" s="517"/>
      <c r="ORB26" s="517"/>
      <c r="ORC26" s="517"/>
      <c r="ORD26" s="517"/>
      <c r="ORE26" s="517"/>
      <c r="ORF26" s="517"/>
      <c r="ORG26" s="517"/>
      <c r="ORH26" s="517"/>
      <c r="ORI26" s="517"/>
      <c r="ORJ26" s="517"/>
      <c r="ORK26" s="517"/>
      <c r="ORL26" s="517"/>
      <c r="ORM26" s="517"/>
      <c r="ORN26" s="517"/>
      <c r="ORO26" s="517"/>
      <c r="ORP26" s="517"/>
      <c r="ORQ26" s="517"/>
      <c r="ORR26" s="517"/>
      <c r="ORS26" s="517"/>
      <c r="ORT26" s="517"/>
      <c r="ORU26" s="517"/>
      <c r="ORV26" s="517"/>
      <c r="ORW26" s="517"/>
      <c r="ORX26" s="517"/>
      <c r="ORY26" s="517"/>
      <c r="ORZ26" s="517"/>
      <c r="OSA26" s="517"/>
      <c r="OSB26" s="517"/>
      <c r="OSC26" s="517"/>
      <c r="OSD26" s="517"/>
      <c r="OSE26" s="517"/>
      <c r="OSF26" s="517"/>
      <c r="OSG26" s="517"/>
      <c r="OSH26" s="517"/>
      <c r="OSI26" s="517"/>
      <c r="OSJ26" s="517"/>
      <c r="OSK26" s="517"/>
      <c r="OSL26" s="517"/>
      <c r="OSM26" s="517"/>
      <c r="OSN26" s="517"/>
      <c r="OSO26" s="517"/>
      <c r="OSP26" s="517"/>
      <c r="OSQ26" s="517"/>
      <c r="OSR26" s="517"/>
      <c r="OSS26" s="517"/>
      <c r="OST26" s="517"/>
      <c r="OSU26" s="517"/>
      <c r="OSV26" s="517"/>
      <c r="OSW26" s="517"/>
      <c r="OSX26" s="517"/>
      <c r="OSY26" s="517"/>
      <c r="OSZ26" s="517"/>
      <c r="OTA26" s="517"/>
      <c r="OTB26" s="517"/>
      <c r="OTC26" s="517"/>
      <c r="OTD26" s="517"/>
      <c r="OTE26" s="517"/>
      <c r="OTF26" s="517"/>
      <c r="OTG26" s="517"/>
      <c r="OTH26" s="517"/>
      <c r="OTI26" s="517"/>
      <c r="OTJ26" s="517"/>
      <c r="OTK26" s="517"/>
      <c r="OTL26" s="517"/>
      <c r="OTM26" s="517"/>
      <c r="OTN26" s="517"/>
      <c r="OTO26" s="517"/>
      <c r="OTP26" s="517"/>
      <c r="OTQ26" s="517"/>
      <c r="OTR26" s="517"/>
      <c r="OTS26" s="517"/>
      <c r="OTT26" s="517"/>
      <c r="OTU26" s="517"/>
      <c r="OTV26" s="517"/>
      <c r="OTW26" s="517"/>
      <c r="OTX26" s="517"/>
      <c r="OTY26" s="517"/>
      <c r="OTZ26" s="517"/>
      <c r="OUA26" s="517"/>
      <c r="OUB26" s="517"/>
      <c r="OUC26" s="517"/>
      <c r="OUD26" s="517"/>
      <c r="OUE26" s="517"/>
      <c r="OUF26" s="517"/>
      <c r="OUG26" s="517"/>
      <c r="OUH26" s="517"/>
      <c r="OUI26" s="517"/>
      <c r="OUJ26" s="517"/>
      <c r="OUK26" s="517"/>
      <c r="OUL26" s="517"/>
      <c r="OUM26" s="517"/>
      <c r="OUN26" s="517"/>
      <c r="OUO26" s="517"/>
      <c r="OUP26" s="517"/>
      <c r="OUQ26" s="517"/>
      <c r="OUR26" s="517"/>
      <c r="OUS26" s="517"/>
      <c r="OUT26" s="517"/>
      <c r="OUU26" s="517"/>
      <c r="OUV26" s="517"/>
      <c r="OUW26" s="517"/>
      <c r="OUX26" s="517"/>
      <c r="OUY26" s="517"/>
      <c r="OUZ26" s="517"/>
      <c r="OVA26" s="517"/>
      <c r="OVB26" s="517"/>
      <c r="OVC26" s="517"/>
      <c r="OVD26" s="517"/>
      <c r="OVE26" s="517"/>
      <c r="OVF26" s="517"/>
      <c r="OVG26" s="517"/>
      <c r="OVH26" s="517"/>
      <c r="OVI26" s="517"/>
      <c r="OVJ26" s="517"/>
      <c r="OVK26" s="517"/>
      <c r="OVL26" s="517"/>
      <c r="OVM26" s="517"/>
      <c r="OVN26" s="517"/>
      <c r="OVO26" s="517"/>
      <c r="OVP26" s="517"/>
      <c r="OVQ26" s="517"/>
      <c r="OVR26" s="517"/>
      <c r="OVS26" s="517"/>
      <c r="OVT26" s="517"/>
      <c r="OVU26" s="517"/>
      <c r="OVV26" s="517"/>
      <c r="OVW26" s="517"/>
      <c r="OVX26" s="517"/>
      <c r="OVY26" s="517"/>
      <c r="OVZ26" s="517"/>
      <c r="OWA26" s="517"/>
      <c r="OWB26" s="517"/>
      <c r="OWC26" s="517"/>
      <c r="OWD26" s="517"/>
      <c r="OWE26" s="517"/>
      <c r="OWF26" s="517"/>
      <c r="OWG26" s="517"/>
      <c r="OWH26" s="517"/>
      <c r="OWI26" s="517"/>
      <c r="OWJ26" s="517"/>
      <c r="OWK26" s="517"/>
      <c r="OWL26" s="517"/>
      <c r="OWM26" s="517"/>
      <c r="OWN26" s="517"/>
      <c r="OWO26" s="517"/>
      <c r="OWP26" s="517"/>
      <c r="OWQ26" s="517"/>
      <c r="OWR26" s="517"/>
      <c r="OWS26" s="517"/>
      <c r="OWT26" s="517"/>
      <c r="OWU26" s="517"/>
      <c r="OWV26" s="517"/>
      <c r="OWW26" s="517"/>
      <c r="OWX26" s="517"/>
      <c r="OWY26" s="517"/>
      <c r="OWZ26" s="517"/>
      <c r="OXA26" s="517"/>
      <c r="OXB26" s="517"/>
      <c r="OXC26" s="517"/>
      <c r="OXD26" s="517"/>
      <c r="OXE26" s="517"/>
      <c r="OXF26" s="517"/>
      <c r="OXG26" s="517"/>
      <c r="OXH26" s="517"/>
      <c r="OXI26" s="517"/>
      <c r="OXJ26" s="517"/>
      <c r="OXK26" s="517"/>
      <c r="OXL26" s="517"/>
      <c r="OXM26" s="517"/>
      <c r="OXN26" s="517"/>
      <c r="OXO26" s="517"/>
      <c r="OXP26" s="517"/>
      <c r="OXQ26" s="517"/>
      <c r="OXR26" s="517"/>
      <c r="OXS26" s="517"/>
      <c r="OXT26" s="517"/>
      <c r="OXU26" s="517"/>
      <c r="OXV26" s="517"/>
      <c r="OXW26" s="517"/>
      <c r="OXX26" s="517"/>
      <c r="OXY26" s="517"/>
      <c r="OXZ26" s="517"/>
      <c r="OYA26" s="517"/>
      <c r="OYB26" s="517"/>
      <c r="OYC26" s="517"/>
      <c r="OYD26" s="517"/>
      <c r="OYE26" s="517"/>
      <c r="OYF26" s="517"/>
      <c r="OYG26" s="517"/>
      <c r="OYH26" s="517"/>
      <c r="OYI26" s="517"/>
      <c r="OYJ26" s="517"/>
      <c r="OYK26" s="517"/>
      <c r="OYL26" s="517"/>
      <c r="OYM26" s="517"/>
      <c r="OYN26" s="517"/>
      <c r="OYO26" s="517"/>
      <c r="OYP26" s="517"/>
      <c r="OYQ26" s="517"/>
      <c r="OYR26" s="517"/>
      <c r="OYS26" s="517"/>
      <c r="OYT26" s="517"/>
      <c r="OYU26" s="517"/>
      <c r="OYV26" s="517"/>
      <c r="OYW26" s="517"/>
      <c r="OYX26" s="517"/>
      <c r="OYY26" s="517"/>
      <c r="OYZ26" s="517"/>
      <c r="OZA26" s="517"/>
      <c r="OZB26" s="517"/>
      <c r="OZC26" s="517"/>
      <c r="OZD26" s="517"/>
      <c r="OZE26" s="517"/>
      <c r="OZF26" s="517"/>
      <c r="OZG26" s="517"/>
      <c r="OZH26" s="517"/>
      <c r="OZI26" s="517"/>
      <c r="OZJ26" s="517"/>
      <c r="OZK26" s="517"/>
      <c r="OZL26" s="517"/>
      <c r="OZM26" s="517"/>
      <c r="OZN26" s="517"/>
      <c r="OZO26" s="517"/>
      <c r="OZP26" s="517"/>
      <c r="OZQ26" s="517"/>
      <c r="OZR26" s="517"/>
      <c r="OZS26" s="517"/>
      <c r="OZT26" s="517"/>
      <c r="OZU26" s="517"/>
      <c r="OZV26" s="517"/>
      <c r="OZW26" s="517"/>
      <c r="OZX26" s="517"/>
      <c r="OZY26" s="517"/>
      <c r="OZZ26" s="517"/>
      <c r="PAA26" s="517"/>
      <c r="PAB26" s="517"/>
      <c r="PAC26" s="517"/>
      <c r="PAD26" s="517"/>
      <c r="PAE26" s="517"/>
      <c r="PAF26" s="517"/>
      <c r="PAG26" s="517"/>
      <c r="PAH26" s="517"/>
      <c r="PAI26" s="517"/>
      <c r="PAJ26" s="517"/>
      <c r="PAK26" s="517"/>
      <c r="PAL26" s="517"/>
      <c r="PAM26" s="517"/>
      <c r="PAN26" s="517"/>
      <c r="PAO26" s="517"/>
      <c r="PAP26" s="517"/>
      <c r="PAQ26" s="517"/>
      <c r="PAR26" s="517"/>
      <c r="PAS26" s="517"/>
      <c r="PAT26" s="517"/>
      <c r="PAU26" s="517"/>
      <c r="PAV26" s="517"/>
      <c r="PAW26" s="517"/>
      <c r="PAX26" s="517"/>
      <c r="PAY26" s="517"/>
      <c r="PAZ26" s="517"/>
      <c r="PBA26" s="517"/>
      <c r="PBB26" s="517"/>
      <c r="PBC26" s="517"/>
      <c r="PBD26" s="517"/>
      <c r="PBE26" s="517"/>
      <c r="PBF26" s="517"/>
      <c r="PBG26" s="517"/>
      <c r="PBH26" s="517"/>
      <c r="PBI26" s="517"/>
      <c r="PBJ26" s="517"/>
      <c r="PBK26" s="517"/>
      <c r="PBL26" s="517"/>
      <c r="PBM26" s="517"/>
      <c r="PBN26" s="517"/>
      <c r="PBO26" s="517"/>
      <c r="PBP26" s="517"/>
      <c r="PBQ26" s="517"/>
      <c r="PBR26" s="517"/>
      <c r="PBS26" s="517"/>
      <c r="PBT26" s="517"/>
      <c r="PBU26" s="517"/>
      <c r="PBV26" s="517"/>
      <c r="PBW26" s="517"/>
      <c r="PBX26" s="517"/>
      <c r="PBY26" s="517"/>
      <c r="PBZ26" s="517"/>
      <c r="PCA26" s="517"/>
      <c r="PCB26" s="517"/>
      <c r="PCC26" s="517"/>
      <c r="PCD26" s="517"/>
      <c r="PCE26" s="517"/>
      <c r="PCF26" s="517"/>
      <c r="PCG26" s="517"/>
      <c r="PCH26" s="517"/>
      <c r="PCI26" s="517"/>
      <c r="PCJ26" s="517"/>
      <c r="PCK26" s="517"/>
      <c r="PCL26" s="517"/>
      <c r="PCM26" s="517"/>
      <c r="PCN26" s="517"/>
      <c r="PCO26" s="517"/>
      <c r="PCP26" s="517"/>
      <c r="PCQ26" s="517"/>
      <c r="PCR26" s="517"/>
      <c r="PCS26" s="517"/>
      <c r="PCT26" s="517"/>
      <c r="PCU26" s="517"/>
      <c r="PCV26" s="517"/>
      <c r="PCW26" s="517"/>
      <c r="PCX26" s="517"/>
      <c r="PCY26" s="517"/>
      <c r="PCZ26" s="517"/>
      <c r="PDA26" s="517"/>
      <c r="PDB26" s="517"/>
      <c r="PDC26" s="517"/>
      <c r="PDD26" s="517"/>
      <c r="PDE26" s="517"/>
      <c r="PDF26" s="517"/>
      <c r="PDG26" s="517"/>
      <c r="PDH26" s="517"/>
      <c r="PDI26" s="517"/>
      <c r="PDJ26" s="517"/>
      <c r="PDK26" s="517"/>
      <c r="PDL26" s="517"/>
      <c r="PDM26" s="517"/>
      <c r="PDN26" s="517"/>
      <c r="PDO26" s="517"/>
      <c r="PDP26" s="517"/>
      <c r="PDQ26" s="517"/>
      <c r="PDR26" s="517"/>
      <c r="PDS26" s="517"/>
      <c r="PDT26" s="517"/>
      <c r="PDU26" s="517"/>
      <c r="PDV26" s="517"/>
      <c r="PDW26" s="517"/>
      <c r="PDX26" s="517"/>
      <c r="PDY26" s="517"/>
      <c r="PDZ26" s="517"/>
      <c r="PEA26" s="517"/>
      <c r="PEB26" s="517"/>
      <c r="PEC26" s="517"/>
      <c r="PED26" s="517"/>
      <c r="PEE26" s="517"/>
      <c r="PEF26" s="517"/>
      <c r="PEG26" s="517"/>
      <c r="PEH26" s="517"/>
      <c r="PEI26" s="517"/>
      <c r="PEJ26" s="517"/>
      <c r="PEK26" s="517"/>
      <c r="PEL26" s="517"/>
      <c r="PEM26" s="517"/>
      <c r="PEN26" s="517"/>
      <c r="PEO26" s="517"/>
      <c r="PEP26" s="517"/>
      <c r="PEQ26" s="517"/>
      <c r="PER26" s="517"/>
      <c r="PES26" s="517"/>
      <c r="PET26" s="517"/>
      <c r="PEU26" s="517"/>
      <c r="PEV26" s="517"/>
      <c r="PEW26" s="517"/>
      <c r="PEX26" s="517"/>
      <c r="PEY26" s="517"/>
      <c r="PEZ26" s="517"/>
      <c r="PFA26" s="517"/>
      <c r="PFB26" s="517"/>
      <c r="PFC26" s="517"/>
      <c r="PFD26" s="517"/>
      <c r="PFE26" s="517"/>
      <c r="PFF26" s="517"/>
      <c r="PFG26" s="517"/>
      <c r="PFH26" s="517"/>
      <c r="PFI26" s="517"/>
      <c r="PFJ26" s="517"/>
      <c r="PFK26" s="517"/>
      <c r="PFL26" s="517"/>
      <c r="PFM26" s="517"/>
      <c r="PFN26" s="517"/>
      <c r="PFO26" s="517"/>
      <c r="PFP26" s="517"/>
      <c r="PFQ26" s="517"/>
      <c r="PFR26" s="517"/>
      <c r="PFS26" s="517"/>
      <c r="PFT26" s="517"/>
      <c r="PFU26" s="517"/>
      <c r="PFV26" s="517"/>
      <c r="PFW26" s="517"/>
      <c r="PFX26" s="517"/>
      <c r="PFY26" s="517"/>
      <c r="PFZ26" s="517"/>
      <c r="PGA26" s="517"/>
      <c r="PGB26" s="517"/>
      <c r="PGC26" s="517"/>
      <c r="PGD26" s="517"/>
      <c r="PGE26" s="517"/>
      <c r="PGF26" s="517"/>
      <c r="PGG26" s="517"/>
      <c r="PGH26" s="517"/>
      <c r="PGI26" s="517"/>
      <c r="PGJ26" s="517"/>
      <c r="PGK26" s="517"/>
      <c r="PGL26" s="517"/>
      <c r="PGM26" s="517"/>
      <c r="PGN26" s="517"/>
      <c r="PGO26" s="517"/>
      <c r="PGP26" s="517"/>
      <c r="PGQ26" s="517"/>
      <c r="PGR26" s="517"/>
      <c r="PGS26" s="517"/>
      <c r="PGT26" s="517"/>
      <c r="PGU26" s="517"/>
      <c r="PGV26" s="517"/>
      <c r="PGW26" s="517"/>
      <c r="PGX26" s="517"/>
      <c r="PGY26" s="517"/>
      <c r="PGZ26" s="517"/>
      <c r="PHA26" s="517"/>
      <c r="PHB26" s="517"/>
      <c r="PHC26" s="517"/>
      <c r="PHD26" s="517"/>
      <c r="PHE26" s="517"/>
      <c r="PHF26" s="517"/>
      <c r="PHG26" s="517"/>
      <c r="PHH26" s="517"/>
      <c r="PHI26" s="517"/>
      <c r="PHJ26" s="517"/>
      <c r="PHK26" s="517"/>
      <c r="PHL26" s="517"/>
      <c r="PHM26" s="517"/>
      <c r="PHN26" s="517"/>
      <c r="PHO26" s="517"/>
      <c r="PHP26" s="517"/>
      <c r="PHQ26" s="517"/>
      <c r="PHR26" s="517"/>
      <c r="PHS26" s="517"/>
      <c r="PHT26" s="517"/>
      <c r="PHU26" s="517"/>
      <c r="PHV26" s="517"/>
      <c r="PHW26" s="517"/>
      <c r="PHX26" s="517"/>
      <c r="PHY26" s="517"/>
      <c r="PHZ26" s="517"/>
      <c r="PIA26" s="517"/>
      <c r="PIB26" s="517"/>
      <c r="PIC26" s="517"/>
      <c r="PID26" s="517"/>
      <c r="PIE26" s="517"/>
      <c r="PIF26" s="517"/>
      <c r="PIG26" s="517"/>
      <c r="PIH26" s="517"/>
      <c r="PII26" s="517"/>
      <c r="PIJ26" s="517"/>
      <c r="PIK26" s="517"/>
      <c r="PIL26" s="517"/>
      <c r="PIM26" s="517"/>
      <c r="PIN26" s="517"/>
      <c r="PIO26" s="517"/>
      <c r="PIP26" s="517"/>
      <c r="PIQ26" s="517"/>
      <c r="PIR26" s="517"/>
      <c r="PIS26" s="517"/>
      <c r="PIT26" s="517"/>
      <c r="PIU26" s="517"/>
      <c r="PIV26" s="517"/>
      <c r="PIW26" s="517"/>
      <c r="PIX26" s="517"/>
      <c r="PIY26" s="517"/>
      <c r="PIZ26" s="517"/>
      <c r="PJA26" s="517"/>
      <c r="PJB26" s="517"/>
      <c r="PJC26" s="517"/>
      <c r="PJD26" s="517"/>
      <c r="PJE26" s="517"/>
      <c r="PJF26" s="517"/>
      <c r="PJG26" s="517"/>
      <c r="PJH26" s="517"/>
      <c r="PJI26" s="517"/>
      <c r="PJJ26" s="517"/>
      <c r="PJK26" s="517"/>
      <c r="PJL26" s="517"/>
      <c r="PJM26" s="517"/>
      <c r="PJN26" s="517"/>
      <c r="PJO26" s="517"/>
      <c r="PJP26" s="517"/>
      <c r="PJQ26" s="517"/>
      <c r="PJR26" s="517"/>
      <c r="PJS26" s="517"/>
      <c r="PJT26" s="517"/>
      <c r="PJU26" s="517"/>
      <c r="PJV26" s="517"/>
      <c r="PJW26" s="517"/>
      <c r="PJX26" s="517"/>
      <c r="PJY26" s="517"/>
      <c r="PJZ26" s="517"/>
      <c r="PKA26" s="517"/>
      <c r="PKB26" s="517"/>
      <c r="PKC26" s="517"/>
      <c r="PKD26" s="517"/>
      <c r="PKE26" s="517"/>
      <c r="PKF26" s="517"/>
      <c r="PKG26" s="517"/>
      <c r="PKH26" s="517"/>
      <c r="PKI26" s="517"/>
      <c r="PKJ26" s="517"/>
      <c r="PKK26" s="517"/>
      <c r="PKL26" s="517"/>
      <c r="PKM26" s="517"/>
      <c r="PKN26" s="517"/>
      <c r="PKO26" s="517"/>
      <c r="PKP26" s="517"/>
      <c r="PKQ26" s="517"/>
      <c r="PKR26" s="517"/>
      <c r="PKS26" s="517"/>
      <c r="PKT26" s="517"/>
      <c r="PKU26" s="517"/>
      <c r="PKV26" s="517"/>
      <c r="PKW26" s="517"/>
      <c r="PKX26" s="517"/>
      <c r="PKY26" s="517"/>
      <c r="PKZ26" s="517"/>
      <c r="PLA26" s="517"/>
      <c r="PLB26" s="517"/>
      <c r="PLC26" s="517"/>
      <c r="PLD26" s="517"/>
      <c r="PLE26" s="517"/>
      <c r="PLF26" s="517"/>
      <c r="PLG26" s="517"/>
      <c r="PLH26" s="517"/>
      <c r="PLI26" s="517"/>
      <c r="PLJ26" s="517"/>
      <c r="PLK26" s="517"/>
      <c r="PLL26" s="517"/>
      <c r="PLM26" s="517"/>
      <c r="PLN26" s="517"/>
      <c r="PLO26" s="517"/>
      <c r="PLP26" s="517"/>
      <c r="PLQ26" s="517"/>
      <c r="PLR26" s="517"/>
      <c r="PLS26" s="517"/>
      <c r="PLT26" s="517"/>
      <c r="PLU26" s="517"/>
      <c r="PLV26" s="517"/>
      <c r="PLW26" s="517"/>
      <c r="PLX26" s="517"/>
      <c r="PLY26" s="517"/>
      <c r="PLZ26" s="517"/>
      <c r="PMA26" s="517"/>
      <c r="PMB26" s="517"/>
      <c r="PMC26" s="517"/>
      <c r="PMD26" s="517"/>
      <c r="PME26" s="517"/>
      <c r="PMF26" s="517"/>
      <c r="PMG26" s="517"/>
      <c r="PMH26" s="517"/>
      <c r="PMI26" s="517"/>
      <c r="PMJ26" s="517"/>
      <c r="PMK26" s="517"/>
      <c r="PML26" s="517"/>
      <c r="PMM26" s="517"/>
      <c r="PMN26" s="517"/>
      <c r="PMO26" s="517"/>
      <c r="PMP26" s="517"/>
      <c r="PMQ26" s="517"/>
      <c r="PMR26" s="517"/>
      <c r="PMS26" s="517"/>
      <c r="PMT26" s="517"/>
      <c r="PMU26" s="517"/>
      <c r="PMV26" s="517"/>
      <c r="PMW26" s="517"/>
      <c r="PMX26" s="517"/>
      <c r="PMY26" s="517"/>
      <c r="PMZ26" s="517"/>
      <c r="PNA26" s="517"/>
      <c r="PNB26" s="517"/>
      <c r="PNC26" s="517"/>
      <c r="PND26" s="517"/>
      <c r="PNE26" s="517"/>
      <c r="PNF26" s="517"/>
      <c r="PNG26" s="517"/>
      <c r="PNH26" s="517"/>
      <c r="PNI26" s="517"/>
      <c r="PNJ26" s="517"/>
      <c r="PNK26" s="517"/>
      <c r="PNL26" s="517"/>
      <c r="PNM26" s="517"/>
      <c r="PNN26" s="517"/>
      <c r="PNO26" s="517"/>
      <c r="PNP26" s="517"/>
      <c r="PNQ26" s="517"/>
      <c r="PNR26" s="517"/>
      <c r="PNS26" s="517"/>
      <c r="PNT26" s="517"/>
      <c r="PNU26" s="517"/>
      <c r="PNV26" s="517"/>
      <c r="PNW26" s="517"/>
      <c r="PNX26" s="517"/>
      <c r="PNY26" s="517"/>
      <c r="PNZ26" s="517"/>
      <c r="POA26" s="517"/>
      <c r="POB26" s="517"/>
      <c r="POC26" s="517"/>
      <c r="POD26" s="517"/>
      <c r="POE26" s="517"/>
      <c r="POF26" s="517"/>
      <c r="POG26" s="517"/>
      <c r="POH26" s="517"/>
      <c r="POI26" s="517"/>
      <c r="POJ26" s="517"/>
      <c r="POK26" s="517"/>
      <c r="POL26" s="517"/>
      <c r="POM26" s="517"/>
      <c r="PON26" s="517"/>
      <c r="POO26" s="517"/>
      <c r="POP26" s="517"/>
      <c r="POQ26" s="517"/>
      <c r="POR26" s="517"/>
      <c r="POS26" s="517"/>
      <c r="POT26" s="517"/>
      <c r="POU26" s="517"/>
      <c r="POV26" s="517"/>
      <c r="POW26" s="517"/>
      <c r="POX26" s="517"/>
      <c r="POY26" s="517"/>
      <c r="POZ26" s="517"/>
      <c r="PPA26" s="517"/>
      <c r="PPB26" s="517"/>
      <c r="PPC26" s="517"/>
      <c r="PPD26" s="517"/>
      <c r="PPE26" s="517"/>
      <c r="PPF26" s="517"/>
      <c r="PPG26" s="517"/>
      <c r="PPH26" s="517"/>
      <c r="PPI26" s="517"/>
      <c r="PPJ26" s="517"/>
      <c r="PPK26" s="517"/>
      <c r="PPL26" s="517"/>
      <c r="PPM26" s="517"/>
      <c r="PPN26" s="517"/>
      <c r="PPO26" s="517"/>
      <c r="PPP26" s="517"/>
      <c r="PPQ26" s="517"/>
      <c r="PPR26" s="517"/>
      <c r="PPS26" s="517"/>
      <c r="PPT26" s="517"/>
      <c r="PPU26" s="517"/>
      <c r="PPV26" s="517"/>
      <c r="PPW26" s="517"/>
      <c r="PPX26" s="517"/>
      <c r="PPY26" s="517"/>
      <c r="PPZ26" s="517"/>
      <c r="PQA26" s="517"/>
      <c r="PQB26" s="517"/>
      <c r="PQC26" s="517"/>
      <c r="PQD26" s="517"/>
      <c r="PQE26" s="517"/>
      <c r="PQF26" s="517"/>
      <c r="PQG26" s="517"/>
      <c r="PQH26" s="517"/>
      <c r="PQI26" s="517"/>
      <c r="PQJ26" s="517"/>
      <c r="PQK26" s="517"/>
      <c r="PQL26" s="517"/>
      <c r="PQM26" s="517"/>
      <c r="PQN26" s="517"/>
      <c r="PQO26" s="517"/>
      <c r="PQP26" s="517"/>
      <c r="PQQ26" s="517"/>
      <c r="PQR26" s="517"/>
      <c r="PQS26" s="517"/>
      <c r="PQT26" s="517"/>
      <c r="PQU26" s="517"/>
      <c r="PQV26" s="517"/>
      <c r="PQW26" s="517"/>
      <c r="PQX26" s="517"/>
      <c r="PQY26" s="517"/>
      <c r="PQZ26" s="517"/>
      <c r="PRA26" s="517"/>
      <c r="PRB26" s="517"/>
      <c r="PRC26" s="517"/>
      <c r="PRD26" s="517"/>
      <c r="PRE26" s="517"/>
      <c r="PRF26" s="517"/>
      <c r="PRG26" s="517"/>
      <c r="PRH26" s="517"/>
      <c r="PRI26" s="517"/>
      <c r="PRJ26" s="517"/>
      <c r="PRK26" s="517"/>
      <c r="PRL26" s="517"/>
      <c r="PRM26" s="517"/>
      <c r="PRN26" s="517"/>
      <c r="PRO26" s="517"/>
      <c r="PRP26" s="517"/>
      <c r="PRQ26" s="517"/>
      <c r="PRR26" s="517"/>
      <c r="PRS26" s="517"/>
      <c r="PRT26" s="517"/>
      <c r="PRU26" s="517"/>
      <c r="PRV26" s="517"/>
      <c r="PRW26" s="517"/>
      <c r="PRX26" s="517"/>
      <c r="PRY26" s="517"/>
      <c r="PRZ26" s="517"/>
      <c r="PSA26" s="517"/>
      <c r="PSB26" s="517"/>
      <c r="PSC26" s="517"/>
      <c r="PSD26" s="517"/>
      <c r="PSE26" s="517"/>
      <c r="PSF26" s="517"/>
      <c r="PSG26" s="517"/>
      <c r="PSH26" s="517"/>
      <c r="PSI26" s="517"/>
      <c r="PSJ26" s="517"/>
      <c r="PSK26" s="517"/>
      <c r="PSL26" s="517"/>
      <c r="PSM26" s="517"/>
      <c r="PSN26" s="517"/>
      <c r="PSO26" s="517"/>
      <c r="PSP26" s="517"/>
      <c r="PSQ26" s="517"/>
      <c r="PSR26" s="517"/>
      <c r="PSS26" s="517"/>
      <c r="PST26" s="517"/>
      <c r="PSU26" s="517"/>
      <c r="PSV26" s="517"/>
      <c r="PSW26" s="517"/>
      <c r="PSX26" s="517"/>
      <c r="PSY26" s="517"/>
      <c r="PSZ26" s="517"/>
      <c r="PTA26" s="517"/>
      <c r="PTB26" s="517"/>
      <c r="PTC26" s="517"/>
      <c r="PTD26" s="517"/>
      <c r="PTE26" s="517"/>
      <c r="PTF26" s="517"/>
      <c r="PTG26" s="517"/>
      <c r="PTH26" s="517"/>
      <c r="PTI26" s="517"/>
      <c r="PTJ26" s="517"/>
      <c r="PTK26" s="517"/>
      <c r="PTL26" s="517"/>
      <c r="PTM26" s="517"/>
      <c r="PTN26" s="517"/>
      <c r="PTO26" s="517"/>
      <c r="PTP26" s="517"/>
      <c r="PTQ26" s="517"/>
      <c r="PTR26" s="517"/>
      <c r="PTS26" s="517"/>
      <c r="PTT26" s="517"/>
      <c r="PTU26" s="517"/>
      <c r="PTV26" s="517"/>
      <c r="PTW26" s="517"/>
      <c r="PTX26" s="517"/>
      <c r="PTY26" s="517"/>
      <c r="PTZ26" s="517"/>
      <c r="PUA26" s="517"/>
      <c r="PUB26" s="517"/>
      <c r="PUC26" s="517"/>
      <c r="PUD26" s="517"/>
      <c r="PUE26" s="517"/>
      <c r="PUF26" s="517"/>
      <c r="PUG26" s="517"/>
      <c r="PUH26" s="517"/>
      <c r="PUI26" s="517"/>
      <c r="PUJ26" s="517"/>
      <c r="PUK26" s="517"/>
      <c r="PUL26" s="517"/>
      <c r="PUM26" s="517"/>
      <c r="PUN26" s="517"/>
      <c r="PUO26" s="517"/>
      <c r="PUP26" s="517"/>
      <c r="PUQ26" s="517"/>
      <c r="PUR26" s="517"/>
      <c r="PUS26" s="517"/>
      <c r="PUT26" s="517"/>
      <c r="PUU26" s="517"/>
      <c r="PUV26" s="517"/>
      <c r="PUW26" s="517"/>
      <c r="PUX26" s="517"/>
      <c r="PUY26" s="517"/>
      <c r="PUZ26" s="517"/>
      <c r="PVA26" s="517"/>
      <c r="PVB26" s="517"/>
      <c r="PVC26" s="517"/>
      <c r="PVD26" s="517"/>
      <c r="PVE26" s="517"/>
      <c r="PVF26" s="517"/>
      <c r="PVG26" s="517"/>
      <c r="PVH26" s="517"/>
      <c r="PVI26" s="517"/>
      <c r="PVJ26" s="517"/>
      <c r="PVK26" s="517"/>
      <c r="PVL26" s="517"/>
      <c r="PVM26" s="517"/>
      <c r="PVN26" s="517"/>
      <c r="PVO26" s="517"/>
      <c r="PVP26" s="517"/>
      <c r="PVQ26" s="517"/>
      <c r="PVR26" s="517"/>
      <c r="PVS26" s="517"/>
      <c r="PVT26" s="517"/>
      <c r="PVU26" s="517"/>
      <c r="PVV26" s="517"/>
      <c r="PVW26" s="517"/>
      <c r="PVX26" s="517"/>
      <c r="PVY26" s="517"/>
      <c r="PVZ26" s="517"/>
      <c r="PWA26" s="517"/>
      <c r="PWB26" s="517"/>
      <c r="PWC26" s="517"/>
      <c r="PWD26" s="517"/>
      <c r="PWE26" s="517"/>
      <c r="PWF26" s="517"/>
      <c r="PWG26" s="517"/>
      <c r="PWH26" s="517"/>
      <c r="PWI26" s="517"/>
      <c r="PWJ26" s="517"/>
      <c r="PWK26" s="517"/>
      <c r="PWL26" s="517"/>
      <c r="PWM26" s="517"/>
      <c r="PWN26" s="517"/>
      <c r="PWO26" s="517"/>
      <c r="PWP26" s="517"/>
      <c r="PWQ26" s="517"/>
      <c r="PWR26" s="517"/>
      <c r="PWS26" s="517"/>
      <c r="PWT26" s="517"/>
      <c r="PWU26" s="517"/>
      <c r="PWV26" s="517"/>
      <c r="PWW26" s="517"/>
      <c r="PWX26" s="517"/>
      <c r="PWY26" s="517"/>
      <c r="PWZ26" s="517"/>
      <c r="PXA26" s="517"/>
      <c r="PXB26" s="517"/>
      <c r="PXC26" s="517"/>
      <c r="PXD26" s="517"/>
      <c r="PXE26" s="517"/>
      <c r="PXF26" s="517"/>
      <c r="PXG26" s="517"/>
      <c r="PXH26" s="517"/>
      <c r="PXI26" s="517"/>
      <c r="PXJ26" s="517"/>
      <c r="PXK26" s="517"/>
      <c r="PXL26" s="517"/>
      <c r="PXM26" s="517"/>
      <c r="PXN26" s="517"/>
      <c r="PXO26" s="517"/>
      <c r="PXP26" s="517"/>
      <c r="PXQ26" s="517"/>
      <c r="PXR26" s="517"/>
      <c r="PXS26" s="517"/>
      <c r="PXT26" s="517"/>
      <c r="PXU26" s="517"/>
      <c r="PXV26" s="517"/>
      <c r="PXW26" s="517"/>
      <c r="PXX26" s="517"/>
      <c r="PXY26" s="517"/>
      <c r="PXZ26" s="517"/>
      <c r="PYA26" s="517"/>
      <c r="PYB26" s="517"/>
      <c r="PYC26" s="517"/>
      <c r="PYD26" s="517"/>
      <c r="PYE26" s="517"/>
      <c r="PYF26" s="517"/>
      <c r="PYG26" s="517"/>
      <c r="PYH26" s="517"/>
      <c r="PYI26" s="517"/>
      <c r="PYJ26" s="517"/>
      <c r="PYK26" s="517"/>
      <c r="PYL26" s="517"/>
      <c r="PYM26" s="517"/>
      <c r="PYN26" s="517"/>
      <c r="PYO26" s="517"/>
      <c r="PYP26" s="517"/>
      <c r="PYQ26" s="517"/>
      <c r="PYR26" s="517"/>
      <c r="PYS26" s="517"/>
      <c r="PYT26" s="517"/>
      <c r="PYU26" s="517"/>
      <c r="PYV26" s="517"/>
      <c r="PYW26" s="517"/>
      <c r="PYX26" s="517"/>
      <c r="PYY26" s="517"/>
      <c r="PYZ26" s="517"/>
      <c r="PZA26" s="517"/>
      <c r="PZB26" s="517"/>
      <c r="PZC26" s="517"/>
      <c r="PZD26" s="517"/>
      <c r="PZE26" s="517"/>
      <c r="PZF26" s="517"/>
      <c r="PZG26" s="517"/>
      <c r="PZH26" s="517"/>
      <c r="PZI26" s="517"/>
      <c r="PZJ26" s="517"/>
      <c r="PZK26" s="517"/>
      <c r="PZL26" s="517"/>
      <c r="PZM26" s="517"/>
      <c r="PZN26" s="517"/>
      <c r="PZO26" s="517"/>
      <c r="PZP26" s="517"/>
      <c r="PZQ26" s="517"/>
      <c r="PZR26" s="517"/>
      <c r="PZS26" s="517"/>
      <c r="PZT26" s="517"/>
      <c r="PZU26" s="517"/>
      <c r="PZV26" s="517"/>
      <c r="PZW26" s="517"/>
      <c r="PZX26" s="517"/>
      <c r="PZY26" s="517"/>
      <c r="PZZ26" s="517"/>
      <c r="QAA26" s="517"/>
      <c r="QAB26" s="517"/>
      <c r="QAC26" s="517"/>
      <c r="QAD26" s="517"/>
      <c r="QAE26" s="517"/>
      <c r="QAF26" s="517"/>
      <c r="QAG26" s="517"/>
      <c r="QAH26" s="517"/>
      <c r="QAI26" s="517"/>
      <c r="QAJ26" s="517"/>
      <c r="QAK26" s="517"/>
      <c r="QAL26" s="517"/>
      <c r="QAM26" s="517"/>
      <c r="QAN26" s="517"/>
      <c r="QAO26" s="517"/>
      <c r="QAP26" s="517"/>
      <c r="QAQ26" s="517"/>
      <c r="QAR26" s="517"/>
      <c r="QAS26" s="517"/>
      <c r="QAT26" s="517"/>
      <c r="QAU26" s="517"/>
      <c r="QAV26" s="517"/>
      <c r="QAW26" s="517"/>
      <c r="QAX26" s="517"/>
      <c r="QAY26" s="517"/>
      <c r="QAZ26" s="517"/>
      <c r="QBA26" s="517"/>
      <c r="QBB26" s="517"/>
      <c r="QBC26" s="517"/>
      <c r="QBD26" s="517"/>
      <c r="QBE26" s="517"/>
      <c r="QBF26" s="517"/>
      <c r="QBG26" s="517"/>
      <c r="QBH26" s="517"/>
      <c r="QBI26" s="517"/>
      <c r="QBJ26" s="517"/>
      <c r="QBK26" s="517"/>
      <c r="QBL26" s="517"/>
      <c r="QBM26" s="517"/>
      <c r="QBN26" s="517"/>
      <c r="QBO26" s="517"/>
      <c r="QBP26" s="517"/>
      <c r="QBQ26" s="517"/>
      <c r="QBR26" s="517"/>
      <c r="QBS26" s="517"/>
      <c r="QBT26" s="517"/>
      <c r="QBU26" s="517"/>
      <c r="QBV26" s="517"/>
      <c r="QBW26" s="517"/>
      <c r="QBX26" s="517"/>
      <c r="QBY26" s="517"/>
      <c r="QBZ26" s="517"/>
      <c r="QCA26" s="517"/>
      <c r="QCB26" s="517"/>
      <c r="QCC26" s="517"/>
      <c r="QCD26" s="517"/>
      <c r="QCE26" s="517"/>
      <c r="QCF26" s="517"/>
      <c r="QCG26" s="517"/>
      <c r="QCH26" s="517"/>
      <c r="QCI26" s="517"/>
      <c r="QCJ26" s="517"/>
      <c r="QCK26" s="517"/>
      <c r="QCL26" s="517"/>
      <c r="QCM26" s="517"/>
      <c r="QCN26" s="517"/>
      <c r="QCO26" s="517"/>
      <c r="QCP26" s="517"/>
      <c r="QCQ26" s="517"/>
      <c r="QCR26" s="517"/>
      <c r="QCS26" s="517"/>
      <c r="QCT26" s="517"/>
      <c r="QCU26" s="517"/>
      <c r="QCV26" s="517"/>
      <c r="QCW26" s="517"/>
      <c r="QCX26" s="517"/>
      <c r="QCY26" s="517"/>
      <c r="QCZ26" s="517"/>
      <c r="QDA26" s="517"/>
      <c r="QDB26" s="517"/>
      <c r="QDC26" s="517"/>
      <c r="QDD26" s="517"/>
      <c r="QDE26" s="517"/>
      <c r="QDF26" s="517"/>
      <c r="QDG26" s="517"/>
      <c r="QDH26" s="517"/>
      <c r="QDI26" s="517"/>
      <c r="QDJ26" s="517"/>
      <c r="QDK26" s="517"/>
      <c r="QDL26" s="517"/>
      <c r="QDM26" s="517"/>
      <c r="QDN26" s="517"/>
      <c r="QDO26" s="517"/>
      <c r="QDP26" s="517"/>
      <c r="QDQ26" s="517"/>
      <c r="QDR26" s="517"/>
      <c r="QDS26" s="517"/>
      <c r="QDT26" s="517"/>
      <c r="QDU26" s="517"/>
      <c r="QDV26" s="517"/>
      <c r="QDW26" s="517"/>
      <c r="QDX26" s="517"/>
      <c r="QDY26" s="517"/>
      <c r="QDZ26" s="517"/>
      <c r="QEA26" s="517"/>
      <c r="QEB26" s="517"/>
      <c r="QEC26" s="517"/>
      <c r="QED26" s="517"/>
      <c r="QEE26" s="517"/>
      <c r="QEF26" s="517"/>
      <c r="QEG26" s="517"/>
      <c r="QEH26" s="517"/>
      <c r="QEI26" s="517"/>
      <c r="QEJ26" s="517"/>
      <c r="QEK26" s="517"/>
      <c r="QEL26" s="517"/>
      <c r="QEM26" s="517"/>
      <c r="QEN26" s="517"/>
      <c r="QEO26" s="517"/>
      <c r="QEP26" s="517"/>
      <c r="QEQ26" s="517"/>
      <c r="QER26" s="517"/>
      <c r="QES26" s="517"/>
      <c r="QET26" s="517"/>
      <c r="QEU26" s="517"/>
      <c r="QEV26" s="517"/>
      <c r="QEW26" s="517"/>
      <c r="QEX26" s="517"/>
      <c r="QEY26" s="517"/>
      <c r="QEZ26" s="517"/>
      <c r="QFA26" s="517"/>
      <c r="QFB26" s="517"/>
      <c r="QFC26" s="517"/>
      <c r="QFD26" s="517"/>
      <c r="QFE26" s="517"/>
      <c r="QFF26" s="517"/>
      <c r="QFG26" s="517"/>
      <c r="QFH26" s="517"/>
      <c r="QFI26" s="517"/>
      <c r="QFJ26" s="517"/>
      <c r="QFK26" s="517"/>
      <c r="QFL26" s="517"/>
      <c r="QFM26" s="517"/>
      <c r="QFN26" s="517"/>
      <c r="QFO26" s="517"/>
      <c r="QFP26" s="517"/>
      <c r="QFQ26" s="517"/>
      <c r="QFR26" s="517"/>
      <c r="QFS26" s="517"/>
      <c r="QFT26" s="517"/>
      <c r="QFU26" s="517"/>
      <c r="QFV26" s="517"/>
      <c r="QFW26" s="517"/>
      <c r="QFX26" s="517"/>
      <c r="QFY26" s="517"/>
      <c r="QFZ26" s="517"/>
      <c r="QGA26" s="517"/>
      <c r="QGB26" s="517"/>
      <c r="QGC26" s="517"/>
      <c r="QGD26" s="517"/>
      <c r="QGE26" s="517"/>
      <c r="QGF26" s="517"/>
      <c r="QGG26" s="517"/>
      <c r="QGH26" s="517"/>
      <c r="QGI26" s="517"/>
      <c r="QGJ26" s="517"/>
      <c r="QGK26" s="517"/>
      <c r="QGL26" s="517"/>
      <c r="QGM26" s="517"/>
      <c r="QGN26" s="517"/>
      <c r="QGO26" s="517"/>
      <c r="QGP26" s="517"/>
      <c r="QGQ26" s="517"/>
      <c r="QGR26" s="517"/>
      <c r="QGS26" s="517"/>
      <c r="QGT26" s="517"/>
      <c r="QGU26" s="517"/>
      <c r="QGV26" s="517"/>
      <c r="QGW26" s="517"/>
      <c r="QGX26" s="517"/>
      <c r="QGY26" s="517"/>
      <c r="QGZ26" s="517"/>
      <c r="QHA26" s="517"/>
      <c r="QHB26" s="517"/>
      <c r="QHC26" s="517"/>
      <c r="QHD26" s="517"/>
      <c r="QHE26" s="517"/>
      <c r="QHF26" s="517"/>
      <c r="QHG26" s="517"/>
      <c r="QHH26" s="517"/>
      <c r="QHI26" s="517"/>
      <c r="QHJ26" s="517"/>
      <c r="QHK26" s="517"/>
      <c r="QHL26" s="517"/>
      <c r="QHM26" s="517"/>
      <c r="QHN26" s="517"/>
      <c r="QHO26" s="517"/>
      <c r="QHP26" s="517"/>
      <c r="QHQ26" s="517"/>
      <c r="QHR26" s="517"/>
      <c r="QHS26" s="517"/>
      <c r="QHT26" s="517"/>
      <c r="QHU26" s="517"/>
      <c r="QHV26" s="517"/>
      <c r="QHW26" s="517"/>
      <c r="QHX26" s="517"/>
      <c r="QHY26" s="517"/>
      <c r="QHZ26" s="517"/>
      <c r="QIA26" s="517"/>
      <c r="QIB26" s="517"/>
      <c r="QIC26" s="517"/>
      <c r="QID26" s="517"/>
      <c r="QIE26" s="517"/>
      <c r="QIF26" s="517"/>
      <c r="QIG26" s="517"/>
      <c r="QIH26" s="517"/>
      <c r="QII26" s="517"/>
      <c r="QIJ26" s="517"/>
      <c r="QIK26" s="517"/>
      <c r="QIL26" s="517"/>
      <c r="QIM26" s="517"/>
      <c r="QIN26" s="517"/>
      <c r="QIO26" s="517"/>
      <c r="QIP26" s="517"/>
      <c r="QIQ26" s="517"/>
      <c r="QIR26" s="517"/>
      <c r="QIS26" s="517"/>
      <c r="QIT26" s="517"/>
      <c r="QIU26" s="517"/>
      <c r="QIV26" s="517"/>
      <c r="QIW26" s="517"/>
      <c r="QIX26" s="517"/>
      <c r="QIY26" s="517"/>
      <c r="QIZ26" s="517"/>
      <c r="QJA26" s="517"/>
      <c r="QJB26" s="517"/>
      <c r="QJC26" s="517"/>
      <c r="QJD26" s="517"/>
      <c r="QJE26" s="517"/>
      <c r="QJF26" s="517"/>
      <c r="QJG26" s="517"/>
      <c r="QJH26" s="517"/>
      <c r="QJI26" s="517"/>
      <c r="QJJ26" s="517"/>
      <c r="QJK26" s="517"/>
      <c r="QJL26" s="517"/>
      <c r="QJM26" s="517"/>
      <c r="QJN26" s="517"/>
      <c r="QJO26" s="517"/>
      <c r="QJP26" s="517"/>
      <c r="QJQ26" s="517"/>
      <c r="QJR26" s="517"/>
      <c r="QJS26" s="517"/>
      <c r="QJT26" s="517"/>
      <c r="QJU26" s="517"/>
      <c r="QJV26" s="517"/>
      <c r="QJW26" s="517"/>
      <c r="QJX26" s="517"/>
      <c r="QJY26" s="517"/>
      <c r="QJZ26" s="517"/>
      <c r="QKA26" s="517"/>
      <c r="QKB26" s="517"/>
      <c r="QKC26" s="517"/>
      <c r="QKD26" s="517"/>
      <c r="QKE26" s="517"/>
      <c r="QKF26" s="517"/>
      <c r="QKG26" s="517"/>
      <c r="QKH26" s="517"/>
      <c r="QKI26" s="517"/>
      <c r="QKJ26" s="517"/>
      <c r="QKK26" s="517"/>
      <c r="QKL26" s="517"/>
      <c r="QKM26" s="517"/>
      <c r="QKN26" s="517"/>
      <c r="QKO26" s="517"/>
      <c r="QKP26" s="517"/>
      <c r="QKQ26" s="517"/>
      <c r="QKR26" s="517"/>
      <c r="QKS26" s="517"/>
      <c r="QKT26" s="517"/>
      <c r="QKU26" s="517"/>
      <c r="QKV26" s="517"/>
      <c r="QKW26" s="517"/>
      <c r="QKX26" s="517"/>
      <c r="QKY26" s="517"/>
      <c r="QKZ26" s="517"/>
      <c r="QLA26" s="517"/>
      <c r="QLB26" s="517"/>
      <c r="QLC26" s="517"/>
      <c r="QLD26" s="517"/>
      <c r="QLE26" s="517"/>
      <c r="QLF26" s="517"/>
      <c r="QLG26" s="517"/>
      <c r="QLH26" s="517"/>
      <c r="QLI26" s="517"/>
      <c r="QLJ26" s="517"/>
      <c r="QLK26" s="517"/>
      <c r="QLL26" s="517"/>
      <c r="QLM26" s="517"/>
      <c r="QLN26" s="517"/>
      <c r="QLO26" s="517"/>
      <c r="QLP26" s="517"/>
      <c r="QLQ26" s="517"/>
      <c r="QLR26" s="517"/>
      <c r="QLS26" s="517"/>
      <c r="QLT26" s="517"/>
      <c r="QLU26" s="517"/>
      <c r="QLV26" s="517"/>
      <c r="QLW26" s="517"/>
      <c r="QLX26" s="517"/>
      <c r="QLY26" s="517"/>
      <c r="QLZ26" s="517"/>
      <c r="QMA26" s="517"/>
      <c r="QMB26" s="517"/>
      <c r="QMC26" s="517"/>
      <c r="QMD26" s="517"/>
      <c r="QME26" s="517"/>
      <c r="QMF26" s="517"/>
      <c r="QMG26" s="517"/>
      <c r="QMH26" s="517"/>
      <c r="QMI26" s="517"/>
      <c r="QMJ26" s="517"/>
      <c r="QMK26" s="517"/>
      <c r="QML26" s="517"/>
      <c r="QMM26" s="517"/>
      <c r="QMN26" s="517"/>
      <c r="QMO26" s="517"/>
      <c r="QMP26" s="517"/>
      <c r="QMQ26" s="517"/>
      <c r="QMR26" s="517"/>
      <c r="QMS26" s="517"/>
      <c r="QMT26" s="517"/>
      <c r="QMU26" s="517"/>
      <c r="QMV26" s="517"/>
      <c r="QMW26" s="517"/>
      <c r="QMX26" s="517"/>
      <c r="QMY26" s="517"/>
      <c r="QMZ26" s="517"/>
      <c r="QNA26" s="517"/>
      <c r="QNB26" s="517"/>
      <c r="QNC26" s="517"/>
      <c r="QND26" s="517"/>
      <c r="QNE26" s="517"/>
      <c r="QNF26" s="517"/>
      <c r="QNG26" s="517"/>
      <c r="QNH26" s="517"/>
      <c r="QNI26" s="517"/>
      <c r="QNJ26" s="517"/>
      <c r="QNK26" s="517"/>
      <c r="QNL26" s="517"/>
      <c r="QNM26" s="517"/>
      <c r="QNN26" s="517"/>
      <c r="QNO26" s="517"/>
      <c r="QNP26" s="517"/>
      <c r="QNQ26" s="517"/>
      <c r="QNR26" s="517"/>
      <c r="QNS26" s="517"/>
      <c r="QNT26" s="517"/>
      <c r="QNU26" s="517"/>
      <c r="QNV26" s="517"/>
      <c r="QNW26" s="517"/>
      <c r="QNX26" s="517"/>
      <c r="QNY26" s="517"/>
      <c r="QNZ26" s="517"/>
      <c r="QOA26" s="517"/>
      <c r="QOB26" s="517"/>
      <c r="QOC26" s="517"/>
      <c r="QOD26" s="517"/>
      <c r="QOE26" s="517"/>
      <c r="QOF26" s="517"/>
      <c r="QOG26" s="517"/>
      <c r="QOH26" s="517"/>
      <c r="QOI26" s="517"/>
      <c r="QOJ26" s="517"/>
      <c r="QOK26" s="517"/>
      <c r="QOL26" s="517"/>
      <c r="QOM26" s="517"/>
      <c r="QON26" s="517"/>
      <c r="QOO26" s="517"/>
      <c r="QOP26" s="517"/>
      <c r="QOQ26" s="517"/>
      <c r="QOR26" s="517"/>
      <c r="QOS26" s="517"/>
      <c r="QOT26" s="517"/>
      <c r="QOU26" s="517"/>
      <c r="QOV26" s="517"/>
      <c r="QOW26" s="517"/>
      <c r="QOX26" s="517"/>
      <c r="QOY26" s="517"/>
      <c r="QOZ26" s="517"/>
      <c r="QPA26" s="517"/>
      <c r="QPB26" s="517"/>
      <c r="QPC26" s="517"/>
      <c r="QPD26" s="517"/>
      <c r="QPE26" s="517"/>
      <c r="QPF26" s="517"/>
      <c r="QPG26" s="517"/>
      <c r="QPH26" s="517"/>
      <c r="QPI26" s="517"/>
      <c r="QPJ26" s="517"/>
      <c r="QPK26" s="517"/>
      <c r="QPL26" s="517"/>
      <c r="QPM26" s="517"/>
      <c r="QPN26" s="517"/>
      <c r="QPO26" s="517"/>
      <c r="QPP26" s="517"/>
      <c r="QPQ26" s="517"/>
      <c r="QPR26" s="517"/>
      <c r="QPS26" s="517"/>
      <c r="QPT26" s="517"/>
      <c r="QPU26" s="517"/>
      <c r="QPV26" s="517"/>
      <c r="QPW26" s="517"/>
      <c r="QPX26" s="517"/>
      <c r="QPY26" s="517"/>
      <c r="QPZ26" s="517"/>
      <c r="QQA26" s="517"/>
      <c r="QQB26" s="517"/>
      <c r="QQC26" s="517"/>
      <c r="QQD26" s="517"/>
      <c r="QQE26" s="517"/>
      <c r="QQF26" s="517"/>
      <c r="QQG26" s="517"/>
      <c r="QQH26" s="517"/>
      <c r="QQI26" s="517"/>
      <c r="QQJ26" s="517"/>
      <c r="QQK26" s="517"/>
      <c r="QQL26" s="517"/>
      <c r="QQM26" s="517"/>
      <c r="QQN26" s="517"/>
      <c r="QQO26" s="517"/>
      <c r="QQP26" s="517"/>
      <c r="QQQ26" s="517"/>
      <c r="QQR26" s="517"/>
      <c r="QQS26" s="517"/>
      <c r="QQT26" s="517"/>
      <c r="QQU26" s="517"/>
      <c r="QQV26" s="517"/>
      <c r="QQW26" s="517"/>
      <c r="QQX26" s="517"/>
      <c r="QQY26" s="517"/>
      <c r="QQZ26" s="517"/>
      <c r="QRA26" s="517"/>
      <c r="QRB26" s="517"/>
      <c r="QRC26" s="517"/>
      <c r="QRD26" s="517"/>
      <c r="QRE26" s="517"/>
      <c r="QRF26" s="517"/>
      <c r="QRG26" s="517"/>
      <c r="QRH26" s="517"/>
      <c r="QRI26" s="517"/>
      <c r="QRJ26" s="517"/>
      <c r="QRK26" s="517"/>
      <c r="QRL26" s="517"/>
      <c r="QRM26" s="517"/>
      <c r="QRN26" s="517"/>
      <c r="QRO26" s="517"/>
      <c r="QRP26" s="517"/>
      <c r="QRQ26" s="517"/>
      <c r="QRR26" s="517"/>
      <c r="QRS26" s="517"/>
      <c r="QRT26" s="517"/>
      <c r="QRU26" s="517"/>
      <c r="QRV26" s="517"/>
      <c r="QRW26" s="517"/>
      <c r="QRX26" s="517"/>
      <c r="QRY26" s="517"/>
      <c r="QRZ26" s="517"/>
      <c r="QSA26" s="517"/>
      <c r="QSB26" s="517"/>
      <c r="QSC26" s="517"/>
      <c r="QSD26" s="517"/>
      <c r="QSE26" s="517"/>
      <c r="QSF26" s="517"/>
      <c r="QSG26" s="517"/>
      <c r="QSH26" s="517"/>
      <c r="QSI26" s="517"/>
      <c r="QSJ26" s="517"/>
      <c r="QSK26" s="517"/>
      <c r="QSL26" s="517"/>
      <c r="QSM26" s="517"/>
      <c r="QSN26" s="517"/>
      <c r="QSO26" s="517"/>
      <c r="QSP26" s="517"/>
      <c r="QSQ26" s="517"/>
      <c r="QSR26" s="517"/>
      <c r="QSS26" s="517"/>
      <c r="QST26" s="517"/>
      <c r="QSU26" s="517"/>
      <c r="QSV26" s="517"/>
      <c r="QSW26" s="517"/>
      <c r="QSX26" s="517"/>
      <c r="QSY26" s="517"/>
      <c r="QSZ26" s="517"/>
      <c r="QTA26" s="517"/>
      <c r="QTB26" s="517"/>
      <c r="QTC26" s="517"/>
      <c r="QTD26" s="517"/>
      <c r="QTE26" s="517"/>
      <c r="QTF26" s="517"/>
      <c r="QTG26" s="517"/>
      <c r="QTH26" s="517"/>
      <c r="QTI26" s="517"/>
      <c r="QTJ26" s="517"/>
      <c r="QTK26" s="517"/>
      <c r="QTL26" s="517"/>
      <c r="QTM26" s="517"/>
      <c r="QTN26" s="517"/>
      <c r="QTO26" s="517"/>
      <c r="QTP26" s="517"/>
      <c r="QTQ26" s="517"/>
      <c r="QTR26" s="517"/>
      <c r="QTS26" s="517"/>
      <c r="QTT26" s="517"/>
      <c r="QTU26" s="517"/>
      <c r="QTV26" s="517"/>
      <c r="QTW26" s="517"/>
      <c r="QTX26" s="517"/>
      <c r="QTY26" s="517"/>
      <c r="QTZ26" s="517"/>
      <c r="QUA26" s="517"/>
      <c r="QUB26" s="517"/>
      <c r="QUC26" s="517"/>
      <c r="QUD26" s="517"/>
      <c r="QUE26" s="517"/>
      <c r="QUF26" s="517"/>
      <c r="QUG26" s="517"/>
      <c r="QUH26" s="517"/>
      <c r="QUI26" s="517"/>
      <c r="QUJ26" s="517"/>
      <c r="QUK26" s="517"/>
      <c r="QUL26" s="517"/>
      <c r="QUM26" s="517"/>
      <c r="QUN26" s="517"/>
      <c r="QUO26" s="517"/>
      <c r="QUP26" s="517"/>
      <c r="QUQ26" s="517"/>
      <c r="QUR26" s="517"/>
      <c r="QUS26" s="517"/>
      <c r="QUT26" s="517"/>
      <c r="QUU26" s="517"/>
      <c r="QUV26" s="517"/>
      <c r="QUW26" s="517"/>
      <c r="QUX26" s="517"/>
      <c r="QUY26" s="517"/>
      <c r="QUZ26" s="517"/>
      <c r="QVA26" s="517"/>
      <c r="QVB26" s="517"/>
      <c r="QVC26" s="517"/>
      <c r="QVD26" s="517"/>
      <c r="QVE26" s="517"/>
      <c r="QVF26" s="517"/>
      <c r="QVG26" s="517"/>
      <c r="QVH26" s="517"/>
      <c r="QVI26" s="517"/>
      <c r="QVJ26" s="517"/>
      <c r="QVK26" s="517"/>
      <c r="QVL26" s="517"/>
      <c r="QVM26" s="517"/>
      <c r="QVN26" s="517"/>
      <c r="QVO26" s="517"/>
      <c r="QVP26" s="517"/>
      <c r="QVQ26" s="517"/>
      <c r="QVR26" s="517"/>
      <c r="QVS26" s="517"/>
      <c r="QVT26" s="517"/>
      <c r="QVU26" s="517"/>
      <c r="QVV26" s="517"/>
      <c r="QVW26" s="517"/>
      <c r="QVX26" s="517"/>
      <c r="QVY26" s="517"/>
      <c r="QVZ26" s="517"/>
      <c r="QWA26" s="517"/>
      <c r="QWB26" s="517"/>
      <c r="QWC26" s="517"/>
      <c r="QWD26" s="517"/>
      <c r="QWE26" s="517"/>
      <c r="QWF26" s="517"/>
      <c r="QWG26" s="517"/>
      <c r="QWH26" s="517"/>
      <c r="QWI26" s="517"/>
      <c r="QWJ26" s="517"/>
      <c r="QWK26" s="517"/>
      <c r="QWL26" s="517"/>
      <c r="QWM26" s="517"/>
      <c r="QWN26" s="517"/>
      <c r="QWO26" s="517"/>
      <c r="QWP26" s="517"/>
      <c r="QWQ26" s="517"/>
      <c r="QWR26" s="517"/>
      <c r="QWS26" s="517"/>
      <c r="QWT26" s="517"/>
      <c r="QWU26" s="517"/>
      <c r="QWV26" s="517"/>
      <c r="QWW26" s="517"/>
      <c r="QWX26" s="517"/>
      <c r="QWY26" s="517"/>
      <c r="QWZ26" s="517"/>
      <c r="QXA26" s="517"/>
      <c r="QXB26" s="517"/>
      <c r="QXC26" s="517"/>
      <c r="QXD26" s="517"/>
      <c r="QXE26" s="517"/>
      <c r="QXF26" s="517"/>
      <c r="QXG26" s="517"/>
      <c r="QXH26" s="517"/>
      <c r="QXI26" s="517"/>
      <c r="QXJ26" s="517"/>
      <c r="QXK26" s="517"/>
      <c r="QXL26" s="517"/>
      <c r="QXM26" s="517"/>
      <c r="QXN26" s="517"/>
      <c r="QXO26" s="517"/>
      <c r="QXP26" s="517"/>
      <c r="QXQ26" s="517"/>
      <c r="QXR26" s="517"/>
      <c r="QXS26" s="517"/>
      <c r="QXT26" s="517"/>
      <c r="QXU26" s="517"/>
      <c r="QXV26" s="517"/>
      <c r="QXW26" s="517"/>
      <c r="QXX26" s="517"/>
      <c r="QXY26" s="517"/>
      <c r="QXZ26" s="517"/>
      <c r="QYA26" s="517"/>
      <c r="QYB26" s="517"/>
      <c r="QYC26" s="517"/>
      <c r="QYD26" s="517"/>
      <c r="QYE26" s="517"/>
      <c r="QYF26" s="517"/>
      <c r="QYG26" s="517"/>
      <c r="QYH26" s="517"/>
      <c r="QYI26" s="517"/>
      <c r="QYJ26" s="517"/>
      <c r="QYK26" s="517"/>
      <c r="QYL26" s="517"/>
      <c r="QYM26" s="517"/>
      <c r="QYN26" s="517"/>
      <c r="QYO26" s="517"/>
      <c r="QYP26" s="517"/>
      <c r="QYQ26" s="517"/>
      <c r="QYR26" s="517"/>
      <c r="QYS26" s="517"/>
      <c r="QYT26" s="517"/>
      <c r="QYU26" s="517"/>
      <c r="QYV26" s="517"/>
      <c r="QYW26" s="517"/>
      <c r="QYX26" s="517"/>
      <c r="QYY26" s="517"/>
      <c r="QYZ26" s="517"/>
      <c r="QZA26" s="517"/>
      <c r="QZB26" s="517"/>
      <c r="QZC26" s="517"/>
      <c r="QZD26" s="517"/>
      <c r="QZE26" s="517"/>
      <c r="QZF26" s="517"/>
      <c r="QZG26" s="517"/>
      <c r="QZH26" s="517"/>
      <c r="QZI26" s="517"/>
      <c r="QZJ26" s="517"/>
      <c r="QZK26" s="517"/>
      <c r="QZL26" s="517"/>
      <c r="QZM26" s="517"/>
      <c r="QZN26" s="517"/>
      <c r="QZO26" s="517"/>
      <c r="QZP26" s="517"/>
      <c r="QZQ26" s="517"/>
      <c r="QZR26" s="517"/>
      <c r="QZS26" s="517"/>
      <c r="QZT26" s="517"/>
      <c r="QZU26" s="517"/>
      <c r="QZV26" s="517"/>
      <c r="QZW26" s="517"/>
      <c r="QZX26" s="517"/>
      <c r="QZY26" s="517"/>
      <c r="QZZ26" s="517"/>
      <c r="RAA26" s="517"/>
      <c r="RAB26" s="517"/>
      <c r="RAC26" s="517"/>
      <c r="RAD26" s="517"/>
      <c r="RAE26" s="517"/>
      <c r="RAF26" s="517"/>
      <c r="RAG26" s="517"/>
      <c r="RAH26" s="517"/>
      <c r="RAI26" s="517"/>
      <c r="RAJ26" s="517"/>
      <c r="RAK26" s="517"/>
      <c r="RAL26" s="517"/>
      <c r="RAM26" s="517"/>
      <c r="RAN26" s="517"/>
      <c r="RAO26" s="517"/>
      <c r="RAP26" s="517"/>
      <c r="RAQ26" s="517"/>
      <c r="RAR26" s="517"/>
      <c r="RAS26" s="517"/>
      <c r="RAT26" s="517"/>
      <c r="RAU26" s="517"/>
      <c r="RAV26" s="517"/>
      <c r="RAW26" s="517"/>
      <c r="RAX26" s="517"/>
      <c r="RAY26" s="517"/>
      <c r="RAZ26" s="517"/>
      <c r="RBA26" s="517"/>
      <c r="RBB26" s="517"/>
      <c r="RBC26" s="517"/>
      <c r="RBD26" s="517"/>
      <c r="RBE26" s="517"/>
      <c r="RBF26" s="517"/>
      <c r="RBG26" s="517"/>
      <c r="RBH26" s="517"/>
      <c r="RBI26" s="517"/>
      <c r="RBJ26" s="517"/>
      <c r="RBK26" s="517"/>
      <c r="RBL26" s="517"/>
      <c r="RBM26" s="517"/>
      <c r="RBN26" s="517"/>
      <c r="RBO26" s="517"/>
      <c r="RBP26" s="517"/>
      <c r="RBQ26" s="517"/>
      <c r="RBR26" s="517"/>
      <c r="RBS26" s="517"/>
      <c r="RBT26" s="517"/>
      <c r="RBU26" s="517"/>
      <c r="RBV26" s="517"/>
      <c r="RBW26" s="517"/>
      <c r="RBX26" s="517"/>
      <c r="RBY26" s="517"/>
      <c r="RBZ26" s="517"/>
      <c r="RCA26" s="517"/>
      <c r="RCB26" s="517"/>
      <c r="RCC26" s="517"/>
      <c r="RCD26" s="517"/>
      <c r="RCE26" s="517"/>
      <c r="RCF26" s="517"/>
      <c r="RCG26" s="517"/>
      <c r="RCH26" s="517"/>
      <c r="RCI26" s="517"/>
      <c r="RCJ26" s="517"/>
      <c r="RCK26" s="517"/>
      <c r="RCL26" s="517"/>
      <c r="RCM26" s="517"/>
      <c r="RCN26" s="517"/>
      <c r="RCO26" s="517"/>
      <c r="RCP26" s="517"/>
      <c r="RCQ26" s="517"/>
      <c r="RCR26" s="517"/>
      <c r="RCS26" s="517"/>
      <c r="RCT26" s="517"/>
      <c r="RCU26" s="517"/>
      <c r="RCV26" s="517"/>
      <c r="RCW26" s="517"/>
      <c r="RCX26" s="517"/>
      <c r="RCY26" s="517"/>
      <c r="RCZ26" s="517"/>
      <c r="RDA26" s="517"/>
      <c r="RDB26" s="517"/>
      <c r="RDC26" s="517"/>
      <c r="RDD26" s="517"/>
      <c r="RDE26" s="517"/>
      <c r="RDF26" s="517"/>
      <c r="RDG26" s="517"/>
      <c r="RDH26" s="517"/>
      <c r="RDI26" s="517"/>
      <c r="RDJ26" s="517"/>
      <c r="RDK26" s="517"/>
      <c r="RDL26" s="517"/>
      <c r="RDM26" s="517"/>
      <c r="RDN26" s="517"/>
      <c r="RDO26" s="517"/>
      <c r="RDP26" s="517"/>
      <c r="RDQ26" s="517"/>
      <c r="RDR26" s="517"/>
      <c r="RDS26" s="517"/>
      <c r="RDT26" s="517"/>
      <c r="RDU26" s="517"/>
      <c r="RDV26" s="517"/>
      <c r="RDW26" s="517"/>
      <c r="RDX26" s="517"/>
      <c r="RDY26" s="517"/>
      <c r="RDZ26" s="517"/>
      <c r="REA26" s="517"/>
      <c r="REB26" s="517"/>
      <c r="REC26" s="517"/>
      <c r="RED26" s="517"/>
      <c r="REE26" s="517"/>
      <c r="REF26" s="517"/>
      <c r="REG26" s="517"/>
      <c r="REH26" s="517"/>
      <c r="REI26" s="517"/>
      <c r="REJ26" s="517"/>
      <c r="REK26" s="517"/>
      <c r="REL26" s="517"/>
      <c r="REM26" s="517"/>
      <c r="REN26" s="517"/>
      <c r="REO26" s="517"/>
      <c r="REP26" s="517"/>
      <c r="REQ26" s="517"/>
      <c r="RER26" s="517"/>
      <c r="RES26" s="517"/>
      <c r="RET26" s="517"/>
      <c r="REU26" s="517"/>
      <c r="REV26" s="517"/>
      <c r="REW26" s="517"/>
      <c r="REX26" s="517"/>
      <c r="REY26" s="517"/>
      <c r="REZ26" s="517"/>
      <c r="RFA26" s="517"/>
      <c r="RFB26" s="517"/>
      <c r="RFC26" s="517"/>
      <c r="RFD26" s="517"/>
      <c r="RFE26" s="517"/>
      <c r="RFF26" s="517"/>
      <c r="RFG26" s="517"/>
      <c r="RFH26" s="517"/>
      <c r="RFI26" s="517"/>
      <c r="RFJ26" s="517"/>
      <c r="RFK26" s="517"/>
      <c r="RFL26" s="517"/>
      <c r="RFM26" s="517"/>
      <c r="RFN26" s="517"/>
      <c r="RFO26" s="517"/>
      <c r="RFP26" s="517"/>
      <c r="RFQ26" s="517"/>
      <c r="RFR26" s="517"/>
      <c r="RFS26" s="517"/>
      <c r="RFT26" s="517"/>
      <c r="RFU26" s="517"/>
      <c r="RFV26" s="517"/>
      <c r="RFW26" s="517"/>
      <c r="RFX26" s="517"/>
      <c r="RFY26" s="517"/>
      <c r="RFZ26" s="517"/>
      <c r="RGA26" s="517"/>
      <c r="RGB26" s="517"/>
      <c r="RGC26" s="517"/>
      <c r="RGD26" s="517"/>
      <c r="RGE26" s="517"/>
      <c r="RGF26" s="517"/>
      <c r="RGG26" s="517"/>
      <c r="RGH26" s="517"/>
      <c r="RGI26" s="517"/>
      <c r="RGJ26" s="517"/>
      <c r="RGK26" s="517"/>
      <c r="RGL26" s="517"/>
      <c r="RGM26" s="517"/>
      <c r="RGN26" s="517"/>
      <c r="RGO26" s="517"/>
      <c r="RGP26" s="517"/>
      <c r="RGQ26" s="517"/>
      <c r="RGR26" s="517"/>
      <c r="RGS26" s="517"/>
      <c r="RGT26" s="517"/>
      <c r="RGU26" s="517"/>
      <c r="RGV26" s="517"/>
      <c r="RGW26" s="517"/>
      <c r="RGX26" s="517"/>
      <c r="RGY26" s="517"/>
      <c r="RGZ26" s="517"/>
      <c r="RHA26" s="517"/>
      <c r="RHB26" s="517"/>
      <c r="RHC26" s="517"/>
      <c r="RHD26" s="517"/>
      <c r="RHE26" s="517"/>
      <c r="RHF26" s="517"/>
      <c r="RHG26" s="517"/>
      <c r="RHH26" s="517"/>
      <c r="RHI26" s="517"/>
      <c r="RHJ26" s="517"/>
      <c r="RHK26" s="517"/>
      <c r="RHL26" s="517"/>
      <c r="RHM26" s="517"/>
      <c r="RHN26" s="517"/>
      <c r="RHO26" s="517"/>
      <c r="RHP26" s="517"/>
      <c r="RHQ26" s="517"/>
      <c r="RHR26" s="517"/>
      <c r="RHS26" s="517"/>
      <c r="RHT26" s="517"/>
      <c r="RHU26" s="517"/>
      <c r="RHV26" s="517"/>
      <c r="RHW26" s="517"/>
      <c r="RHX26" s="517"/>
      <c r="RHY26" s="517"/>
      <c r="RHZ26" s="517"/>
      <c r="RIA26" s="517"/>
      <c r="RIB26" s="517"/>
      <c r="RIC26" s="517"/>
      <c r="RID26" s="517"/>
      <c r="RIE26" s="517"/>
      <c r="RIF26" s="517"/>
      <c r="RIG26" s="517"/>
      <c r="RIH26" s="517"/>
      <c r="RII26" s="517"/>
      <c r="RIJ26" s="517"/>
      <c r="RIK26" s="517"/>
      <c r="RIL26" s="517"/>
      <c r="RIM26" s="517"/>
      <c r="RIN26" s="517"/>
      <c r="RIO26" s="517"/>
      <c r="RIP26" s="517"/>
      <c r="RIQ26" s="517"/>
      <c r="RIR26" s="517"/>
      <c r="RIS26" s="517"/>
      <c r="RIT26" s="517"/>
      <c r="RIU26" s="517"/>
      <c r="RIV26" s="517"/>
      <c r="RIW26" s="517"/>
      <c r="RIX26" s="517"/>
      <c r="RIY26" s="517"/>
      <c r="RIZ26" s="517"/>
      <c r="RJA26" s="517"/>
      <c r="RJB26" s="517"/>
      <c r="RJC26" s="517"/>
      <c r="RJD26" s="517"/>
      <c r="RJE26" s="517"/>
      <c r="RJF26" s="517"/>
      <c r="RJG26" s="517"/>
      <c r="RJH26" s="517"/>
      <c r="RJI26" s="517"/>
      <c r="RJJ26" s="517"/>
      <c r="RJK26" s="517"/>
      <c r="RJL26" s="517"/>
      <c r="RJM26" s="517"/>
      <c r="RJN26" s="517"/>
      <c r="RJO26" s="517"/>
      <c r="RJP26" s="517"/>
      <c r="RJQ26" s="517"/>
      <c r="RJR26" s="517"/>
      <c r="RJS26" s="517"/>
      <c r="RJT26" s="517"/>
      <c r="RJU26" s="517"/>
      <c r="RJV26" s="517"/>
      <c r="RJW26" s="517"/>
      <c r="RJX26" s="517"/>
      <c r="RJY26" s="517"/>
      <c r="RJZ26" s="517"/>
      <c r="RKA26" s="517"/>
      <c r="RKB26" s="517"/>
      <c r="RKC26" s="517"/>
      <c r="RKD26" s="517"/>
      <c r="RKE26" s="517"/>
      <c r="RKF26" s="517"/>
      <c r="RKG26" s="517"/>
      <c r="RKH26" s="517"/>
      <c r="RKI26" s="517"/>
      <c r="RKJ26" s="517"/>
      <c r="RKK26" s="517"/>
      <c r="RKL26" s="517"/>
      <c r="RKM26" s="517"/>
      <c r="RKN26" s="517"/>
      <c r="RKO26" s="517"/>
      <c r="RKP26" s="517"/>
      <c r="RKQ26" s="517"/>
      <c r="RKR26" s="517"/>
      <c r="RKS26" s="517"/>
      <c r="RKT26" s="517"/>
      <c r="RKU26" s="517"/>
      <c r="RKV26" s="517"/>
      <c r="RKW26" s="517"/>
      <c r="RKX26" s="517"/>
      <c r="RKY26" s="517"/>
      <c r="RKZ26" s="517"/>
      <c r="RLA26" s="517"/>
      <c r="RLB26" s="517"/>
      <c r="RLC26" s="517"/>
      <c r="RLD26" s="517"/>
      <c r="RLE26" s="517"/>
      <c r="RLF26" s="517"/>
      <c r="RLG26" s="517"/>
      <c r="RLH26" s="517"/>
      <c r="RLI26" s="517"/>
      <c r="RLJ26" s="517"/>
      <c r="RLK26" s="517"/>
      <c r="RLL26" s="517"/>
      <c r="RLM26" s="517"/>
      <c r="RLN26" s="517"/>
      <c r="RLO26" s="517"/>
      <c r="RLP26" s="517"/>
      <c r="RLQ26" s="517"/>
      <c r="RLR26" s="517"/>
      <c r="RLS26" s="517"/>
      <c r="RLT26" s="517"/>
      <c r="RLU26" s="517"/>
      <c r="RLV26" s="517"/>
      <c r="RLW26" s="517"/>
      <c r="RLX26" s="517"/>
      <c r="RLY26" s="517"/>
      <c r="RLZ26" s="517"/>
      <c r="RMA26" s="517"/>
      <c r="RMB26" s="517"/>
      <c r="RMC26" s="517"/>
      <c r="RMD26" s="517"/>
      <c r="RME26" s="517"/>
      <c r="RMF26" s="517"/>
      <c r="RMG26" s="517"/>
      <c r="RMH26" s="517"/>
      <c r="RMI26" s="517"/>
      <c r="RMJ26" s="517"/>
      <c r="RMK26" s="517"/>
      <c r="RML26" s="517"/>
      <c r="RMM26" s="517"/>
      <c r="RMN26" s="517"/>
      <c r="RMO26" s="517"/>
      <c r="RMP26" s="517"/>
      <c r="RMQ26" s="517"/>
      <c r="RMR26" s="517"/>
      <c r="RMS26" s="517"/>
      <c r="RMT26" s="517"/>
      <c r="RMU26" s="517"/>
      <c r="RMV26" s="517"/>
      <c r="RMW26" s="517"/>
      <c r="RMX26" s="517"/>
      <c r="RMY26" s="517"/>
      <c r="RMZ26" s="517"/>
      <c r="RNA26" s="517"/>
      <c r="RNB26" s="517"/>
      <c r="RNC26" s="517"/>
      <c r="RND26" s="517"/>
      <c r="RNE26" s="517"/>
      <c r="RNF26" s="517"/>
      <c r="RNG26" s="517"/>
      <c r="RNH26" s="517"/>
      <c r="RNI26" s="517"/>
      <c r="RNJ26" s="517"/>
      <c r="RNK26" s="517"/>
      <c r="RNL26" s="517"/>
      <c r="RNM26" s="517"/>
      <c r="RNN26" s="517"/>
      <c r="RNO26" s="517"/>
      <c r="RNP26" s="517"/>
      <c r="RNQ26" s="517"/>
      <c r="RNR26" s="517"/>
      <c r="RNS26" s="517"/>
      <c r="RNT26" s="517"/>
      <c r="RNU26" s="517"/>
      <c r="RNV26" s="517"/>
      <c r="RNW26" s="517"/>
      <c r="RNX26" s="517"/>
      <c r="RNY26" s="517"/>
      <c r="RNZ26" s="517"/>
      <c r="ROA26" s="517"/>
      <c r="ROB26" s="517"/>
      <c r="ROC26" s="517"/>
      <c r="ROD26" s="517"/>
      <c r="ROE26" s="517"/>
      <c r="ROF26" s="517"/>
      <c r="ROG26" s="517"/>
      <c r="ROH26" s="517"/>
      <c r="ROI26" s="517"/>
      <c r="ROJ26" s="517"/>
      <c r="ROK26" s="517"/>
      <c r="ROL26" s="517"/>
      <c r="ROM26" s="517"/>
      <c r="RON26" s="517"/>
      <c r="ROO26" s="517"/>
      <c r="ROP26" s="517"/>
      <c r="ROQ26" s="517"/>
      <c r="ROR26" s="517"/>
      <c r="ROS26" s="517"/>
      <c r="ROT26" s="517"/>
      <c r="ROU26" s="517"/>
      <c r="ROV26" s="517"/>
      <c r="ROW26" s="517"/>
      <c r="ROX26" s="517"/>
      <c r="ROY26" s="517"/>
      <c r="ROZ26" s="517"/>
      <c r="RPA26" s="517"/>
      <c r="RPB26" s="517"/>
      <c r="RPC26" s="517"/>
      <c r="RPD26" s="517"/>
      <c r="RPE26" s="517"/>
      <c r="RPF26" s="517"/>
      <c r="RPG26" s="517"/>
      <c r="RPH26" s="517"/>
      <c r="RPI26" s="517"/>
      <c r="RPJ26" s="517"/>
      <c r="RPK26" s="517"/>
      <c r="RPL26" s="517"/>
      <c r="RPM26" s="517"/>
      <c r="RPN26" s="517"/>
      <c r="RPO26" s="517"/>
      <c r="RPP26" s="517"/>
      <c r="RPQ26" s="517"/>
      <c r="RPR26" s="517"/>
      <c r="RPS26" s="517"/>
      <c r="RPT26" s="517"/>
      <c r="RPU26" s="517"/>
      <c r="RPV26" s="517"/>
      <c r="RPW26" s="517"/>
      <c r="RPX26" s="517"/>
      <c r="RPY26" s="517"/>
      <c r="RPZ26" s="517"/>
      <c r="RQA26" s="517"/>
      <c r="RQB26" s="517"/>
      <c r="RQC26" s="517"/>
      <c r="RQD26" s="517"/>
      <c r="RQE26" s="517"/>
      <c r="RQF26" s="517"/>
      <c r="RQG26" s="517"/>
      <c r="RQH26" s="517"/>
      <c r="RQI26" s="517"/>
      <c r="RQJ26" s="517"/>
      <c r="RQK26" s="517"/>
      <c r="RQL26" s="517"/>
      <c r="RQM26" s="517"/>
      <c r="RQN26" s="517"/>
      <c r="RQO26" s="517"/>
      <c r="RQP26" s="517"/>
      <c r="RQQ26" s="517"/>
      <c r="RQR26" s="517"/>
      <c r="RQS26" s="517"/>
      <c r="RQT26" s="517"/>
      <c r="RQU26" s="517"/>
      <c r="RQV26" s="517"/>
      <c r="RQW26" s="517"/>
      <c r="RQX26" s="517"/>
      <c r="RQY26" s="517"/>
      <c r="RQZ26" s="517"/>
      <c r="RRA26" s="517"/>
      <c r="RRB26" s="517"/>
      <c r="RRC26" s="517"/>
      <c r="RRD26" s="517"/>
      <c r="RRE26" s="517"/>
      <c r="RRF26" s="517"/>
      <c r="RRG26" s="517"/>
      <c r="RRH26" s="517"/>
      <c r="RRI26" s="517"/>
      <c r="RRJ26" s="517"/>
      <c r="RRK26" s="517"/>
      <c r="RRL26" s="517"/>
      <c r="RRM26" s="517"/>
      <c r="RRN26" s="517"/>
      <c r="RRO26" s="517"/>
      <c r="RRP26" s="517"/>
      <c r="RRQ26" s="517"/>
      <c r="RRR26" s="517"/>
      <c r="RRS26" s="517"/>
      <c r="RRT26" s="517"/>
      <c r="RRU26" s="517"/>
      <c r="RRV26" s="517"/>
      <c r="RRW26" s="517"/>
      <c r="RRX26" s="517"/>
      <c r="RRY26" s="517"/>
      <c r="RRZ26" s="517"/>
      <c r="RSA26" s="517"/>
      <c r="RSB26" s="517"/>
      <c r="RSC26" s="517"/>
      <c r="RSD26" s="517"/>
      <c r="RSE26" s="517"/>
      <c r="RSF26" s="517"/>
      <c r="RSG26" s="517"/>
      <c r="RSH26" s="517"/>
      <c r="RSI26" s="517"/>
      <c r="RSJ26" s="517"/>
      <c r="RSK26" s="517"/>
      <c r="RSL26" s="517"/>
      <c r="RSM26" s="517"/>
      <c r="RSN26" s="517"/>
      <c r="RSO26" s="517"/>
      <c r="RSP26" s="517"/>
      <c r="RSQ26" s="517"/>
      <c r="RSR26" s="517"/>
      <c r="RSS26" s="517"/>
      <c r="RST26" s="517"/>
      <c r="RSU26" s="517"/>
      <c r="RSV26" s="517"/>
      <c r="RSW26" s="517"/>
      <c r="RSX26" s="517"/>
      <c r="RSY26" s="517"/>
      <c r="RSZ26" s="517"/>
      <c r="RTA26" s="517"/>
      <c r="RTB26" s="517"/>
      <c r="RTC26" s="517"/>
      <c r="RTD26" s="517"/>
      <c r="RTE26" s="517"/>
      <c r="RTF26" s="517"/>
      <c r="RTG26" s="517"/>
      <c r="RTH26" s="517"/>
      <c r="RTI26" s="517"/>
      <c r="RTJ26" s="517"/>
      <c r="RTK26" s="517"/>
      <c r="RTL26" s="517"/>
      <c r="RTM26" s="517"/>
      <c r="RTN26" s="517"/>
      <c r="RTO26" s="517"/>
      <c r="RTP26" s="517"/>
      <c r="RTQ26" s="517"/>
      <c r="RTR26" s="517"/>
      <c r="RTS26" s="517"/>
      <c r="RTT26" s="517"/>
      <c r="RTU26" s="517"/>
      <c r="RTV26" s="517"/>
      <c r="RTW26" s="517"/>
      <c r="RTX26" s="517"/>
      <c r="RTY26" s="517"/>
      <c r="RTZ26" s="517"/>
      <c r="RUA26" s="517"/>
      <c r="RUB26" s="517"/>
      <c r="RUC26" s="517"/>
      <c r="RUD26" s="517"/>
      <c r="RUE26" s="517"/>
      <c r="RUF26" s="517"/>
      <c r="RUG26" s="517"/>
      <c r="RUH26" s="517"/>
      <c r="RUI26" s="517"/>
      <c r="RUJ26" s="517"/>
      <c r="RUK26" s="517"/>
      <c r="RUL26" s="517"/>
      <c r="RUM26" s="517"/>
      <c r="RUN26" s="517"/>
      <c r="RUO26" s="517"/>
      <c r="RUP26" s="517"/>
      <c r="RUQ26" s="517"/>
      <c r="RUR26" s="517"/>
      <c r="RUS26" s="517"/>
      <c r="RUT26" s="517"/>
      <c r="RUU26" s="517"/>
      <c r="RUV26" s="517"/>
      <c r="RUW26" s="517"/>
      <c r="RUX26" s="517"/>
      <c r="RUY26" s="517"/>
      <c r="RUZ26" s="517"/>
      <c r="RVA26" s="517"/>
      <c r="RVB26" s="517"/>
      <c r="RVC26" s="517"/>
      <c r="RVD26" s="517"/>
      <c r="RVE26" s="517"/>
      <c r="RVF26" s="517"/>
      <c r="RVG26" s="517"/>
      <c r="RVH26" s="517"/>
      <c r="RVI26" s="517"/>
      <c r="RVJ26" s="517"/>
      <c r="RVK26" s="517"/>
      <c r="RVL26" s="517"/>
      <c r="RVM26" s="517"/>
      <c r="RVN26" s="517"/>
      <c r="RVO26" s="517"/>
      <c r="RVP26" s="517"/>
      <c r="RVQ26" s="517"/>
      <c r="RVR26" s="517"/>
      <c r="RVS26" s="517"/>
      <c r="RVT26" s="517"/>
      <c r="RVU26" s="517"/>
      <c r="RVV26" s="517"/>
      <c r="RVW26" s="517"/>
      <c r="RVX26" s="517"/>
      <c r="RVY26" s="517"/>
      <c r="RVZ26" s="517"/>
      <c r="RWA26" s="517"/>
      <c r="RWB26" s="517"/>
      <c r="RWC26" s="517"/>
      <c r="RWD26" s="517"/>
      <c r="RWE26" s="517"/>
      <c r="RWF26" s="517"/>
      <c r="RWG26" s="517"/>
      <c r="RWH26" s="517"/>
      <c r="RWI26" s="517"/>
      <c r="RWJ26" s="517"/>
      <c r="RWK26" s="517"/>
      <c r="RWL26" s="517"/>
      <c r="RWM26" s="517"/>
      <c r="RWN26" s="517"/>
      <c r="RWO26" s="517"/>
      <c r="RWP26" s="517"/>
      <c r="RWQ26" s="517"/>
      <c r="RWR26" s="517"/>
      <c r="RWS26" s="517"/>
      <c r="RWT26" s="517"/>
      <c r="RWU26" s="517"/>
      <c r="RWV26" s="517"/>
      <c r="RWW26" s="517"/>
      <c r="RWX26" s="517"/>
      <c r="RWY26" s="517"/>
      <c r="RWZ26" s="517"/>
      <c r="RXA26" s="517"/>
      <c r="RXB26" s="517"/>
      <c r="RXC26" s="517"/>
      <c r="RXD26" s="517"/>
      <c r="RXE26" s="517"/>
      <c r="RXF26" s="517"/>
      <c r="RXG26" s="517"/>
      <c r="RXH26" s="517"/>
      <c r="RXI26" s="517"/>
      <c r="RXJ26" s="517"/>
      <c r="RXK26" s="517"/>
      <c r="RXL26" s="517"/>
      <c r="RXM26" s="517"/>
      <c r="RXN26" s="517"/>
      <c r="RXO26" s="517"/>
      <c r="RXP26" s="517"/>
      <c r="RXQ26" s="517"/>
      <c r="RXR26" s="517"/>
      <c r="RXS26" s="517"/>
      <c r="RXT26" s="517"/>
      <c r="RXU26" s="517"/>
      <c r="RXV26" s="517"/>
      <c r="RXW26" s="517"/>
      <c r="RXX26" s="517"/>
      <c r="RXY26" s="517"/>
      <c r="RXZ26" s="517"/>
      <c r="RYA26" s="517"/>
      <c r="RYB26" s="517"/>
      <c r="RYC26" s="517"/>
      <c r="RYD26" s="517"/>
      <c r="RYE26" s="517"/>
      <c r="RYF26" s="517"/>
      <c r="RYG26" s="517"/>
      <c r="RYH26" s="517"/>
      <c r="RYI26" s="517"/>
      <c r="RYJ26" s="517"/>
      <c r="RYK26" s="517"/>
      <c r="RYL26" s="517"/>
      <c r="RYM26" s="517"/>
      <c r="RYN26" s="517"/>
      <c r="RYO26" s="517"/>
      <c r="RYP26" s="517"/>
      <c r="RYQ26" s="517"/>
      <c r="RYR26" s="517"/>
      <c r="RYS26" s="517"/>
      <c r="RYT26" s="517"/>
      <c r="RYU26" s="517"/>
      <c r="RYV26" s="517"/>
      <c r="RYW26" s="517"/>
      <c r="RYX26" s="517"/>
      <c r="RYY26" s="517"/>
      <c r="RYZ26" s="517"/>
      <c r="RZA26" s="517"/>
      <c r="RZB26" s="517"/>
      <c r="RZC26" s="517"/>
      <c r="RZD26" s="517"/>
      <c r="RZE26" s="517"/>
      <c r="RZF26" s="517"/>
      <c r="RZG26" s="517"/>
      <c r="RZH26" s="517"/>
      <c r="RZI26" s="517"/>
      <c r="RZJ26" s="517"/>
      <c r="RZK26" s="517"/>
      <c r="RZL26" s="517"/>
      <c r="RZM26" s="517"/>
      <c r="RZN26" s="517"/>
      <c r="RZO26" s="517"/>
      <c r="RZP26" s="517"/>
      <c r="RZQ26" s="517"/>
      <c r="RZR26" s="517"/>
      <c r="RZS26" s="517"/>
      <c r="RZT26" s="517"/>
      <c r="RZU26" s="517"/>
      <c r="RZV26" s="517"/>
      <c r="RZW26" s="517"/>
      <c r="RZX26" s="517"/>
      <c r="RZY26" s="517"/>
      <c r="RZZ26" s="517"/>
      <c r="SAA26" s="517"/>
      <c r="SAB26" s="517"/>
      <c r="SAC26" s="517"/>
      <c r="SAD26" s="517"/>
      <c r="SAE26" s="517"/>
      <c r="SAF26" s="517"/>
      <c r="SAG26" s="517"/>
      <c r="SAH26" s="517"/>
      <c r="SAI26" s="517"/>
      <c r="SAJ26" s="517"/>
      <c r="SAK26" s="517"/>
      <c r="SAL26" s="517"/>
      <c r="SAM26" s="517"/>
      <c r="SAN26" s="517"/>
      <c r="SAO26" s="517"/>
      <c r="SAP26" s="517"/>
      <c r="SAQ26" s="517"/>
      <c r="SAR26" s="517"/>
      <c r="SAS26" s="517"/>
      <c r="SAT26" s="517"/>
      <c r="SAU26" s="517"/>
      <c r="SAV26" s="517"/>
      <c r="SAW26" s="517"/>
      <c r="SAX26" s="517"/>
      <c r="SAY26" s="517"/>
      <c r="SAZ26" s="517"/>
      <c r="SBA26" s="517"/>
      <c r="SBB26" s="517"/>
      <c r="SBC26" s="517"/>
      <c r="SBD26" s="517"/>
      <c r="SBE26" s="517"/>
      <c r="SBF26" s="517"/>
      <c r="SBG26" s="517"/>
      <c r="SBH26" s="517"/>
      <c r="SBI26" s="517"/>
      <c r="SBJ26" s="517"/>
      <c r="SBK26" s="517"/>
      <c r="SBL26" s="517"/>
      <c r="SBM26" s="517"/>
      <c r="SBN26" s="517"/>
      <c r="SBO26" s="517"/>
      <c r="SBP26" s="517"/>
      <c r="SBQ26" s="517"/>
      <c r="SBR26" s="517"/>
      <c r="SBS26" s="517"/>
      <c r="SBT26" s="517"/>
      <c r="SBU26" s="517"/>
      <c r="SBV26" s="517"/>
      <c r="SBW26" s="517"/>
      <c r="SBX26" s="517"/>
      <c r="SBY26" s="517"/>
      <c r="SBZ26" s="517"/>
      <c r="SCA26" s="517"/>
      <c r="SCB26" s="517"/>
      <c r="SCC26" s="517"/>
      <c r="SCD26" s="517"/>
      <c r="SCE26" s="517"/>
      <c r="SCF26" s="517"/>
      <c r="SCG26" s="517"/>
      <c r="SCH26" s="517"/>
      <c r="SCI26" s="517"/>
      <c r="SCJ26" s="517"/>
      <c r="SCK26" s="517"/>
      <c r="SCL26" s="517"/>
      <c r="SCM26" s="517"/>
      <c r="SCN26" s="517"/>
      <c r="SCO26" s="517"/>
      <c r="SCP26" s="517"/>
      <c r="SCQ26" s="517"/>
      <c r="SCR26" s="517"/>
      <c r="SCS26" s="517"/>
      <c r="SCT26" s="517"/>
      <c r="SCU26" s="517"/>
      <c r="SCV26" s="517"/>
      <c r="SCW26" s="517"/>
      <c r="SCX26" s="517"/>
      <c r="SCY26" s="517"/>
      <c r="SCZ26" s="517"/>
      <c r="SDA26" s="517"/>
      <c r="SDB26" s="517"/>
      <c r="SDC26" s="517"/>
      <c r="SDD26" s="517"/>
      <c r="SDE26" s="517"/>
      <c r="SDF26" s="517"/>
      <c r="SDG26" s="517"/>
      <c r="SDH26" s="517"/>
      <c r="SDI26" s="517"/>
      <c r="SDJ26" s="517"/>
      <c r="SDK26" s="517"/>
      <c r="SDL26" s="517"/>
      <c r="SDM26" s="517"/>
      <c r="SDN26" s="517"/>
      <c r="SDO26" s="517"/>
      <c r="SDP26" s="517"/>
      <c r="SDQ26" s="517"/>
      <c r="SDR26" s="517"/>
      <c r="SDS26" s="517"/>
      <c r="SDT26" s="517"/>
      <c r="SDU26" s="517"/>
      <c r="SDV26" s="517"/>
      <c r="SDW26" s="517"/>
      <c r="SDX26" s="517"/>
      <c r="SDY26" s="517"/>
      <c r="SDZ26" s="517"/>
      <c r="SEA26" s="517"/>
      <c r="SEB26" s="517"/>
      <c r="SEC26" s="517"/>
      <c r="SED26" s="517"/>
      <c r="SEE26" s="517"/>
      <c r="SEF26" s="517"/>
      <c r="SEG26" s="517"/>
      <c r="SEH26" s="517"/>
      <c r="SEI26" s="517"/>
      <c r="SEJ26" s="517"/>
      <c r="SEK26" s="517"/>
      <c r="SEL26" s="517"/>
      <c r="SEM26" s="517"/>
      <c r="SEN26" s="517"/>
      <c r="SEO26" s="517"/>
      <c r="SEP26" s="517"/>
      <c r="SEQ26" s="517"/>
      <c r="SER26" s="517"/>
      <c r="SES26" s="517"/>
      <c r="SET26" s="517"/>
      <c r="SEU26" s="517"/>
      <c r="SEV26" s="517"/>
      <c r="SEW26" s="517"/>
      <c r="SEX26" s="517"/>
      <c r="SEY26" s="517"/>
      <c r="SEZ26" s="517"/>
      <c r="SFA26" s="517"/>
      <c r="SFB26" s="517"/>
      <c r="SFC26" s="517"/>
      <c r="SFD26" s="517"/>
      <c r="SFE26" s="517"/>
      <c r="SFF26" s="517"/>
      <c r="SFG26" s="517"/>
      <c r="SFH26" s="517"/>
      <c r="SFI26" s="517"/>
      <c r="SFJ26" s="517"/>
      <c r="SFK26" s="517"/>
      <c r="SFL26" s="517"/>
      <c r="SFM26" s="517"/>
      <c r="SFN26" s="517"/>
      <c r="SFO26" s="517"/>
      <c r="SFP26" s="517"/>
      <c r="SFQ26" s="517"/>
      <c r="SFR26" s="517"/>
      <c r="SFS26" s="517"/>
      <c r="SFT26" s="517"/>
      <c r="SFU26" s="517"/>
      <c r="SFV26" s="517"/>
      <c r="SFW26" s="517"/>
      <c r="SFX26" s="517"/>
      <c r="SFY26" s="517"/>
      <c r="SFZ26" s="517"/>
      <c r="SGA26" s="517"/>
      <c r="SGB26" s="517"/>
      <c r="SGC26" s="517"/>
      <c r="SGD26" s="517"/>
      <c r="SGE26" s="517"/>
      <c r="SGF26" s="517"/>
      <c r="SGG26" s="517"/>
      <c r="SGH26" s="517"/>
      <c r="SGI26" s="517"/>
      <c r="SGJ26" s="517"/>
      <c r="SGK26" s="517"/>
      <c r="SGL26" s="517"/>
      <c r="SGM26" s="517"/>
      <c r="SGN26" s="517"/>
      <c r="SGO26" s="517"/>
      <c r="SGP26" s="517"/>
      <c r="SGQ26" s="517"/>
      <c r="SGR26" s="517"/>
      <c r="SGS26" s="517"/>
      <c r="SGT26" s="517"/>
      <c r="SGU26" s="517"/>
      <c r="SGV26" s="517"/>
      <c r="SGW26" s="517"/>
      <c r="SGX26" s="517"/>
      <c r="SGY26" s="517"/>
      <c r="SGZ26" s="517"/>
      <c r="SHA26" s="517"/>
      <c r="SHB26" s="517"/>
      <c r="SHC26" s="517"/>
      <c r="SHD26" s="517"/>
      <c r="SHE26" s="517"/>
      <c r="SHF26" s="517"/>
      <c r="SHG26" s="517"/>
      <c r="SHH26" s="517"/>
      <c r="SHI26" s="517"/>
      <c r="SHJ26" s="517"/>
      <c r="SHK26" s="517"/>
      <c r="SHL26" s="517"/>
      <c r="SHM26" s="517"/>
      <c r="SHN26" s="517"/>
      <c r="SHO26" s="517"/>
      <c r="SHP26" s="517"/>
      <c r="SHQ26" s="517"/>
      <c r="SHR26" s="517"/>
      <c r="SHS26" s="517"/>
      <c r="SHT26" s="517"/>
      <c r="SHU26" s="517"/>
      <c r="SHV26" s="517"/>
      <c r="SHW26" s="517"/>
      <c r="SHX26" s="517"/>
      <c r="SHY26" s="517"/>
      <c r="SHZ26" s="517"/>
      <c r="SIA26" s="517"/>
      <c r="SIB26" s="517"/>
      <c r="SIC26" s="517"/>
      <c r="SID26" s="517"/>
      <c r="SIE26" s="517"/>
      <c r="SIF26" s="517"/>
      <c r="SIG26" s="517"/>
      <c r="SIH26" s="517"/>
      <c r="SII26" s="517"/>
      <c r="SIJ26" s="517"/>
      <c r="SIK26" s="517"/>
      <c r="SIL26" s="517"/>
      <c r="SIM26" s="517"/>
      <c r="SIN26" s="517"/>
      <c r="SIO26" s="517"/>
      <c r="SIP26" s="517"/>
      <c r="SIQ26" s="517"/>
      <c r="SIR26" s="517"/>
      <c r="SIS26" s="517"/>
      <c r="SIT26" s="517"/>
      <c r="SIU26" s="517"/>
      <c r="SIV26" s="517"/>
      <c r="SIW26" s="517"/>
      <c r="SIX26" s="517"/>
      <c r="SIY26" s="517"/>
      <c r="SIZ26" s="517"/>
      <c r="SJA26" s="517"/>
      <c r="SJB26" s="517"/>
      <c r="SJC26" s="517"/>
      <c r="SJD26" s="517"/>
      <c r="SJE26" s="517"/>
      <c r="SJF26" s="517"/>
      <c r="SJG26" s="517"/>
      <c r="SJH26" s="517"/>
      <c r="SJI26" s="517"/>
      <c r="SJJ26" s="517"/>
      <c r="SJK26" s="517"/>
      <c r="SJL26" s="517"/>
      <c r="SJM26" s="517"/>
      <c r="SJN26" s="517"/>
      <c r="SJO26" s="517"/>
      <c r="SJP26" s="517"/>
      <c r="SJQ26" s="517"/>
      <c r="SJR26" s="517"/>
      <c r="SJS26" s="517"/>
      <c r="SJT26" s="517"/>
      <c r="SJU26" s="517"/>
      <c r="SJV26" s="517"/>
      <c r="SJW26" s="517"/>
      <c r="SJX26" s="517"/>
      <c r="SJY26" s="517"/>
      <c r="SJZ26" s="517"/>
      <c r="SKA26" s="517"/>
      <c r="SKB26" s="517"/>
      <c r="SKC26" s="517"/>
      <c r="SKD26" s="517"/>
      <c r="SKE26" s="517"/>
      <c r="SKF26" s="517"/>
      <c r="SKG26" s="517"/>
      <c r="SKH26" s="517"/>
      <c r="SKI26" s="517"/>
      <c r="SKJ26" s="517"/>
      <c r="SKK26" s="517"/>
      <c r="SKL26" s="517"/>
      <c r="SKM26" s="517"/>
      <c r="SKN26" s="517"/>
      <c r="SKO26" s="517"/>
      <c r="SKP26" s="517"/>
      <c r="SKQ26" s="517"/>
      <c r="SKR26" s="517"/>
      <c r="SKS26" s="517"/>
      <c r="SKT26" s="517"/>
      <c r="SKU26" s="517"/>
      <c r="SKV26" s="517"/>
      <c r="SKW26" s="517"/>
      <c r="SKX26" s="517"/>
      <c r="SKY26" s="517"/>
      <c r="SKZ26" s="517"/>
      <c r="SLA26" s="517"/>
      <c r="SLB26" s="517"/>
      <c r="SLC26" s="517"/>
      <c r="SLD26" s="517"/>
      <c r="SLE26" s="517"/>
      <c r="SLF26" s="517"/>
      <c r="SLG26" s="517"/>
      <c r="SLH26" s="517"/>
      <c r="SLI26" s="517"/>
      <c r="SLJ26" s="517"/>
      <c r="SLK26" s="517"/>
      <c r="SLL26" s="517"/>
      <c r="SLM26" s="517"/>
      <c r="SLN26" s="517"/>
      <c r="SLO26" s="517"/>
      <c r="SLP26" s="517"/>
      <c r="SLQ26" s="517"/>
      <c r="SLR26" s="517"/>
      <c r="SLS26" s="517"/>
      <c r="SLT26" s="517"/>
      <c r="SLU26" s="517"/>
      <c r="SLV26" s="517"/>
      <c r="SLW26" s="517"/>
      <c r="SLX26" s="517"/>
      <c r="SLY26" s="517"/>
      <c r="SLZ26" s="517"/>
      <c r="SMA26" s="517"/>
      <c r="SMB26" s="517"/>
      <c r="SMC26" s="517"/>
      <c r="SMD26" s="517"/>
      <c r="SME26" s="517"/>
      <c r="SMF26" s="517"/>
      <c r="SMG26" s="517"/>
      <c r="SMH26" s="517"/>
      <c r="SMI26" s="517"/>
      <c r="SMJ26" s="517"/>
      <c r="SMK26" s="517"/>
      <c r="SML26" s="517"/>
      <c r="SMM26" s="517"/>
      <c r="SMN26" s="517"/>
      <c r="SMO26" s="517"/>
      <c r="SMP26" s="517"/>
      <c r="SMQ26" s="517"/>
      <c r="SMR26" s="517"/>
      <c r="SMS26" s="517"/>
      <c r="SMT26" s="517"/>
      <c r="SMU26" s="517"/>
      <c r="SMV26" s="517"/>
      <c r="SMW26" s="517"/>
      <c r="SMX26" s="517"/>
      <c r="SMY26" s="517"/>
      <c r="SMZ26" s="517"/>
      <c r="SNA26" s="517"/>
      <c r="SNB26" s="517"/>
      <c r="SNC26" s="517"/>
      <c r="SND26" s="517"/>
      <c r="SNE26" s="517"/>
      <c r="SNF26" s="517"/>
      <c r="SNG26" s="517"/>
      <c r="SNH26" s="517"/>
      <c r="SNI26" s="517"/>
      <c r="SNJ26" s="517"/>
      <c r="SNK26" s="517"/>
      <c r="SNL26" s="517"/>
      <c r="SNM26" s="517"/>
      <c r="SNN26" s="517"/>
      <c r="SNO26" s="517"/>
      <c r="SNP26" s="517"/>
      <c r="SNQ26" s="517"/>
      <c r="SNR26" s="517"/>
      <c r="SNS26" s="517"/>
      <c r="SNT26" s="517"/>
      <c r="SNU26" s="517"/>
      <c r="SNV26" s="517"/>
      <c r="SNW26" s="517"/>
      <c r="SNX26" s="517"/>
      <c r="SNY26" s="517"/>
      <c r="SNZ26" s="517"/>
      <c r="SOA26" s="517"/>
      <c r="SOB26" s="517"/>
      <c r="SOC26" s="517"/>
      <c r="SOD26" s="517"/>
      <c r="SOE26" s="517"/>
      <c r="SOF26" s="517"/>
      <c r="SOG26" s="517"/>
      <c r="SOH26" s="517"/>
      <c r="SOI26" s="517"/>
      <c r="SOJ26" s="517"/>
      <c r="SOK26" s="517"/>
      <c r="SOL26" s="517"/>
      <c r="SOM26" s="517"/>
      <c r="SON26" s="517"/>
      <c r="SOO26" s="517"/>
      <c r="SOP26" s="517"/>
      <c r="SOQ26" s="517"/>
      <c r="SOR26" s="517"/>
      <c r="SOS26" s="517"/>
      <c r="SOT26" s="517"/>
      <c r="SOU26" s="517"/>
      <c r="SOV26" s="517"/>
      <c r="SOW26" s="517"/>
      <c r="SOX26" s="517"/>
      <c r="SOY26" s="517"/>
      <c r="SOZ26" s="517"/>
      <c r="SPA26" s="517"/>
      <c r="SPB26" s="517"/>
      <c r="SPC26" s="517"/>
      <c r="SPD26" s="517"/>
      <c r="SPE26" s="517"/>
      <c r="SPF26" s="517"/>
      <c r="SPG26" s="517"/>
      <c r="SPH26" s="517"/>
      <c r="SPI26" s="517"/>
      <c r="SPJ26" s="517"/>
      <c r="SPK26" s="517"/>
      <c r="SPL26" s="517"/>
      <c r="SPM26" s="517"/>
      <c r="SPN26" s="517"/>
      <c r="SPO26" s="517"/>
      <c r="SPP26" s="517"/>
      <c r="SPQ26" s="517"/>
      <c r="SPR26" s="517"/>
      <c r="SPS26" s="517"/>
      <c r="SPT26" s="517"/>
      <c r="SPU26" s="517"/>
      <c r="SPV26" s="517"/>
      <c r="SPW26" s="517"/>
      <c r="SPX26" s="517"/>
      <c r="SPY26" s="517"/>
      <c r="SPZ26" s="517"/>
      <c r="SQA26" s="517"/>
      <c r="SQB26" s="517"/>
      <c r="SQC26" s="517"/>
      <c r="SQD26" s="517"/>
      <c r="SQE26" s="517"/>
      <c r="SQF26" s="517"/>
      <c r="SQG26" s="517"/>
      <c r="SQH26" s="517"/>
      <c r="SQI26" s="517"/>
      <c r="SQJ26" s="517"/>
      <c r="SQK26" s="517"/>
      <c r="SQL26" s="517"/>
      <c r="SQM26" s="517"/>
      <c r="SQN26" s="517"/>
      <c r="SQO26" s="517"/>
      <c r="SQP26" s="517"/>
      <c r="SQQ26" s="517"/>
      <c r="SQR26" s="517"/>
      <c r="SQS26" s="517"/>
      <c r="SQT26" s="517"/>
      <c r="SQU26" s="517"/>
      <c r="SQV26" s="517"/>
      <c r="SQW26" s="517"/>
      <c r="SQX26" s="517"/>
      <c r="SQY26" s="517"/>
      <c r="SQZ26" s="517"/>
      <c r="SRA26" s="517"/>
      <c r="SRB26" s="517"/>
      <c r="SRC26" s="517"/>
      <c r="SRD26" s="517"/>
      <c r="SRE26" s="517"/>
      <c r="SRF26" s="517"/>
      <c r="SRG26" s="517"/>
      <c r="SRH26" s="517"/>
      <c r="SRI26" s="517"/>
      <c r="SRJ26" s="517"/>
      <c r="SRK26" s="517"/>
      <c r="SRL26" s="517"/>
      <c r="SRM26" s="517"/>
      <c r="SRN26" s="517"/>
      <c r="SRO26" s="517"/>
      <c r="SRP26" s="517"/>
      <c r="SRQ26" s="517"/>
      <c r="SRR26" s="517"/>
      <c r="SRS26" s="517"/>
      <c r="SRT26" s="517"/>
      <c r="SRU26" s="517"/>
      <c r="SRV26" s="517"/>
      <c r="SRW26" s="517"/>
      <c r="SRX26" s="517"/>
      <c r="SRY26" s="517"/>
      <c r="SRZ26" s="517"/>
      <c r="SSA26" s="517"/>
      <c r="SSB26" s="517"/>
      <c r="SSC26" s="517"/>
      <c r="SSD26" s="517"/>
      <c r="SSE26" s="517"/>
      <c r="SSF26" s="517"/>
      <c r="SSG26" s="517"/>
      <c r="SSH26" s="517"/>
      <c r="SSI26" s="517"/>
      <c r="SSJ26" s="517"/>
      <c r="SSK26" s="517"/>
      <c r="SSL26" s="517"/>
      <c r="SSM26" s="517"/>
      <c r="SSN26" s="517"/>
      <c r="SSO26" s="517"/>
      <c r="SSP26" s="517"/>
      <c r="SSQ26" s="517"/>
      <c r="SSR26" s="517"/>
      <c r="SSS26" s="517"/>
      <c r="SST26" s="517"/>
      <c r="SSU26" s="517"/>
      <c r="SSV26" s="517"/>
      <c r="SSW26" s="517"/>
      <c r="SSX26" s="517"/>
      <c r="SSY26" s="517"/>
      <c r="SSZ26" s="517"/>
      <c r="STA26" s="517"/>
      <c r="STB26" s="517"/>
      <c r="STC26" s="517"/>
      <c r="STD26" s="517"/>
      <c r="STE26" s="517"/>
      <c r="STF26" s="517"/>
      <c r="STG26" s="517"/>
      <c r="STH26" s="517"/>
      <c r="STI26" s="517"/>
      <c r="STJ26" s="517"/>
      <c r="STK26" s="517"/>
      <c r="STL26" s="517"/>
      <c r="STM26" s="517"/>
      <c r="STN26" s="517"/>
      <c r="STO26" s="517"/>
      <c r="STP26" s="517"/>
      <c r="STQ26" s="517"/>
      <c r="STR26" s="517"/>
      <c r="STS26" s="517"/>
      <c r="STT26" s="517"/>
      <c r="STU26" s="517"/>
      <c r="STV26" s="517"/>
      <c r="STW26" s="517"/>
      <c r="STX26" s="517"/>
      <c r="STY26" s="517"/>
      <c r="STZ26" s="517"/>
      <c r="SUA26" s="517"/>
      <c r="SUB26" s="517"/>
      <c r="SUC26" s="517"/>
      <c r="SUD26" s="517"/>
      <c r="SUE26" s="517"/>
      <c r="SUF26" s="517"/>
      <c r="SUG26" s="517"/>
      <c r="SUH26" s="517"/>
      <c r="SUI26" s="517"/>
      <c r="SUJ26" s="517"/>
      <c r="SUK26" s="517"/>
      <c r="SUL26" s="517"/>
      <c r="SUM26" s="517"/>
      <c r="SUN26" s="517"/>
      <c r="SUO26" s="517"/>
      <c r="SUP26" s="517"/>
      <c r="SUQ26" s="517"/>
      <c r="SUR26" s="517"/>
      <c r="SUS26" s="517"/>
      <c r="SUT26" s="517"/>
      <c r="SUU26" s="517"/>
      <c r="SUV26" s="517"/>
      <c r="SUW26" s="517"/>
      <c r="SUX26" s="517"/>
      <c r="SUY26" s="517"/>
      <c r="SUZ26" s="517"/>
      <c r="SVA26" s="517"/>
      <c r="SVB26" s="517"/>
      <c r="SVC26" s="517"/>
      <c r="SVD26" s="517"/>
      <c r="SVE26" s="517"/>
      <c r="SVF26" s="517"/>
      <c r="SVG26" s="517"/>
      <c r="SVH26" s="517"/>
      <c r="SVI26" s="517"/>
      <c r="SVJ26" s="517"/>
      <c r="SVK26" s="517"/>
      <c r="SVL26" s="517"/>
      <c r="SVM26" s="517"/>
      <c r="SVN26" s="517"/>
      <c r="SVO26" s="517"/>
      <c r="SVP26" s="517"/>
      <c r="SVQ26" s="517"/>
      <c r="SVR26" s="517"/>
      <c r="SVS26" s="517"/>
      <c r="SVT26" s="517"/>
      <c r="SVU26" s="517"/>
      <c r="SVV26" s="517"/>
      <c r="SVW26" s="517"/>
      <c r="SVX26" s="517"/>
      <c r="SVY26" s="517"/>
      <c r="SVZ26" s="517"/>
      <c r="SWA26" s="517"/>
      <c r="SWB26" s="517"/>
      <c r="SWC26" s="517"/>
      <c r="SWD26" s="517"/>
      <c r="SWE26" s="517"/>
      <c r="SWF26" s="517"/>
      <c r="SWG26" s="517"/>
      <c r="SWH26" s="517"/>
      <c r="SWI26" s="517"/>
      <c r="SWJ26" s="517"/>
      <c r="SWK26" s="517"/>
      <c r="SWL26" s="517"/>
      <c r="SWM26" s="517"/>
      <c r="SWN26" s="517"/>
      <c r="SWO26" s="517"/>
      <c r="SWP26" s="517"/>
      <c r="SWQ26" s="517"/>
      <c r="SWR26" s="517"/>
      <c r="SWS26" s="517"/>
      <c r="SWT26" s="517"/>
      <c r="SWU26" s="517"/>
      <c r="SWV26" s="517"/>
      <c r="SWW26" s="517"/>
      <c r="SWX26" s="517"/>
      <c r="SWY26" s="517"/>
      <c r="SWZ26" s="517"/>
      <c r="SXA26" s="517"/>
      <c r="SXB26" s="517"/>
      <c r="SXC26" s="517"/>
      <c r="SXD26" s="517"/>
      <c r="SXE26" s="517"/>
      <c r="SXF26" s="517"/>
      <c r="SXG26" s="517"/>
      <c r="SXH26" s="517"/>
      <c r="SXI26" s="517"/>
      <c r="SXJ26" s="517"/>
      <c r="SXK26" s="517"/>
      <c r="SXL26" s="517"/>
      <c r="SXM26" s="517"/>
      <c r="SXN26" s="517"/>
      <c r="SXO26" s="517"/>
      <c r="SXP26" s="517"/>
      <c r="SXQ26" s="517"/>
      <c r="SXR26" s="517"/>
      <c r="SXS26" s="517"/>
      <c r="SXT26" s="517"/>
      <c r="SXU26" s="517"/>
      <c r="SXV26" s="517"/>
      <c r="SXW26" s="517"/>
      <c r="SXX26" s="517"/>
      <c r="SXY26" s="517"/>
      <c r="SXZ26" s="517"/>
      <c r="SYA26" s="517"/>
      <c r="SYB26" s="517"/>
      <c r="SYC26" s="517"/>
      <c r="SYD26" s="517"/>
      <c r="SYE26" s="517"/>
      <c r="SYF26" s="517"/>
      <c r="SYG26" s="517"/>
      <c r="SYH26" s="517"/>
      <c r="SYI26" s="517"/>
      <c r="SYJ26" s="517"/>
      <c r="SYK26" s="517"/>
      <c r="SYL26" s="517"/>
      <c r="SYM26" s="517"/>
      <c r="SYN26" s="517"/>
      <c r="SYO26" s="517"/>
      <c r="SYP26" s="517"/>
      <c r="SYQ26" s="517"/>
      <c r="SYR26" s="517"/>
      <c r="SYS26" s="517"/>
      <c r="SYT26" s="517"/>
      <c r="SYU26" s="517"/>
      <c r="SYV26" s="517"/>
      <c r="SYW26" s="517"/>
      <c r="SYX26" s="517"/>
      <c r="SYY26" s="517"/>
      <c r="SYZ26" s="517"/>
      <c r="SZA26" s="517"/>
      <c r="SZB26" s="517"/>
      <c r="SZC26" s="517"/>
      <c r="SZD26" s="517"/>
      <c r="SZE26" s="517"/>
      <c r="SZF26" s="517"/>
      <c r="SZG26" s="517"/>
      <c r="SZH26" s="517"/>
      <c r="SZI26" s="517"/>
      <c r="SZJ26" s="517"/>
      <c r="SZK26" s="517"/>
      <c r="SZL26" s="517"/>
      <c r="SZM26" s="517"/>
      <c r="SZN26" s="517"/>
      <c r="SZO26" s="517"/>
      <c r="SZP26" s="517"/>
      <c r="SZQ26" s="517"/>
      <c r="SZR26" s="517"/>
      <c r="SZS26" s="517"/>
      <c r="SZT26" s="517"/>
      <c r="SZU26" s="517"/>
      <c r="SZV26" s="517"/>
      <c r="SZW26" s="517"/>
      <c r="SZX26" s="517"/>
      <c r="SZY26" s="517"/>
      <c r="SZZ26" s="517"/>
      <c r="TAA26" s="517"/>
      <c r="TAB26" s="517"/>
      <c r="TAC26" s="517"/>
      <c r="TAD26" s="517"/>
      <c r="TAE26" s="517"/>
      <c r="TAF26" s="517"/>
      <c r="TAG26" s="517"/>
      <c r="TAH26" s="517"/>
      <c r="TAI26" s="517"/>
      <c r="TAJ26" s="517"/>
      <c r="TAK26" s="517"/>
      <c r="TAL26" s="517"/>
      <c r="TAM26" s="517"/>
      <c r="TAN26" s="517"/>
      <c r="TAO26" s="517"/>
      <c r="TAP26" s="517"/>
      <c r="TAQ26" s="517"/>
      <c r="TAR26" s="517"/>
      <c r="TAS26" s="517"/>
      <c r="TAT26" s="517"/>
      <c r="TAU26" s="517"/>
      <c r="TAV26" s="517"/>
      <c r="TAW26" s="517"/>
      <c r="TAX26" s="517"/>
      <c r="TAY26" s="517"/>
      <c r="TAZ26" s="517"/>
      <c r="TBA26" s="517"/>
      <c r="TBB26" s="517"/>
      <c r="TBC26" s="517"/>
      <c r="TBD26" s="517"/>
      <c r="TBE26" s="517"/>
      <c r="TBF26" s="517"/>
      <c r="TBG26" s="517"/>
      <c r="TBH26" s="517"/>
      <c r="TBI26" s="517"/>
      <c r="TBJ26" s="517"/>
      <c r="TBK26" s="517"/>
      <c r="TBL26" s="517"/>
      <c r="TBM26" s="517"/>
      <c r="TBN26" s="517"/>
      <c r="TBO26" s="517"/>
      <c r="TBP26" s="517"/>
      <c r="TBQ26" s="517"/>
      <c r="TBR26" s="517"/>
      <c r="TBS26" s="517"/>
      <c r="TBT26" s="517"/>
      <c r="TBU26" s="517"/>
      <c r="TBV26" s="517"/>
      <c r="TBW26" s="517"/>
      <c r="TBX26" s="517"/>
      <c r="TBY26" s="517"/>
      <c r="TBZ26" s="517"/>
      <c r="TCA26" s="517"/>
      <c r="TCB26" s="517"/>
      <c r="TCC26" s="517"/>
      <c r="TCD26" s="517"/>
      <c r="TCE26" s="517"/>
      <c r="TCF26" s="517"/>
      <c r="TCG26" s="517"/>
      <c r="TCH26" s="517"/>
      <c r="TCI26" s="517"/>
      <c r="TCJ26" s="517"/>
      <c r="TCK26" s="517"/>
      <c r="TCL26" s="517"/>
      <c r="TCM26" s="517"/>
      <c r="TCN26" s="517"/>
      <c r="TCO26" s="517"/>
      <c r="TCP26" s="517"/>
      <c r="TCQ26" s="517"/>
      <c r="TCR26" s="517"/>
      <c r="TCS26" s="517"/>
      <c r="TCT26" s="517"/>
      <c r="TCU26" s="517"/>
      <c r="TCV26" s="517"/>
      <c r="TCW26" s="517"/>
      <c r="TCX26" s="517"/>
      <c r="TCY26" s="517"/>
      <c r="TCZ26" s="517"/>
      <c r="TDA26" s="517"/>
      <c r="TDB26" s="517"/>
      <c r="TDC26" s="517"/>
      <c r="TDD26" s="517"/>
      <c r="TDE26" s="517"/>
      <c r="TDF26" s="517"/>
      <c r="TDG26" s="517"/>
      <c r="TDH26" s="517"/>
      <c r="TDI26" s="517"/>
      <c r="TDJ26" s="517"/>
      <c r="TDK26" s="517"/>
      <c r="TDL26" s="517"/>
      <c r="TDM26" s="517"/>
      <c r="TDN26" s="517"/>
      <c r="TDO26" s="517"/>
      <c r="TDP26" s="517"/>
      <c r="TDQ26" s="517"/>
      <c r="TDR26" s="517"/>
      <c r="TDS26" s="517"/>
      <c r="TDT26" s="517"/>
      <c r="TDU26" s="517"/>
      <c r="TDV26" s="517"/>
      <c r="TDW26" s="517"/>
      <c r="TDX26" s="517"/>
      <c r="TDY26" s="517"/>
      <c r="TDZ26" s="517"/>
      <c r="TEA26" s="517"/>
      <c r="TEB26" s="517"/>
      <c r="TEC26" s="517"/>
      <c r="TED26" s="517"/>
      <c r="TEE26" s="517"/>
      <c r="TEF26" s="517"/>
      <c r="TEG26" s="517"/>
      <c r="TEH26" s="517"/>
      <c r="TEI26" s="517"/>
      <c r="TEJ26" s="517"/>
      <c r="TEK26" s="517"/>
      <c r="TEL26" s="517"/>
      <c r="TEM26" s="517"/>
      <c r="TEN26" s="517"/>
      <c r="TEO26" s="517"/>
      <c r="TEP26" s="517"/>
      <c r="TEQ26" s="517"/>
      <c r="TER26" s="517"/>
      <c r="TES26" s="517"/>
      <c r="TET26" s="517"/>
      <c r="TEU26" s="517"/>
      <c r="TEV26" s="517"/>
      <c r="TEW26" s="517"/>
      <c r="TEX26" s="517"/>
      <c r="TEY26" s="517"/>
      <c r="TEZ26" s="517"/>
      <c r="TFA26" s="517"/>
      <c r="TFB26" s="517"/>
      <c r="TFC26" s="517"/>
      <c r="TFD26" s="517"/>
      <c r="TFE26" s="517"/>
      <c r="TFF26" s="517"/>
      <c r="TFG26" s="517"/>
      <c r="TFH26" s="517"/>
      <c r="TFI26" s="517"/>
      <c r="TFJ26" s="517"/>
      <c r="TFK26" s="517"/>
      <c r="TFL26" s="517"/>
      <c r="TFM26" s="517"/>
      <c r="TFN26" s="517"/>
      <c r="TFO26" s="517"/>
      <c r="TFP26" s="517"/>
      <c r="TFQ26" s="517"/>
      <c r="TFR26" s="517"/>
      <c r="TFS26" s="517"/>
      <c r="TFT26" s="517"/>
      <c r="TFU26" s="517"/>
      <c r="TFV26" s="517"/>
      <c r="TFW26" s="517"/>
      <c r="TFX26" s="517"/>
      <c r="TFY26" s="517"/>
      <c r="TFZ26" s="517"/>
      <c r="TGA26" s="517"/>
      <c r="TGB26" s="517"/>
      <c r="TGC26" s="517"/>
      <c r="TGD26" s="517"/>
      <c r="TGE26" s="517"/>
      <c r="TGF26" s="517"/>
      <c r="TGG26" s="517"/>
      <c r="TGH26" s="517"/>
      <c r="TGI26" s="517"/>
      <c r="TGJ26" s="517"/>
      <c r="TGK26" s="517"/>
      <c r="TGL26" s="517"/>
      <c r="TGM26" s="517"/>
      <c r="TGN26" s="517"/>
      <c r="TGO26" s="517"/>
      <c r="TGP26" s="517"/>
      <c r="TGQ26" s="517"/>
      <c r="TGR26" s="517"/>
      <c r="TGS26" s="517"/>
      <c r="TGT26" s="517"/>
      <c r="TGU26" s="517"/>
      <c r="TGV26" s="517"/>
      <c r="TGW26" s="517"/>
      <c r="TGX26" s="517"/>
      <c r="TGY26" s="517"/>
      <c r="TGZ26" s="517"/>
      <c r="THA26" s="517"/>
      <c r="THB26" s="517"/>
      <c r="THC26" s="517"/>
      <c r="THD26" s="517"/>
      <c r="THE26" s="517"/>
      <c r="THF26" s="517"/>
      <c r="THG26" s="517"/>
      <c r="THH26" s="517"/>
      <c r="THI26" s="517"/>
      <c r="THJ26" s="517"/>
      <c r="THK26" s="517"/>
      <c r="THL26" s="517"/>
      <c r="THM26" s="517"/>
      <c r="THN26" s="517"/>
      <c r="THO26" s="517"/>
      <c r="THP26" s="517"/>
      <c r="THQ26" s="517"/>
      <c r="THR26" s="517"/>
      <c r="THS26" s="517"/>
      <c r="THT26" s="517"/>
      <c r="THU26" s="517"/>
      <c r="THV26" s="517"/>
      <c r="THW26" s="517"/>
      <c r="THX26" s="517"/>
      <c r="THY26" s="517"/>
      <c r="THZ26" s="517"/>
      <c r="TIA26" s="517"/>
      <c r="TIB26" s="517"/>
      <c r="TIC26" s="517"/>
      <c r="TID26" s="517"/>
      <c r="TIE26" s="517"/>
      <c r="TIF26" s="517"/>
      <c r="TIG26" s="517"/>
      <c r="TIH26" s="517"/>
      <c r="TII26" s="517"/>
      <c r="TIJ26" s="517"/>
      <c r="TIK26" s="517"/>
      <c r="TIL26" s="517"/>
      <c r="TIM26" s="517"/>
      <c r="TIN26" s="517"/>
      <c r="TIO26" s="517"/>
      <c r="TIP26" s="517"/>
      <c r="TIQ26" s="517"/>
      <c r="TIR26" s="517"/>
      <c r="TIS26" s="517"/>
      <c r="TIT26" s="517"/>
      <c r="TIU26" s="517"/>
      <c r="TIV26" s="517"/>
      <c r="TIW26" s="517"/>
      <c r="TIX26" s="517"/>
      <c r="TIY26" s="517"/>
      <c r="TIZ26" s="517"/>
      <c r="TJA26" s="517"/>
      <c r="TJB26" s="517"/>
      <c r="TJC26" s="517"/>
      <c r="TJD26" s="517"/>
      <c r="TJE26" s="517"/>
      <c r="TJF26" s="517"/>
      <c r="TJG26" s="517"/>
      <c r="TJH26" s="517"/>
      <c r="TJI26" s="517"/>
      <c r="TJJ26" s="517"/>
      <c r="TJK26" s="517"/>
      <c r="TJL26" s="517"/>
      <c r="TJM26" s="517"/>
      <c r="TJN26" s="517"/>
      <c r="TJO26" s="517"/>
      <c r="TJP26" s="517"/>
      <c r="TJQ26" s="517"/>
      <c r="TJR26" s="517"/>
      <c r="TJS26" s="517"/>
      <c r="TJT26" s="517"/>
      <c r="TJU26" s="517"/>
      <c r="TJV26" s="517"/>
      <c r="TJW26" s="517"/>
      <c r="TJX26" s="517"/>
      <c r="TJY26" s="517"/>
      <c r="TJZ26" s="517"/>
      <c r="TKA26" s="517"/>
      <c r="TKB26" s="517"/>
      <c r="TKC26" s="517"/>
      <c r="TKD26" s="517"/>
      <c r="TKE26" s="517"/>
      <c r="TKF26" s="517"/>
      <c r="TKG26" s="517"/>
      <c r="TKH26" s="517"/>
      <c r="TKI26" s="517"/>
      <c r="TKJ26" s="517"/>
      <c r="TKK26" s="517"/>
      <c r="TKL26" s="517"/>
      <c r="TKM26" s="517"/>
      <c r="TKN26" s="517"/>
      <c r="TKO26" s="517"/>
      <c r="TKP26" s="517"/>
      <c r="TKQ26" s="517"/>
      <c r="TKR26" s="517"/>
      <c r="TKS26" s="517"/>
      <c r="TKT26" s="517"/>
      <c r="TKU26" s="517"/>
      <c r="TKV26" s="517"/>
      <c r="TKW26" s="517"/>
      <c r="TKX26" s="517"/>
      <c r="TKY26" s="517"/>
      <c r="TKZ26" s="517"/>
      <c r="TLA26" s="517"/>
      <c r="TLB26" s="517"/>
      <c r="TLC26" s="517"/>
      <c r="TLD26" s="517"/>
      <c r="TLE26" s="517"/>
      <c r="TLF26" s="517"/>
      <c r="TLG26" s="517"/>
      <c r="TLH26" s="517"/>
      <c r="TLI26" s="517"/>
      <c r="TLJ26" s="517"/>
      <c r="TLK26" s="517"/>
      <c r="TLL26" s="517"/>
      <c r="TLM26" s="517"/>
      <c r="TLN26" s="517"/>
      <c r="TLO26" s="517"/>
      <c r="TLP26" s="517"/>
      <c r="TLQ26" s="517"/>
      <c r="TLR26" s="517"/>
      <c r="TLS26" s="517"/>
      <c r="TLT26" s="517"/>
      <c r="TLU26" s="517"/>
      <c r="TLV26" s="517"/>
      <c r="TLW26" s="517"/>
      <c r="TLX26" s="517"/>
      <c r="TLY26" s="517"/>
      <c r="TLZ26" s="517"/>
      <c r="TMA26" s="517"/>
      <c r="TMB26" s="517"/>
      <c r="TMC26" s="517"/>
      <c r="TMD26" s="517"/>
      <c r="TME26" s="517"/>
      <c r="TMF26" s="517"/>
      <c r="TMG26" s="517"/>
      <c r="TMH26" s="517"/>
      <c r="TMI26" s="517"/>
      <c r="TMJ26" s="517"/>
      <c r="TMK26" s="517"/>
      <c r="TML26" s="517"/>
      <c r="TMM26" s="517"/>
      <c r="TMN26" s="517"/>
      <c r="TMO26" s="517"/>
      <c r="TMP26" s="517"/>
      <c r="TMQ26" s="517"/>
      <c r="TMR26" s="517"/>
      <c r="TMS26" s="517"/>
      <c r="TMT26" s="517"/>
      <c r="TMU26" s="517"/>
      <c r="TMV26" s="517"/>
      <c r="TMW26" s="517"/>
      <c r="TMX26" s="517"/>
      <c r="TMY26" s="517"/>
      <c r="TMZ26" s="517"/>
      <c r="TNA26" s="517"/>
      <c r="TNB26" s="517"/>
      <c r="TNC26" s="517"/>
      <c r="TND26" s="517"/>
      <c r="TNE26" s="517"/>
      <c r="TNF26" s="517"/>
      <c r="TNG26" s="517"/>
      <c r="TNH26" s="517"/>
      <c r="TNI26" s="517"/>
      <c r="TNJ26" s="517"/>
      <c r="TNK26" s="517"/>
      <c r="TNL26" s="517"/>
      <c r="TNM26" s="517"/>
      <c r="TNN26" s="517"/>
      <c r="TNO26" s="517"/>
      <c r="TNP26" s="517"/>
      <c r="TNQ26" s="517"/>
      <c r="TNR26" s="517"/>
      <c r="TNS26" s="517"/>
      <c r="TNT26" s="517"/>
      <c r="TNU26" s="517"/>
      <c r="TNV26" s="517"/>
      <c r="TNW26" s="517"/>
      <c r="TNX26" s="517"/>
      <c r="TNY26" s="517"/>
      <c r="TNZ26" s="517"/>
      <c r="TOA26" s="517"/>
      <c r="TOB26" s="517"/>
      <c r="TOC26" s="517"/>
      <c r="TOD26" s="517"/>
      <c r="TOE26" s="517"/>
      <c r="TOF26" s="517"/>
      <c r="TOG26" s="517"/>
      <c r="TOH26" s="517"/>
      <c r="TOI26" s="517"/>
      <c r="TOJ26" s="517"/>
      <c r="TOK26" s="517"/>
      <c r="TOL26" s="517"/>
      <c r="TOM26" s="517"/>
      <c r="TON26" s="517"/>
      <c r="TOO26" s="517"/>
      <c r="TOP26" s="517"/>
      <c r="TOQ26" s="517"/>
      <c r="TOR26" s="517"/>
      <c r="TOS26" s="517"/>
      <c r="TOT26" s="517"/>
      <c r="TOU26" s="517"/>
      <c r="TOV26" s="517"/>
      <c r="TOW26" s="517"/>
      <c r="TOX26" s="517"/>
      <c r="TOY26" s="517"/>
      <c r="TOZ26" s="517"/>
      <c r="TPA26" s="517"/>
      <c r="TPB26" s="517"/>
      <c r="TPC26" s="517"/>
      <c r="TPD26" s="517"/>
      <c r="TPE26" s="517"/>
      <c r="TPF26" s="517"/>
      <c r="TPG26" s="517"/>
      <c r="TPH26" s="517"/>
      <c r="TPI26" s="517"/>
      <c r="TPJ26" s="517"/>
      <c r="TPK26" s="517"/>
      <c r="TPL26" s="517"/>
      <c r="TPM26" s="517"/>
      <c r="TPN26" s="517"/>
      <c r="TPO26" s="517"/>
      <c r="TPP26" s="517"/>
      <c r="TPQ26" s="517"/>
      <c r="TPR26" s="517"/>
      <c r="TPS26" s="517"/>
      <c r="TPT26" s="517"/>
      <c r="TPU26" s="517"/>
      <c r="TPV26" s="517"/>
      <c r="TPW26" s="517"/>
      <c r="TPX26" s="517"/>
      <c r="TPY26" s="517"/>
      <c r="TPZ26" s="517"/>
      <c r="TQA26" s="517"/>
      <c r="TQB26" s="517"/>
      <c r="TQC26" s="517"/>
      <c r="TQD26" s="517"/>
      <c r="TQE26" s="517"/>
      <c r="TQF26" s="517"/>
      <c r="TQG26" s="517"/>
      <c r="TQH26" s="517"/>
      <c r="TQI26" s="517"/>
      <c r="TQJ26" s="517"/>
      <c r="TQK26" s="517"/>
      <c r="TQL26" s="517"/>
      <c r="TQM26" s="517"/>
      <c r="TQN26" s="517"/>
      <c r="TQO26" s="517"/>
      <c r="TQP26" s="517"/>
      <c r="TQQ26" s="517"/>
      <c r="TQR26" s="517"/>
      <c r="TQS26" s="517"/>
      <c r="TQT26" s="517"/>
      <c r="TQU26" s="517"/>
      <c r="TQV26" s="517"/>
      <c r="TQW26" s="517"/>
      <c r="TQX26" s="517"/>
      <c r="TQY26" s="517"/>
      <c r="TQZ26" s="517"/>
      <c r="TRA26" s="517"/>
      <c r="TRB26" s="517"/>
      <c r="TRC26" s="517"/>
      <c r="TRD26" s="517"/>
      <c r="TRE26" s="517"/>
      <c r="TRF26" s="517"/>
      <c r="TRG26" s="517"/>
      <c r="TRH26" s="517"/>
      <c r="TRI26" s="517"/>
      <c r="TRJ26" s="517"/>
      <c r="TRK26" s="517"/>
      <c r="TRL26" s="517"/>
      <c r="TRM26" s="517"/>
      <c r="TRN26" s="517"/>
      <c r="TRO26" s="517"/>
      <c r="TRP26" s="517"/>
      <c r="TRQ26" s="517"/>
      <c r="TRR26" s="517"/>
      <c r="TRS26" s="517"/>
      <c r="TRT26" s="517"/>
      <c r="TRU26" s="517"/>
      <c r="TRV26" s="517"/>
      <c r="TRW26" s="517"/>
      <c r="TRX26" s="517"/>
      <c r="TRY26" s="517"/>
      <c r="TRZ26" s="517"/>
      <c r="TSA26" s="517"/>
      <c r="TSB26" s="517"/>
      <c r="TSC26" s="517"/>
      <c r="TSD26" s="517"/>
      <c r="TSE26" s="517"/>
      <c r="TSF26" s="517"/>
      <c r="TSG26" s="517"/>
      <c r="TSH26" s="517"/>
      <c r="TSI26" s="517"/>
      <c r="TSJ26" s="517"/>
      <c r="TSK26" s="517"/>
      <c r="TSL26" s="517"/>
      <c r="TSM26" s="517"/>
      <c r="TSN26" s="517"/>
      <c r="TSO26" s="517"/>
      <c r="TSP26" s="517"/>
      <c r="TSQ26" s="517"/>
      <c r="TSR26" s="517"/>
      <c r="TSS26" s="517"/>
      <c r="TST26" s="517"/>
      <c r="TSU26" s="517"/>
      <c r="TSV26" s="517"/>
      <c r="TSW26" s="517"/>
      <c r="TSX26" s="517"/>
      <c r="TSY26" s="517"/>
      <c r="TSZ26" s="517"/>
      <c r="TTA26" s="517"/>
      <c r="TTB26" s="517"/>
      <c r="TTC26" s="517"/>
      <c r="TTD26" s="517"/>
      <c r="TTE26" s="517"/>
      <c r="TTF26" s="517"/>
      <c r="TTG26" s="517"/>
      <c r="TTH26" s="517"/>
      <c r="TTI26" s="517"/>
      <c r="TTJ26" s="517"/>
      <c r="TTK26" s="517"/>
      <c r="TTL26" s="517"/>
      <c r="TTM26" s="517"/>
      <c r="TTN26" s="517"/>
      <c r="TTO26" s="517"/>
      <c r="TTP26" s="517"/>
      <c r="TTQ26" s="517"/>
      <c r="TTR26" s="517"/>
      <c r="TTS26" s="517"/>
      <c r="TTT26" s="517"/>
      <c r="TTU26" s="517"/>
      <c r="TTV26" s="517"/>
      <c r="TTW26" s="517"/>
      <c r="TTX26" s="517"/>
      <c r="TTY26" s="517"/>
      <c r="TTZ26" s="517"/>
      <c r="TUA26" s="517"/>
      <c r="TUB26" s="517"/>
      <c r="TUC26" s="517"/>
      <c r="TUD26" s="517"/>
      <c r="TUE26" s="517"/>
      <c r="TUF26" s="517"/>
      <c r="TUG26" s="517"/>
      <c r="TUH26" s="517"/>
      <c r="TUI26" s="517"/>
      <c r="TUJ26" s="517"/>
      <c r="TUK26" s="517"/>
      <c r="TUL26" s="517"/>
      <c r="TUM26" s="517"/>
      <c r="TUN26" s="517"/>
      <c r="TUO26" s="517"/>
      <c r="TUP26" s="517"/>
      <c r="TUQ26" s="517"/>
      <c r="TUR26" s="517"/>
      <c r="TUS26" s="517"/>
      <c r="TUT26" s="517"/>
      <c r="TUU26" s="517"/>
      <c r="TUV26" s="517"/>
      <c r="TUW26" s="517"/>
      <c r="TUX26" s="517"/>
      <c r="TUY26" s="517"/>
      <c r="TUZ26" s="517"/>
      <c r="TVA26" s="517"/>
      <c r="TVB26" s="517"/>
      <c r="TVC26" s="517"/>
      <c r="TVD26" s="517"/>
      <c r="TVE26" s="517"/>
      <c r="TVF26" s="517"/>
      <c r="TVG26" s="517"/>
      <c r="TVH26" s="517"/>
      <c r="TVI26" s="517"/>
      <c r="TVJ26" s="517"/>
      <c r="TVK26" s="517"/>
      <c r="TVL26" s="517"/>
      <c r="TVM26" s="517"/>
      <c r="TVN26" s="517"/>
      <c r="TVO26" s="517"/>
      <c r="TVP26" s="517"/>
      <c r="TVQ26" s="517"/>
      <c r="TVR26" s="517"/>
      <c r="TVS26" s="517"/>
      <c r="TVT26" s="517"/>
      <c r="TVU26" s="517"/>
      <c r="TVV26" s="517"/>
      <c r="TVW26" s="517"/>
      <c r="TVX26" s="517"/>
      <c r="TVY26" s="517"/>
      <c r="TVZ26" s="517"/>
      <c r="TWA26" s="517"/>
      <c r="TWB26" s="517"/>
      <c r="TWC26" s="517"/>
      <c r="TWD26" s="517"/>
      <c r="TWE26" s="517"/>
      <c r="TWF26" s="517"/>
      <c r="TWG26" s="517"/>
      <c r="TWH26" s="517"/>
      <c r="TWI26" s="517"/>
      <c r="TWJ26" s="517"/>
      <c r="TWK26" s="517"/>
      <c r="TWL26" s="517"/>
      <c r="TWM26" s="517"/>
      <c r="TWN26" s="517"/>
      <c r="TWO26" s="517"/>
      <c r="TWP26" s="517"/>
      <c r="TWQ26" s="517"/>
      <c r="TWR26" s="517"/>
      <c r="TWS26" s="517"/>
      <c r="TWT26" s="517"/>
      <c r="TWU26" s="517"/>
      <c r="TWV26" s="517"/>
      <c r="TWW26" s="517"/>
      <c r="TWX26" s="517"/>
      <c r="TWY26" s="517"/>
      <c r="TWZ26" s="517"/>
      <c r="TXA26" s="517"/>
      <c r="TXB26" s="517"/>
      <c r="TXC26" s="517"/>
      <c r="TXD26" s="517"/>
      <c r="TXE26" s="517"/>
      <c r="TXF26" s="517"/>
      <c r="TXG26" s="517"/>
      <c r="TXH26" s="517"/>
      <c r="TXI26" s="517"/>
      <c r="TXJ26" s="517"/>
      <c r="TXK26" s="517"/>
      <c r="TXL26" s="517"/>
      <c r="TXM26" s="517"/>
      <c r="TXN26" s="517"/>
      <c r="TXO26" s="517"/>
      <c r="TXP26" s="517"/>
      <c r="TXQ26" s="517"/>
      <c r="TXR26" s="517"/>
      <c r="TXS26" s="517"/>
      <c r="TXT26" s="517"/>
      <c r="TXU26" s="517"/>
      <c r="TXV26" s="517"/>
      <c r="TXW26" s="517"/>
      <c r="TXX26" s="517"/>
      <c r="TXY26" s="517"/>
      <c r="TXZ26" s="517"/>
      <c r="TYA26" s="517"/>
      <c r="TYB26" s="517"/>
      <c r="TYC26" s="517"/>
      <c r="TYD26" s="517"/>
      <c r="TYE26" s="517"/>
      <c r="TYF26" s="517"/>
      <c r="TYG26" s="517"/>
      <c r="TYH26" s="517"/>
      <c r="TYI26" s="517"/>
      <c r="TYJ26" s="517"/>
      <c r="TYK26" s="517"/>
      <c r="TYL26" s="517"/>
      <c r="TYM26" s="517"/>
      <c r="TYN26" s="517"/>
      <c r="TYO26" s="517"/>
      <c r="TYP26" s="517"/>
      <c r="TYQ26" s="517"/>
      <c r="TYR26" s="517"/>
      <c r="TYS26" s="517"/>
      <c r="TYT26" s="517"/>
      <c r="TYU26" s="517"/>
      <c r="TYV26" s="517"/>
      <c r="TYW26" s="517"/>
      <c r="TYX26" s="517"/>
      <c r="TYY26" s="517"/>
      <c r="TYZ26" s="517"/>
      <c r="TZA26" s="517"/>
      <c r="TZB26" s="517"/>
      <c r="TZC26" s="517"/>
      <c r="TZD26" s="517"/>
      <c r="TZE26" s="517"/>
      <c r="TZF26" s="517"/>
      <c r="TZG26" s="517"/>
      <c r="TZH26" s="517"/>
      <c r="TZI26" s="517"/>
      <c r="TZJ26" s="517"/>
      <c r="TZK26" s="517"/>
      <c r="TZL26" s="517"/>
      <c r="TZM26" s="517"/>
      <c r="TZN26" s="517"/>
      <c r="TZO26" s="517"/>
      <c r="TZP26" s="517"/>
      <c r="TZQ26" s="517"/>
      <c r="TZR26" s="517"/>
      <c r="TZS26" s="517"/>
      <c r="TZT26" s="517"/>
      <c r="TZU26" s="517"/>
      <c r="TZV26" s="517"/>
      <c r="TZW26" s="517"/>
      <c r="TZX26" s="517"/>
      <c r="TZY26" s="517"/>
      <c r="TZZ26" s="517"/>
      <c r="UAA26" s="517"/>
      <c r="UAB26" s="517"/>
      <c r="UAC26" s="517"/>
      <c r="UAD26" s="517"/>
      <c r="UAE26" s="517"/>
      <c r="UAF26" s="517"/>
      <c r="UAG26" s="517"/>
      <c r="UAH26" s="517"/>
      <c r="UAI26" s="517"/>
      <c r="UAJ26" s="517"/>
      <c r="UAK26" s="517"/>
      <c r="UAL26" s="517"/>
      <c r="UAM26" s="517"/>
      <c r="UAN26" s="517"/>
      <c r="UAO26" s="517"/>
      <c r="UAP26" s="517"/>
      <c r="UAQ26" s="517"/>
      <c r="UAR26" s="517"/>
      <c r="UAS26" s="517"/>
      <c r="UAT26" s="517"/>
      <c r="UAU26" s="517"/>
      <c r="UAV26" s="517"/>
      <c r="UAW26" s="517"/>
      <c r="UAX26" s="517"/>
      <c r="UAY26" s="517"/>
      <c r="UAZ26" s="517"/>
      <c r="UBA26" s="517"/>
      <c r="UBB26" s="517"/>
      <c r="UBC26" s="517"/>
      <c r="UBD26" s="517"/>
      <c r="UBE26" s="517"/>
      <c r="UBF26" s="517"/>
      <c r="UBG26" s="517"/>
      <c r="UBH26" s="517"/>
      <c r="UBI26" s="517"/>
      <c r="UBJ26" s="517"/>
      <c r="UBK26" s="517"/>
      <c r="UBL26" s="517"/>
      <c r="UBM26" s="517"/>
      <c r="UBN26" s="517"/>
      <c r="UBO26" s="517"/>
      <c r="UBP26" s="517"/>
      <c r="UBQ26" s="517"/>
      <c r="UBR26" s="517"/>
      <c r="UBS26" s="517"/>
      <c r="UBT26" s="517"/>
      <c r="UBU26" s="517"/>
      <c r="UBV26" s="517"/>
      <c r="UBW26" s="517"/>
      <c r="UBX26" s="517"/>
      <c r="UBY26" s="517"/>
      <c r="UBZ26" s="517"/>
      <c r="UCA26" s="517"/>
      <c r="UCB26" s="517"/>
      <c r="UCC26" s="517"/>
      <c r="UCD26" s="517"/>
      <c r="UCE26" s="517"/>
      <c r="UCF26" s="517"/>
      <c r="UCG26" s="517"/>
      <c r="UCH26" s="517"/>
      <c r="UCI26" s="517"/>
      <c r="UCJ26" s="517"/>
      <c r="UCK26" s="517"/>
      <c r="UCL26" s="517"/>
      <c r="UCM26" s="517"/>
      <c r="UCN26" s="517"/>
      <c r="UCO26" s="517"/>
      <c r="UCP26" s="517"/>
      <c r="UCQ26" s="517"/>
      <c r="UCR26" s="517"/>
      <c r="UCS26" s="517"/>
      <c r="UCT26" s="517"/>
      <c r="UCU26" s="517"/>
      <c r="UCV26" s="517"/>
      <c r="UCW26" s="517"/>
      <c r="UCX26" s="517"/>
      <c r="UCY26" s="517"/>
      <c r="UCZ26" s="517"/>
      <c r="UDA26" s="517"/>
      <c r="UDB26" s="517"/>
      <c r="UDC26" s="517"/>
      <c r="UDD26" s="517"/>
      <c r="UDE26" s="517"/>
      <c r="UDF26" s="517"/>
      <c r="UDG26" s="517"/>
      <c r="UDH26" s="517"/>
      <c r="UDI26" s="517"/>
      <c r="UDJ26" s="517"/>
      <c r="UDK26" s="517"/>
      <c r="UDL26" s="517"/>
      <c r="UDM26" s="517"/>
      <c r="UDN26" s="517"/>
      <c r="UDO26" s="517"/>
      <c r="UDP26" s="517"/>
      <c r="UDQ26" s="517"/>
      <c r="UDR26" s="517"/>
      <c r="UDS26" s="517"/>
      <c r="UDT26" s="517"/>
      <c r="UDU26" s="517"/>
      <c r="UDV26" s="517"/>
      <c r="UDW26" s="517"/>
      <c r="UDX26" s="517"/>
      <c r="UDY26" s="517"/>
      <c r="UDZ26" s="517"/>
      <c r="UEA26" s="517"/>
      <c r="UEB26" s="517"/>
      <c r="UEC26" s="517"/>
      <c r="UED26" s="517"/>
      <c r="UEE26" s="517"/>
      <c r="UEF26" s="517"/>
      <c r="UEG26" s="517"/>
      <c r="UEH26" s="517"/>
      <c r="UEI26" s="517"/>
      <c r="UEJ26" s="517"/>
      <c r="UEK26" s="517"/>
      <c r="UEL26" s="517"/>
      <c r="UEM26" s="517"/>
      <c r="UEN26" s="517"/>
      <c r="UEO26" s="517"/>
      <c r="UEP26" s="517"/>
      <c r="UEQ26" s="517"/>
      <c r="UER26" s="517"/>
      <c r="UES26" s="517"/>
      <c r="UET26" s="517"/>
      <c r="UEU26" s="517"/>
      <c r="UEV26" s="517"/>
      <c r="UEW26" s="517"/>
      <c r="UEX26" s="517"/>
      <c r="UEY26" s="517"/>
      <c r="UEZ26" s="517"/>
      <c r="UFA26" s="517"/>
      <c r="UFB26" s="517"/>
      <c r="UFC26" s="517"/>
      <c r="UFD26" s="517"/>
      <c r="UFE26" s="517"/>
      <c r="UFF26" s="517"/>
      <c r="UFG26" s="517"/>
      <c r="UFH26" s="517"/>
      <c r="UFI26" s="517"/>
      <c r="UFJ26" s="517"/>
      <c r="UFK26" s="517"/>
      <c r="UFL26" s="517"/>
      <c r="UFM26" s="517"/>
      <c r="UFN26" s="517"/>
      <c r="UFO26" s="517"/>
      <c r="UFP26" s="517"/>
      <c r="UFQ26" s="517"/>
      <c r="UFR26" s="517"/>
      <c r="UFS26" s="517"/>
      <c r="UFT26" s="517"/>
      <c r="UFU26" s="517"/>
      <c r="UFV26" s="517"/>
      <c r="UFW26" s="517"/>
      <c r="UFX26" s="517"/>
      <c r="UFY26" s="517"/>
      <c r="UFZ26" s="517"/>
      <c r="UGA26" s="517"/>
      <c r="UGB26" s="517"/>
      <c r="UGC26" s="517"/>
      <c r="UGD26" s="517"/>
      <c r="UGE26" s="517"/>
      <c r="UGF26" s="517"/>
      <c r="UGG26" s="517"/>
      <c r="UGH26" s="517"/>
      <c r="UGI26" s="517"/>
      <c r="UGJ26" s="517"/>
      <c r="UGK26" s="517"/>
      <c r="UGL26" s="517"/>
      <c r="UGM26" s="517"/>
      <c r="UGN26" s="517"/>
      <c r="UGO26" s="517"/>
      <c r="UGP26" s="517"/>
      <c r="UGQ26" s="517"/>
      <c r="UGR26" s="517"/>
      <c r="UGS26" s="517"/>
      <c r="UGT26" s="517"/>
      <c r="UGU26" s="517"/>
      <c r="UGV26" s="517"/>
      <c r="UGW26" s="517"/>
      <c r="UGX26" s="517"/>
      <c r="UGY26" s="517"/>
      <c r="UGZ26" s="517"/>
      <c r="UHA26" s="517"/>
      <c r="UHB26" s="517"/>
      <c r="UHC26" s="517"/>
      <c r="UHD26" s="517"/>
      <c r="UHE26" s="517"/>
      <c r="UHF26" s="517"/>
      <c r="UHG26" s="517"/>
      <c r="UHH26" s="517"/>
      <c r="UHI26" s="517"/>
      <c r="UHJ26" s="517"/>
      <c r="UHK26" s="517"/>
      <c r="UHL26" s="517"/>
      <c r="UHM26" s="517"/>
      <c r="UHN26" s="517"/>
      <c r="UHO26" s="517"/>
      <c r="UHP26" s="517"/>
      <c r="UHQ26" s="517"/>
      <c r="UHR26" s="517"/>
      <c r="UHS26" s="517"/>
      <c r="UHT26" s="517"/>
      <c r="UHU26" s="517"/>
      <c r="UHV26" s="517"/>
      <c r="UHW26" s="517"/>
      <c r="UHX26" s="517"/>
      <c r="UHY26" s="517"/>
      <c r="UHZ26" s="517"/>
      <c r="UIA26" s="517"/>
      <c r="UIB26" s="517"/>
      <c r="UIC26" s="517"/>
      <c r="UID26" s="517"/>
      <c r="UIE26" s="517"/>
      <c r="UIF26" s="517"/>
      <c r="UIG26" s="517"/>
      <c r="UIH26" s="517"/>
      <c r="UII26" s="517"/>
      <c r="UIJ26" s="517"/>
      <c r="UIK26" s="517"/>
      <c r="UIL26" s="517"/>
      <c r="UIM26" s="517"/>
      <c r="UIN26" s="517"/>
      <c r="UIO26" s="517"/>
      <c r="UIP26" s="517"/>
      <c r="UIQ26" s="517"/>
      <c r="UIR26" s="517"/>
      <c r="UIS26" s="517"/>
      <c r="UIT26" s="517"/>
      <c r="UIU26" s="517"/>
      <c r="UIV26" s="517"/>
      <c r="UIW26" s="517"/>
      <c r="UIX26" s="517"/>
      <c r="UIY26" s="517"/>
      <c r="UIZ26" s="517"/>
      <c r="UJA26" s="517"/>
      <c r="UJB26" s="517"/>
      <c r="UJC26" s="517"/>
      <c r="UJD26" s="517"/>
      <c r="UJE26" s="517"/>
      <c r="UJF26" s="517"/>
      <c r="UJG26" s="517"/>
      <c r="UJH26" s="517"/>
      <c r="UJI26" s="517"/>
      <c r="UJJ26" s="517"/>
      <c r="UJK26" s="517"/>
      <c r="UJL26" s="517"/>
      <c r="UJM26" s="517"/>
      <c r="UJN26" s="517"/>
      <c r="UJO26" s="517"/>
      <c r="UJP26" s="517"/>
      <c r="UJQ26" s="517"/>
      <c r="UJR26" s="517"/>
      <c r="UJS26" s="517"/>
      <c r="UJT26" s="517"/>
      <c r="UJU26" s="517"/>
      <c r="UJV26" s="517"/>
      <c r="UJW26" s="517"/>
      <c r="UJX26" s="517"/>
      <c r="UJY26" s="517"/>
      <c r="UJZ26" s="517"/>
      <c r="UKA26" s="517"/>
      <c r="UKB26" s="517"/>
      <c r="UKC26" s="517"/>
      <c r="UKD26" s="517"/>
      <c r="UKE26" s="517"/>
      <c r="UKF26" s="517"/>
      <c r="UKG26" s="517"/>
      <c r="UKH26" s="517"/>
      <c r="UKI26" s="517"/>
      <c r="UKJ26" s="517"/>
      <c r="UKK26" s="517"/>
      <c r="UKL26" s="517"/>
      <c r="UKM26" s="517"/>
      <c r="UKN26" s="517"/>
      <c r="UKO26" s="517"/>
      <c r="UKP26" s="517"/>
      <c r="UKQ26" s="517"/>
      <c r="UKR26" s="517"/>
      <c r="UKS26" s="517"/>
      <c r="UKT26" s="517"/>
      <c r="UKU26" s="517"/>
      <c r="UKV26" s="517"/>
      <c r="UKW26" s="517"/>
      <c r="UKX26" s="517"/>
      <c r="UKY26" s="517"/>
      <c r="UKZ26" s="517"/>
      <c r="ULA26" s="517"/>
      <c r="ULB26" s="517"/>
      <c r="ULC26" s="517"/>
      <c r="ULD26" s="517"/>
      <c r="ULE26" s="517"/>
      <c r="ULF26" s="517"/>
      <c r="ULG26" s="517"/>
      <c r="ULH26" s="517"/>
      <c r="ULI26" s="517"/>
      <c r="ULJ26" s="517"/>
      <c r="ULK26" s="517"/>
      <c r="ULL26" s="517"/>
      <c r="ULM26" s="517"/>
      <c r="ULN26" s="517"/>
      <c r="ULO26" s="517"/>
      <c r="ULP26" s="517"/>
      <c r="ULQ26" s="517"/>
      <c r="ULR26" s="517"/>
      <c r="ULS26" s="517"/>
      <c r="ULT26" s="517"/>
      <c r="ULU26" s="517"/>
      <c r="ULV26" s="517"/>
      <c r="ULW26" s="517"/>
      <c r="ULX26" s="517"/>
      <c r="ULY26" s="517"/>
      <c r="ULZ26" s="517"/>
      <c r="UMA26" s="517"/>
      <c r="UMB26" s="517"/>
      <c r="UMC26" s="517"/>
      <c r="UMD26" s="517"/>
      <c r="UME26" s="517"/>
      <c r="UMF26" s="517"/>
      <c r="UMG26" s="517"/>
      <c r="UMH26" s="517"/>
      <c r="UMI26" s="517"/>
      <c r="UMJ26" s="517"/>
      <c r="UMK26" s="517"/>
      <c r="UML26" s="517"/>
      <c r="UMM26" s="517"/>
      <c r="UMN26" s="517"/>
      <c r="UMO26" s="517"/>
      <c r="UMP26" s="517"/>
      <c r="UMQ26" s="517"/>
      <c r="UMR26" s="517"/>
      <c r="UMS26" s="517"/>
      <c r="UMT26" s="517"/>
      <c r="UMU26" s="517"/>
      <c r="UMV26" s="517"/>
      <c r="UMW26" s="517"/>
      <c r="UMX26" s="517"/>
      <c r="UMY26" s="517"/>
      <c r="UMZ26" s="517"/>
      <c r="UNA26" s="517"/>
      <c r="UNB26" s="517"/>
      <c r="UNC26" s="517"/>
      <c r="UND26" s="517"/>
      <c r="UNE26" s="517"/>
      <c r="UNF26" s="517"/>
      <c r="UNG26" s="517"/>
      <c r="UNH26" s="517"/>
      <c r="UNI26" s="517"/>
      <c r="UNJ26" s="517"/>
      <c r="UNK26" s="517"/>
      <c r="UNL26" s="517"/>
      <c r="UNM26" s="517"/>
      <c r="UNN26" s="517"/>
      <c r="UNO26" s="517"/>
      <c r="UNP26" s="517"/>
      <c r="UNQ26" s="517"/>
      <c r="UNR26" s="517"/>
      <c r="UNS26" s="517"/>
      <c r="UNT26" s="517"/>
      <c r="UNU26" s="517"/>
      <c r="UNV26" s="517"/>
      <c r="UNW26" s="517"/>
      <c r="UNX26" s="517"/>
      <c r="UNY26" s="517"/>
      <c r="UNZ26" s="517"/>
      <c r="UOA26" s="517"/>
      <c r="UOB26" s="517"/>
      <c r="UOC26" s="517"/>
      <c r="UOD26" s="517"/>
      <c r="UOE26" s="517"/>
      <c r="UOF26" s="517"/>
      <c r="UOG26" s="517"/>
      <c r="UOH26" s="517"/>
      <c r="UOI26" s="517"/>
      <c r="UOJ26" s="517"/>
      <c r="UOK26" s="517"/>
      <c r="UOL26" s="517"/>
      <c r="UOM26" s="517"/>
      <c r="UON26" s="517"/>
      <c r="UOO26" s="517"/>
      <c r="UOP26" s="517"/>
      <c r="UOQ26" s="517"/>
      <c r="UOR26" s="517"/>
      <c r="UOS26" s="517"/>
      <c r="UOT26" s="517"/>
      <c r="UOU26" s="517"/>
      <c r="UOV26" s="517"/>
      <c r="UOW26" s="517"/>
      <c r="UOX26" s="517"/>
      <c r="UOY26" s="517"/>
      <c r="UOZ26" s="517"/>
      <c r="UPA26" s="517"/>
      <c r="UPB26" s="517"/>
      <c r="UPC26" s="517"/>
      <c r="UPD26" s="517"/>
      <c r="UPE26" s="517"/>
      <c r="UPF26" s="517"/>
      <c r="UPG26" s="517"/>
      <c r="UPH26" s="517"/>
      <c r="UPI26" s="517"/>
      <c r="UPJ26" s="517"/>
      <c r="UPK26" s="517"/>
      <c r="UPL26" s="517"/>
      <c r="UPM26" s="517"/>
      <c r="UPN26" s="517"/>
      <c r="UPO26" s="517"/>
      <c r="UPP26" s="517"/>
      <c r="UPQ26" s="517"/>
      <c r="UPR26" s="517"/>
      <c r="UPS26" s="517"/>
      <c r="UPT26" s="517"/>
      <c r="UPU26" s="517"/>
      <c r="UPV26" s="517"/>
      <c r="UPW26" s="517"/>
      <c r="UPX26" s="517"/>
      <c r="UPY26" s="517"/>
      <c r="UPZ26" s="517"/>
      <c r="UQA26" s="517"/>
      <c r="UQB26" s="517"/>
      <c r="UQC26" s="517"/>
      <c r="UQD26" s="517"/>
      <c r="UQE26" s="517"/>
      <c r="UQF26" s="517"/>
      <c r="UQG26" s="517"/>
      <c r="UQH26" s="517"/>
      <c r="UQI26" s="517"/>
      <c r="UQJ26" s="517"/>
      <c r="UQK26" s="517"/>
      <c r="UQL26" s="517"/>
      <c r="UQM26" s="517"/>
      <c r="UQN26" s="517"/>
      <c r="UQO26" s="517"/>
      <c r="UQP26" s="517"/>
      <c r="UQQ26" s="517"/>
      <c r="UQR26" s="517"/>
      <c r="UQS26" s="517"/>
      <c r="UQT26" s="517"/>
      <c r="UQU26" s="517"/>
      <c r="UQV26" s="517"/>
      <c r="UQW26" s="517"/>
      <c r="UQX26" s="517"/>
      <c r="UQY26" s="517"/>
      <c r="UQZ26" s="517"/>
      <c r="URA26" s="517"/>
      <c r="URB26" s="517"/>
      <c r="URC26" s="517"/>
      <c r="URD26" s="517"/>
      <c r="URE26" s="517"/>
      <c r="URF26" s="517"/>
      <c r="URG26" s="517"/>
      <c r="URH26" s="517"/>
      <c r="URI26" s="517"/>
      <c r="URJ26" s="517"/>
      <c r="URK26" s="517"/>
      <c r="URL26" s="517"/>
      <c r="URM26" s="517"/>
      <c r="URN26" s="517"/>
      <c r="URO26" s="517"/>
      <c r="URP26" s="517"/>
      <c r="URQ26" s="517"/>
      <c r="URR26" s="517"/>
      <c r="URS26" s="517"/>
      <c r="URT26" s="517"/>
      <c r="URU26" s="517"/>
      <c r="URV26" s="517"/>
      <c r="URW26" s="517"/>
      <c r="URX26" s="517"/>
      <c r="URY26" s="517"/>
      <c r="URZ26" s="517"/>
      <c r="USA26" s="517"/>
      <c r="USB26" s="517"/>
      <c r="USC26" s="517"/>
      <c r="USD26" s="517"/>
      <c r="USE26" s="517"/>
      <c r="USF26" s="517"/>
      <c r="USG26" s="517"/>
      <c r="USH26" s="517"/>
      <c r="USI26" s="517"/>
      <c r="USJ26" s="517"/>
      <c r="USK26" s="517"/>
      <c r="USL26" s="517"/>
      <c r="USM26" s="517"/>
      <c r="USN26" s="517"/>
      <c r="USO26" s="517"/>
      <c r="USP26" s="517"/>
      <c r="USQ26" s="517"/>
      <c r="USR26" s="517"/>
      <c r="USS26" s="517"/>
      <c r="UST26" s="517"/>
      <c r="USU26" s="517"/>
      <c r="USV26" s="517"/>
      <c r="USW26" s="517"/>
      <c r="USX26" s="517"/>
      <c r="USY26" s="517"/>
      <c r="USZ26" s="517"/>
      <c r="UTA26" s="517"/>
      <c r="UTB26" s="517"/>
      <c r="UTC26" s="517"/>
      <c r="UTD26" s="517"/>
      <c r="UTE26" s="517"/>
      <c r="UTF26" s="517"/>
      <c r="UTG26" s="517"/>
      <c r="UTH26" s="517"/>
      <c r="UTI26" s="517"/>
      <c r="UTJ26" s="517"/>
      <c r="UTK26" s="517"/>
      <c r="UTL26" s="517"/>
      <c r="UTM26" s="517"/>
      <c r="UTN26" s="517"/>
      <c r="UTO26" s="517"/>
      <c r="UTP26" s="517"/>
      <c r="UTQ26" s="517"/>
      <c r="UTR26" s="517"/>
      <c r="UTS26" s="517"/>
      <c r="UTT26" s="517"/>
      <c r="UTU26" s="517"/>
      <c r="UTV26" s="517"/>
      <c r="UTW26" s="517"/>
      <c r="UTX26" s="517"/>
      <c r="UTY26" s="517"/>
      <c r="UTZ26" s="517"/>
      <c r="UUA26" s="517"/>
      <c r="UUB26" s="517"/>
      <c r="UUC26" s="517"/>
      <c r="UUD26" s="517"/>
      <c r="UUE26" s="517"/>
      <c r="UUF26" s="517"/>
      <c r="UUG26" s="517"/>
      <c r="UUH26" s="517"/>
      <c r="UUI26" s="517"/>
      <c r="UUJ26" s="517"/>
      <c r="UUK26" s="517"/>
      <c r="UUL26" s="517"/>
      <c r="UUM26" s="517"/>
      <c r="UUN26" s="517"/>
      <c r="UUO26" s="517"/>
      <c r="UUP26" s="517"/>
      <c r="UUQ26" s="517"/>
      <c r="UUR26" s="517"/>
      <c r="UUS26" s="517"/>
      <c r="UUT26" s="517"/>
      <c r="UUU26" s="517"/>
      <c r="UUV26" s="517"/>
      <c r="UUW26" s="517"/>
      <c r="UUX26" s="517"/>
      <c r="UUY26" s="517"/>
      <c r="UUZ26" s="517"/>
      <c r="UVA26" s="517"/>
      <c r="UVB26" s="517"/>
      <c r="UVC26" s="517"/>
      <c r="UVD26" s="517"/>
      <c r="UVE26" s="517"/>
      <c r="UVF26" s="517"/>
      <c r="UVG26" s="517"/>
      <c r="UVH26" s="517"/>
      <c r="UVI26" s="517"/>
      <c r="UVJ26" s="517"/>
      <c r="UVK26" s="517"/>
      <c r="UVL26" s="517"/>
      <c r="UVM26" s="517"/>
      <c r="UVN26" s="517"/>
      <c r="UVO26" s="517"/>
      <c r="UVP26" s="517"/>
      <c r="UVQ26" s="517"/>
      <c r="UVR26" s="517"/>
      <c r="UVS26" s="517"/>
      <c r="UVT26" s="517"/>
      <c r="UVU26" s="517"/>
      <c r="UVV26" s="517"/>
      <c r="UVW26" s="517"/>
      <c r="UVX26" s="517"/>
      <c r="UVY26" s="517"/>
      <c r="UVZ26" s="517"/>
      <c r="UWA26" s="517"/>
      <c r="UWB26" s="517"/>
      <c r="UWC26" s="517"/>
      <c r="UWD26" s="517"/>
      <c r="UWE26" s="517"/>
      <c r="UWF26" s="517"/>
      <c r="UWG26" s="517"/>
      <c r="UWH26" s="517"/>
      <c r="UWI26" s="517"/>
      <c r="UWJ26" s="517"/>
      <c r="UWK26" s="517"/>
      <c r="UWL26" s="517"/>
      <c r="UWM26" s="517"/>
      <c r="UWN26" s="517"/>
      <c r="UWO26" s="517"/>
      <c r="UWP26" s="517"/>
      <c r="UWQ26" s="517"/>
      <c r="UWR26" s="517"/>
      <c r="UWS26" s="517"/>
      <c r="UWT26" s="517"/>
      <c r="UWU26" s="517"/>
      <c r="UWV26" s="517"/>
      <c r="UWW26" s="517"/>
      <c r="UWX26" s="517"/>
      <c r="UWY26" s="517"/>
      <c r="UWZ26" s="517"/>
      <c r="UXA26" s="517"/>
      <c r="UXB26" s="517"/>
      <c r="UXC26" s="517"/>
      <c r="UXD26" s="517"/>
      <c r="UXE26" s="517"/>
      <c r="UXF26" s="517"/>
      <c r="UXG26" s="517"/>
      <c r="UXH26" s="517"/>
      <c r="UXI26" s="517"/>
      <c r="UXJ26" s="517"/>
      <c r="UXK26" s="517"/>
      <c r="UXL26" s="517"/>
      <c r="UXM26" s="517"/>
      <c r="UXN26" s="517"/>
      <c r="UXO26" s="517"/>
      <c r="UXP26" s="517"/>
      <c r="UXQ26" s="517"/>
      <c r="UXR26" s="517"/>
      <c r="UXS26" s="517"/>
      <c r="UXT26" s="517"/>
      <c r="UXU26" s="517"/>
      <c r="UXV26" s="517"/>
      <c r="UXW26" s="517"/>
      <c r="UXX26" s="517"/>
      <c r="UXY26" s="517"/>
      <c r="UXZ26" s="517"/>
      <c r="UYA26" s="517"/>
      <c r="UYB26" s="517"/>
      <c r="UYC26" s="517"/>
      <c r="UYD26" s="517"/>
      <c r="UYE26" s="517"/>
      <c r="UYF26" s="517"/>
      <c r="UYG26" s="517"/>
      <c r="UYH26" s="517"/>
      <c r="UYI26" s="517"/>
      <c r="UYJ26" s="517"/>
      <c r="UYK26" s="517"/>
      <c r="UYL26" s="517"/>
      <c r="UYM26" s="517"/>
      <c r="UYN26" s="517"/>
      <c r="UYO26" s="517"/>
      <c r="UYP26" s="517"/>
      <c r="UYQ26" s="517"/>
      <c r="UYR26" s="517"/>
      <c r="UYS26" s="517"/>
      <c r="UYT26" s="517"/>
      <c r="UYU26" s="517"/>
      <c r="UYV26" s="517"/>
      <c r="UYW26" s="517"/>
      <c r="UYX26" s="517"/>
      <c r="UYY26" s="517"/>
      <c r="UYZ26" s="517"/>
      <c r="UZA26" s="517"/>
      <c r="UZB26" s="517"/>
      <c r="UZC26" s="517"/>
      <c r="UZD26" s="517"/>
      <c r="UZE26" s="517"/>
      <c r="UZF26" s="517"/>
      <c r="UZG26" s="517"/>
      <c r="UZH26" s="517"/>
      <c r="UZI26" s="517"/>
      <c r="UZJ26" s="517"/>
      <c r="UZK26" s="517"/>
      <c r="UZL26" s="517"/>
      <c r="UZM26" s="517"/>
      <c r="UZN26" s="517"/>
      <c r="UZO26" s="517"/>
      <c r="UZP26" s="517"/>
      <c r="UZQ26" s="517"/>
      <c r="UZR26" s="517"/>
      <c r="UZS26" s="517"/>
      <c r="UZT26" s="517"/>
      <c r="UZU26" s="517"/>
      <c r="UZV26" s="517"/>
      <c r="UZW26" s="517"/>
      <c r="UZX26" s="517"/>
      <c r="UZY26" s="517"/>
      <c r="UZZ26" s="517"/>
      <c r="VAA26" s="517"/>
      <c r="VAB26" s="517"/>
      <c r="VAC26" s="517"/>
      <c r="VAD26" s="517"/>
      <c r="VAE26" s="517"/>
      <c r="VAF26" s="517"/>
      <c r="VAG26" s="517"/>
      <c r="VAH26" s="517"/>
      <c r="VAI26" s="517"/>
      <c r="VAJ26" s="517"/>
      <c r="VAK26" s="517"/>
      <c r="VAL26" s="517"/>
      <c r="VAM26" s="517"/>
      <c r="VAN26" s="517"/>
      <c r="VAO26" s="517"/>
      <c r="VAP26" s="517"/>
      <c r="VAQ26" s="517"/>
      <c r="VAR26" s="517"/>
      <c r="VAS26" s="517"/>
      <c r="VAT26" s="517"/>
      <c r="VAU26" s="517"/>
      <c r="VAV26" s="517"/>
      <c r="VAW26" s="517"/>
      <c r="VAX26" s="517"/>
      <c r="VAY26" s="517"/>
      <c r="VAZ26" s="517"/>
      <c r="VBA26" s="517"/>
      <c r="VBB26" s="517"/>
      <c r="VBC26" s="517"/>
      <c r="VBD26" s="517"/>
      <c r="VBE26" s="517"/>
      <c r="VBF26" s="517"/>
      <c r="VBG26" s="517"/>
      <c r="VBH26" s="517"/>
      <c r="VBI26" s="517"/>
      <c r="VBJ26" s="517"/>
      <c r="VBK26" s="517"/>
      <c r="VBL26" s="517"/>
      <c r="VBM26" s="517"/>
      <c r="VBN26" s="517"/>
      <c r="VBO26" s="517"/>
      <c r="VBP26" s="517"/>
      <c r="VBQ26" s="517"/>
      <c r="VBR26" s="517"/>
      <c r="VBS26" s="517"/>
      <c r="VBT26" s="517"/>
      <c r="VBU26" s="517"/>
      <c r="VBV26" s="517"/>
      <c r="VBW26" s="517"/>
      <c r="VBX26" s="517"/>
      <c r="VBY26" s="517"/>
      <c r="VBZ26" s="517"/>
      <c r="VCA26" s="517"/>
      <c r="VCB26" s="517"/>
      <c r="VCC26" s="517"/>
      <c r="VCD26" s="517"/>
      <c r="VCE26" s="517"/>
      <c r="VCF26" s="517"/>
      <c r="VCG26" s="517"/>
      <c r="VCH26" s="517"/>
      <c r="VCI26" s="517"/>
      <c r="VCJ26" s="517"/>
      <c r="VCK26" s="517"/>
      <c r="VCL26" s="517"/>
      <c r="VCM26" s="517"/>
      <c r="VCN26" s="517"/>
      <c r="VCO26" s="517"/>
      <c r="VCP26" s="517"/>
      <c r="VCQ26" s="517"/>
      <c r="VCR26" s="517"/>
      <c r="VCS26" s="517"/>
      <c r="VCT26" s="517"/>
      <c r="VCU26" s="517"/>
      <c r="VCV26" s="517"/>
      <c r="VCW26" s="517"/>
      <c r="VCX26" s="517"/>
      <c r="VCY26" s="517"/>
      <c r="VCZ26" s="517"/>
      <c r="VDA26" s="517"/>
      <c r="VDB26" s="517"/>
      <c r="VDC26" s="517"/>
      <c r="VDD26" s="517"/>
      <c r="VDE26" s="517"/>
      <c r="VDF26" s="517"/>
      <c r="VDG26" s="517"/>
      <c r="VDH26" s="517"/>
      <c r="VDI26" s="517"/>
      <c r="VDJ26" s="517"/>
      <c r="VDK26" s="517"/>
      <c r="VDL26" s="517"/>
      <c r="VDM26" s="517"/>
      <c r="VDN26" s="517"/>
      <c r="VDO26" s="517"/>
      <c r="VDP26" s="517"/>
      <c r="VDQ26" s="517"/>
      <c r="VDR26" s="517"/>
      <c r="VDS26" s="517"/>
      <c r="VDT26" s="517"/>
      <c r="VDU26" s="517"/>
      <c r="VDV26" s="517"/>
      <c r="VDW26" s="517"/>
      <c r="VDX26" s="517"/>
      <c r="VDY26" s="517"/>
      <c r="VDZ26" s="517"/>
      <c r="VEA26" s="517"/>
      <c r="VEB26" s="517"/>
      <c r="VEC26" s="517"/>
      <c r="VED26" s="517"/>
      <c r="VEE26" s="517"/>
      <c r="VEF26" s="517"/>
      <c r="VEG26" s="517"/>
      <c r="VEH26" s="517"/>
      <c r="VEI26" s="517"/>
      <c r="VEJ26" s="517"/>
      <c r="VEK26" s="517"/>
      <c r="VEL26" s="517"/>
      <c r="VEM26" s="517"/>
      <c r="VEN26" s="517"/>
      <c r="VEO26" s="517"/>
      <c r="VEP26" s="517"/>
      <c r="VEQ26" s="517"/>
      <c r="VER26" s="517"/>
      <c r="VES26" s="517"/>
      <c r="VET26" s="517"/>
      <c r="VEU26" s="517"/>
      <c r="VEV26" s="517"/>
      <c r="VEW26" s="517"/>
      <c r="VEX26" s="517"/>
      <c r="VEY26" s="517"/>
      <c r="VEZ26" s="517"/>
      <c r="VFA26" s="517"/>
      <c r="VFB26" s="517"/>
      <c r="VFC26" s="517"/>
      <c r="VFD26" s="517"/>
      <c r="VFE26" s="517"/>
      <c r="VFF26" s="517"/>
      <c r="VFG26" s="517"/>
      <c r="VFH26" s="517"/>
      <c r="VFI26" s="517"/>
      <c r="VFJ26" s="517"/>
      <c r="VFK26" s="517"/>
      <c r="VFL26" s="517"/>
      <c r="VFM26" s="517"/>
      <c r="VFN26" s="517"/>
      <c r="VFO26" s="517"/>
      <c r="VFP26" s="517"/>
      <c r="VFQ26" s="517"/>
      <c r="VFR26" s="517"/>
      <c r="VFS26" s="517"/>
      <c r="VFT26" s="517"/>
      <c r="VFU26" s="517"/>
      <c r="VFV26" s="517"/>
      <c r="VFW26" s="517"/>
      <c r="VFX26" s="517"/>
      <c r="VFY26" s="517"/>
      <c r="VFZ26" s="517"/>
      <c r="VGA26" s="517"/>
      <c r="VGB26" s="517"/>
      <c r="VGC26" s="517"/>
      <c r="VGD26" s="517"/>
      <c r="VGE26" s="517"/>
      <c r="VGF26" s="517"/>
      <c r="VGG26" s="517"/>
      <c r="VGH26" s="517"/>
      <c r="VGI26" s="517"/>
      <c r="VGJ26" s="517"/>
      <c r="VGK26" s="517"/>
      <c r="VGL26" s="517"/>
      <c r="VGM26" s="517"/>
      <c r="VGN26" s="517"/>
      <c r="VGO26" s="517"/>
      <c r="VGP26" s="517"/>
      <c r="VGQ26" s="517"/>
      <c r="VGR26" s="517"/>
      <c r="VGS26" s="517"/>
      <c r="VGT26" s="517"/>
      <c r="VGU26" s="517"/>
      <c r="VGV26" s="517"/>
      <c r="VGW26" s="517"/>
      <c r="VGX26" s="517"/>
      <c r="VGY26" s="517"/>
      <c r="VGZ26" s="517"/>
      <c r="VHA26" s="517"/>
      <c r="VHB26" s="517"/>
      <c r="VHC26" s="517"/>
      <c r="VHD26" s="517"/>
      <c r="VHE26" s="517"/>
      <c r="VHF26" s="517"/>
      <c r="VHG26" s="517"/>
      <c r="VHH26" s="517"/>
      <c r="VHI26" s="517"/>
      <c r="VHJ26" s="517"/>
      <c r="VHK26" s="517"/>
      <c r="VHL26" s="517"/>
      <c r="VHM26" s="517"/>
      <c r="VHN26" s="517"/>
      <c r="VHO26" s="517"/>
      <c r="VHP26" s="517"/>
      <c r="VHQ26" s="517"/>
      <c r="VHR26" s="517"/>
      <c r="VHS26" s="517"/>
      <c r="VHT26" s="517"/>
      <c r="VHU26" s="517"/>
      <c r="VHV26" s="517"/>
      <c r="VHW26" s="517"/>
      <c r="VHX26" s="517"/>
      <c r="VHY26" s="517"/>
      <c r="VHZ26" s="517"/>
      <c r="VIA26" s="517"/>
      <c r="VIB26" s="517"/>
      <c r="VIC26" s="517"/>
      <c r="VID26" s="517"/>
      <c r="VIE26" s="517"/>
      <c r="VIF26" s="517"/>
      <c r="VIG26" s="517"/>
      <c r="VIH26" s="517"/>
      <c r="VII26" s="517"/>
      <c r="VIJ26" s="517"/>
      <c r="VIK26" s="517"/>
      <c r="VIL26" s="517"/>
      <c r="VIM26" s="517"/>
      <c r="VIN26" s="517"/>
      <c r="VIO26" s="517"/>
      <c r="VIP26" s="517"/>
      <c r="VIQ26" s="517"/>
      <c r="VIR26" s="517"/>
      <c r="VIS26" s="517"/>
      <c r="VIT26" s="517"/>
      <c r="VIU26" s="517"/>
      <c r="VIV26" s="517"/>
      <c r="VIW26" s="517"/>
      <c r="VIX26" s="517"/>
      <c r="VIY26" s="517"/>
      <c r="VIZ26" s="517"/>
      <c r="VJA26" s="517"/>
      <c r="VJB26" s="517"/>
      <c r="VJC26" s="517"/>
      <c r="VJD26" s="517"/>
      <c r="VJE26" s="517"/>
      <c r="VJF26" s="517"/>
      <c r="VJG26" s="517"/>
      <c r="VJH26" s="517"/>
      <c r="VJI26" s="517"/>
      <c r="VJJ26" s="517"/>
      <c r="VJK26" s="517"/>
      <c r="VJL26" s="517"/>
      <c r="VJM26" s="517"/>
      <c r="VJN26" s="517"/>
      <c r="VJO26" s="517"/>
      <c r="VJP26" s="517"/>
      <c r="VJQ26" s="517"/>
      <c r="VJR26" s="517"/>
      <c r="VJS26" s="517"/>
      <c r="VJT26" s="517"/>
      <c r="VJU26" s="517"/>
      <c r="VJV26" s="517"/>
      <c r="VJW26" s="517"/>
      <c r="VJX26" s="517"/>
      <c r="VJY26" s="517"/>
      <c r="VJZ26" s="517"/>
      <c r="VKA26" s="517"/>
      <c r="VKB26" s="517"/>
      <c r="VKC26" s="517"/>
      <c r="VKD26" s="517"/>
      <c r="VKE26" s="517"/>
      <c r="VKF26" s="517"/>
      <c r="VKG26" s="517"/>
      <c r="VKH26" s="517"/>
      <c r="VKI26" s="517"/>
      <c r="VKJ26" s="517"/>
      <c r="VKK26" s="517"/>
      <c r="VKL26" s="517"/>
      <c r="VKM26" s="517"/>
      <c r="VKN26" s="517"/>
      <c r="VKO26" s="517"/>
      <c r="VKP26" s="517"/>
      <c r="VKQ26" s="517"/>
      <c r="VKR26" s="517"/>
      <c r="VKS26" s="517"/>
      <c r="VKT26" s="517"/>
      <c r="VKU26" s="517"/>
      <c r="VKV26" s="517"/>
      <c r="VKW26" s="517"/>
      <c r="VKX26" s="517"/>
      <c r="VKY26" s="517"/>
      <c r="VKZ26" s="517"/>
      <c r="VLA26" s="517"/>
      <c r="VLB26" s="517"/>
      <c r="VLC26" s="517"/>
      <c r="VLD26" s="517"/>
      <c r="VLE26" s="517"/>
      <c r="VLF26" s="517"/>
      <c r="VLG26" s="517"/>
      <c r="VLH26" s="517"/>
      <c r="VLI26" s="517"/>
      <c r="VLJ26" s="517"/>
      <c r="VLK26" s="517"/>
      <c r="VLL26" s="517"/>
      <c r="VLM26" s="517"/>
      <c r="VLN26" s="517"/>
      <c r="VLO26" s="517"/>
      <c r="VLP26" s="517"/>
      <c r="VLQ26" s="517"/>
      <c r="VLR26" s="517"/>
      <c r="VLS26" s="517"/>
      <c r="VLT26" s="517"/>
      <c r="VLU26" s="517"/>
      <c r="VLV26" s="517"/>
      <c r="VLW26" s="517"/>
      <c r="VLX26" s="517"/>
      <c r="VLY26" s="517"/>
      <c r="VLZ26" s="517"/>
      <c r="VMA26" s="517"/>
      <c r="VMB26" s="517"/>
      <c r="VMC26" s="517"/>
      <c r="VMD26" s="517"/>
      <c r="VME26" s="517"/>
      <c r="VMF26" s="517"/>
      <c r="VMG26" s="517"/>
      <c r="VMH26" s="517"/>
      <c r="VMI26" s="517"/>
      <c r="VMJ26" s="517"/>
      <c r="VMK26" s="517"/>
      <c r="VML26" s="517"/>
      <c r="VMM26" s="517"/>
      <c r="VMN26" s="517"/>
      <c r="VMO26" s="517"/>
      <c r="VMP26" s="517"/>
      <c r="VMQ26" s="517"/>
      <c r="VMR26" s="517"/>
      <c r="VMS26" s="517"/>
      <c r="VMT26" s="517"/>
      <c r="VMU26" s="517"/>
      <c r="VMV26" s="517"/>
      <c r="VMW26" s="517"/>
      <c r="VMX26" s="517"/>
      <c r="VMY26" s="517"/>
      <c r="VMZ26" s="517"/>
      <c r="VNA26" s="517"/>
      <c r="VNB26" s="517"/>
      <c r="VNC26" s="517"/>
      <c r="VND26" s="517"/>
      <c r="VNE26" s="517"/>
      <c r="VNF26" s="517"/>
      <c r="VNG26" s="517"/>
      <c r="VNH26" s="517"/>
      <c r="VNI26" s="517"/>
      <c r="VNJ26" s="517"/>
      <c r="VNK26" s="517"/>
      <c r="VNL26" s="517"/>
      <c r="VNM26" s="517"/>
      <c r="VNN26" s="517"/>
      <c r="VNO26" s="517"/>
      <c r="VNP26" s="517"/>
      <c r="VNQ26" s="517"/>
      <c r="VNR26" s="517"/>
      <c r="VNS26" s="517"/>
      <c r="VNT26" s="517"/>
      <c r="VNU26" s="517"/>
      <c r="VNV26" s="517"/>
      <c r="VNW26" s="517"/>
      <c r="VNX26" s="517"/>
      <c r="VNY26" s="517"/>
      <c r="VNZ26" s="517"/>
      <c r="VOA26" s="517"/>
      <c r="VOB26" s="517"/>
      <c r="VOC26" s="517"/>
      <c r="VOD26" s="517"/>
      <c r="VOE26" s="517"/>
      <c r="VOF26" s="517"/>
      <c r="VOG26" s="517"/>
      <c r="VOH26" s="517"/>
      <c r="VOI26" s="517"/>
      <c r="VOJ26" s="517"/>
      <c r="VOK26" s="517"/>
      <c r="VOL26" s="517"/>
      <c r="VOM26" s="517"/>
      <c r="VON26" s="517"/>
      <c r="VOO26" s="517"/>
      <c r="VOP26" s="517"/>
      <c r="VOQ26" s="517"/>
      <c r="VOR26" s="517"/>
      <c r="VOS26" s="517"/>
      <c r="VOT26" s="517"/>
      <c r="VOU26" s="517"/>
      <c r="VOV26" s="517"/>
      <c r="VOW26" s="517"/>
      <c r="VOX26" s="517"/>
      <c r="VOY26" s="517"/>
      <c r="VOZ26" s="517"/>
      <c r="VPA26" s="517"/>
      <c r="VPB26" s="517"/>
      <c r="VPC26" s="517"/>
      <c r="VPD26" s="517"/>
      <c r="VPE26" s="517"/>
      <c r="VPF26" s="517"/>
      <c r="VPG26" s="517"/>
      <c r="VPH26" s="517"/>
      <c r="VPI26" s="517"/>
      <c r="VPJ26" s="517"/>
      <c r="VPK26" s="517"/>
      <c r="VPL26" s="517"/>
      <c r="VPM26" s="517"/>
      <c r="VPN26" s="517"/>
      <c r="VPO26" s="517"/>
      <c r="VPP26" s="517"/>
      <c r="VPQ26" s="517"/>
      <c r="VPR26" s="517"/>
      <c r="VPS26" s="517"/>
      <c r="VPT26" s="517"/>
      <c r="VPU26" s="517"/>
      <c r="VPV26" s="517"/>
      <c r="VPW26" s="517"/>
      <c r="VPX26" s="517"/>
      <c r="VPY26" s="517"/>
      <c r="VPZ26" s="517"/>
      <c r="VQA26" s="517"/>
      <c r="VQB26" s="517"/>
      <c r="VQC26" s="517"/>
      <c r="VQD26" s="517"/>
      <c r="VQE26" s="517"/>
      <c r="VQF26" s="517"/>
      <c r="VQG26" s="517"/>
      <c r="VQH26" s="517"/>
      <c r="VQI26" s="517"/>
      <c r="VQJ26" s="517"/>
      <c r="VQK26" s="517"/>
      <c r="VQL26" s="517"/>
      <c r="VQM26" s="517"/>
      <c r="VQN26" s="517"/>
      <c r="VQO26" s="517"/>
      <c r="VQP26" s="517"/>
      <c r="VQQ26" s="517"/>
      <c r="VQR26" s="517"/>
      <c r="VQS26" s="517"/>
      <c r="VQT26" s="517"/>
      <c r="VQU26" s="517"/>
      <c r="VQV26" s="517"/>
      <c r="VQW26" s="517"/>
      <c r="VQX26" s="517"/>
      <c r="VQY26" s="517"/>
      <c r="VQZ26" s="517"/>
      <c r="VRA26" s="517"/>
      <c r="VRB26" s="517"/>
      <c r="VRC26" s="517"/>
      <c r="VRD26" s="517"/>
      <c r="VRE26" s="517"/>
      <c r="VRF26" s="517"/>
      <c r="VRG26" s="517"/>
      <c r="VRH26" s="517"/>
      <c r="VRI26" s="517"/>
      <c r="VRJ26" s="517"/>
      <c r="VRK26" s="517"/>
      <c r="VRL26" s="517"/>
      <c r="VRM26" s="517"/>
      <c r="VRN26" s="517"/>
      <c r="VRO26" s="517"/>
      <c r="VRP26" s="517"/>
      <c r="VRQ26" s="517"/>
      <c r="VRR26" s="517"/>
      <c r="VRS26" s="517"/>
      <c r="VRT26" s="517"/>
      <c r="VRU26" s="517"/>
      <c r="VRV26" s="517"/>
      <c r="VRW26" s="517"/>
      <c r="VRX26" s="517"/>
      <c r="VRY26" s="517"/>
      <c r="VRZ26" s="517"/>
      <c r="VSA26" s="517"/>
      <c r="VSB26" s="517"/>
      <c r="VSC26" s="517"/>
      <c r="VSD26" s="517"/>
      <c r="VSE26" s="517"/>
      <c r="VSF26" s="517"/>
      <c r="VSG26" s="517"/>
      <c r="VSH26" s="517"/>
      <c r="VSI26" s="517"/>
      <c r="VSJ26" s="517"/>
      <c r="VSK26" s="517"/>
      <c r="VSL26" s="517"/>
      <c r="VSM26" s="517"/>
      <c r="VSN26" s="517"/>
      <c r="VSO26" s="517"/>
      <c r="VSP26" s="517"/>
      <c r="VSQ26" s="517"/>
      <c r="VSR26" s="517"/>
      <c r="VSS26" s="517"/>
      <c r="VST26" s="517"/>
      <c r="VSU26" s="517"/>
      <c r="VSV26" s="517"/>
      <c r="VSW26" s="517"/>
      <c r="VSX26" s="517"/>
      <c r="VSY26" s="517"/>
      <c r="VSZ26" s="517"/>
      <c r="VTA26" s="517"/>
      <c r="VTB26" s="517"/>
      <c r="VTC26" s="517"/>
      <c r="VTD26" s="517"/>
      <c r="VTE26" s="517"/>
      <c r="VTF26" s="517"/>
      <c r="VTG26" s="517"/>
      <c r="VTH26" s="517"/>
      <c r="VTI26" s="517"/>
      <c r="VTJ26" s="517"/>
      <c r="VTK26" s="517"/>
      <c r="VTL26" s="517"/>
      <c r="VTM26" s="517"/>
      <c r="VTN26" s="517"/>
      <c r="VTO26" s="517"/>
      <c r="VTP26" s="517"/>
      <c r="VTQ26" s="517"/>
      <c r="VTR26" s="517"/>
      <c r="VTS26" s="517"/>
      <c r="VTT26" s="517"/>
      <c r="VTU26" s="517"/>
      <c r="VTV26" s="517"/>
      <c r="VTW26" s="517"/>
      <c r="VTX26" s="517"/>
      <c r="VTY26" s="517"/>
      <c r="VTZ26" s="517"/>
      <c r="VUA26" s="517"/>
      <c r="VUB26" s="517"/>
      <c r="VUC26" s="517"/>
      <c r="VUD26" s="517"/>
      <c r="VUE26" s="517"/>
      <c r="VUF26" s="517"/>
      <c r="VUG26" s="517"/>
      <c r="VUH26" s="517"/>
      <c r="VUI26" s="517"/>
      <c r="VUJ26" s="517"/>
      <c r="VUK26" s="517"/>
      <c r="VUL26" s="517"/>
      <c r="VUM26" s="517"/>
      <c r="VUN26" s="517"/>
      <c r="VUO26" s="517"/>
      <c r="VUP26" s="517"/>
      <c r="VUQ26" s="517"/>
      <c r="VUR26" s="517"/>
      <c r="VUS26" s="517"/>
      <c r="VUT26" s="517"/>
      <c r="VUU26" s="517"/>
      <c r="VUV26" s="517"/>
      <c r="VUW26" s="517"/>
      <c r="VUX26" s="517"/>
      <c r="VUY26" s="517"/>
      <c r="VUZ26" s="517"/>
      <c r="VVA26" s="517"/>
      <c r="VVB26" s="517"/>
      <c r="VVC26" s="517"/>
      <c r="VVD26" s="517"/>
      <c r="VVE26" s="517"/>
      <c r="VVF26" s="517"/>
      <c r="VVG26" s="517"/>
      <c r="VVH26" s="517"/>
      <c r="VVI26" s="517"/>
      <c r="VVJ26" s="517"/>
      <c r="VVK26" s="517"/>
      <c r="VVL26" s="517"/>
      <c r="VVM26" s="517"/>
      <c r="VVN26" s="517"/>
      <c r="VVO26" s="517"/>
      <c r="VVP26" s="517"/>
      <c r="VVQ26" s="517"/>
      <c r="VVR26" s="517"/>
      <c r="VVS26" s="517"/>
      <c r="VVT26" s="517"/>
      <c r="VVU26" s="517"/>
      <c r="VVV26" s="517"/>
      <c r="VVW26" s="517"/>
      <c r="VVX26" s="517"/>
      <c r="VVY26" s="517"/>
      <c r="VVZ26" s="517"/>
      <c r="VWA26" s="517"/>
      <c r="VWB26" s="517"/>
      <c r="VWC26" s="517"/>
      <c r="VWD26" s="517"/>
      <c r="VWE26" s="517"/>
      <c r="VWF26" s="517"/>
      <c r="VWG26" s="517"/>
      <c r="VWH26" s="517"/>
      <c r="VWI26" s="517"/>
      <c r="VWJ26" s="517"/>
      <c r="VWK26" s="517"/>
      <c r="VWL26" s="517"/>
      <c r="VWM26" s="517"/>
      <c r="VWN26" s="517"/>
      <c r="VWO26" s="517"/>
      <c r="VWP26" s="517"/>
      <c r="VWQ26" s="517"/>
      <c r="VWR26" s="517"/>
      <c r="VWS26" s="517"/>
      <c r="VWT26" s="517"/>
      <c r="VWU26" s="517"/>
      <c r="VWV26" s="517"/>
      <c r="VWW26" s="517"/>
      <c r="VWX26" s="517"/>
      <c r="VWY26" s="517"/>
      <c r="VWZ26" s="517"/>
      <c r="VXA26" s="517"/>
      <c r="VXB26" s="517"/>
      <c r="VXC26" s="517"/>
      <c r="VXD26" s="517"/>
      <c r="VXE26" s="517"/>
      <c r="VXF26" s="517"/>
      <c r="VXG26" s="517"/>
      <c r="VXH26" s="517"/>
      <c r="VXI26" s="517"/>
      <c r="VXJ26" s="517"/>
      <c r="VXK26" s="517"/>
      <c r="VXL26" s="517"/>
      <c r="VXM26" s="517"/>
      <c r="VXN26" s="517"/>
      <c r="VXO26" s="517"/>
      <c r="VXP26" s="517"/>
      <c r="VXQ26" s="517"/>
      <c r="VXR26" s="517"/>
      <c r="VXS26" s="517"/>
      <c r="VXT26" s="517"/>
      <c r="VXU26" s="517"/>
      <c r="VXV26" s="517"/>
      <c r="VXW26" s="517"/>
      <c r="VXX26" s="517"/>
      <c r="VXY26" s="517"/>
      <c r="VXZ26" s="517"/>
      <c r="VYA26" s="517"/>
      <c r="VYB26" s="517"/>
      <c r="VYC26" s="517"/>
      <c r="VYD26" s="517"/>
      <c r="VYE26" s="517"/>
      <c r="VYF26" s="517"/>
      <c r="VYG26" s="517"/>
      <c r="VYH26" s="517"/>
      <c r="VYI26" s="517"/>
      <c r="VYJ26" s="517"/>
      <c r="VYK26" s="517"/>
      <c r="VYL26" s="517"/>
      <c r="VYM26" s="517"/>
      <c r="VYN26" s="517"/>
      <c r="VYO26" s="517"/>
      <c r="VYP26" s="517"/>
      <c r="VYQ26" s="517"/>
      <c r="VYR26" s="517"/>
      <c r="VYS26" s="517"/>
      <c r="VYT26" s="517"/>
      <c r="VYU26" s="517"/>
      <c r="VYV26" s="517"/>
      <c r="VYW26" s="517"/>
      <c r="VYX26" s="517"/>
      <c r="VYY26" s="517"/>
      <c r="VYZ26" s="517"/>
      <c r="VZA26" s="517"/>
      <c r="VZB26" s="517"/>
      <c r="VZC26" s="517"/>
      <c r="VZD26" s="517"/>
      <c r="VZE26" s="517"/>
      <c r="VZF26" s="517"/>
      <c r="VZG26" s="517"/>
      <c r="VZH26" s="517"/>
      <c r="VZI26" s="517"/>
      <c r="VZJ26" s="517"/>
      <c r="VZK26" s="517"/>
      <c r="VZL26" s="517"/>
      <c r="VZM26" s="517"/>
      <c r="VZN26" s="517"/>
      <c r="VZO26" s="517"/>
      <c r="VZP26" s="517"/>
      <c r="VZQ26" s="517"/>
      <c r="VZR26" s="517"/>
      <c r="VZS26" s="517"/>
      <c r="VZT26" s="517"/>
      <c r="VZU26" s="517"/>
      <c r="VZV26" s="517"/>
      <c r="VZW26" s="517"/>
      <c r="VZX26" s="517"/>
      <c r="VZY26" s="517"/>
      <c r="VZZ26" s="517"/>
      <c r="WAA26" s="517"/>
      <c r="WAB26" s="517"/>
      <c r="WAC26" s="517"/>
      <c r="WAD26" s="517"/>
      <c r="WAE26" s="517"/>
      <c r="WAF26" s="517"/>
      <c r="WAG26" s="517"/>
      <c r="WAH26" s="517"/>
      <c r="WAI26" s="517"/>
      <c r="WAJ26" s="517"/>
      <c r="WAK26" s="517"/>
      <c r="WAL26" s="517"/>
      <c r="WAM26" s="517"/>
      <c r="WAN26" s="517"/>
      <c r="WAO26" s="517"/>
      <c r="WAP26" s="517"/>
      <c r="WAQ26" s="517"/>
      <c r="WAR26" s="517"/>
      <c r="WAS26" s="517"/>
      <c r="WAT26" s="517"/>
      <c r="WAU26" s="517"/>
      <c r="WAV26" s="517"/>
      <c r="WAW26" s="517"/>
      <c r="WAX26" s="517"/>
      <c r="WAY26" s="517"/>
      <c r="WAZ26" s="517"/>
      <c r="WBA26" s="517"/>
      <c r="WBB26" s="517"/>
      <c r="WBC26" s="517"/>
      <c r="WBD26" s="517"/>
      <c r="WBE26" s="517"/>
      <c r="WBF26" s="517"/>
      <c r="WBG26" s="517"/>
      <c r="WBH26" s="517"/>
      <c r="WBI26" s="517"/>
      <c r="WBJ26" s="517"/>
      <c r="WBK26" s="517"/>
      <c r="WBL26" s="517"/>
      <c r="WBM26" s="517"/>
      <c r="WBN26" s="517"/>
      <c r="WBO26" s="517"/>
      <c r="WBP26" s="517"/>
      <c r="WBQ26" s="517"/>
      <c r="WBR26" s="517"/>
      <c r="WBS26" s="517"/>
      <c r="WBT26" s="517"/>
      <c r="WBU26" s="517"/>
      <c r="WBV26" s="517"/>
      <c r="WBW26" s="517"/>
      <c r="WBX26" s="517"/>
      <c r="WBY26" s="517"/>
      <c r="WBZ26" s="517"/>
      <c r="WCA26" s="517"/>
      <c r="WCB26" s="517"/>
      <c r="WCC26" s="517"/>
      <c r="WCD26" s="517"/>
      <c r="WCE26" s="517"/>
      <c r="WCF26" s="517"/>
      <c r="WCG26" s="517"/>
      <c r="WCH26" s="517"/>
      <c r="WCI26" s="517"/>
      <c r="WCJ26" s="517"/>
      <c r="WCK26" s="517"/>
      <c r="WCL26" s="517"/>
      <c r="WCM26" s="517"/>
      <c r="WCN26" s="517"/>
      <c r="WCO26" s="517"/>
      <c r="WCP26" s="517"/>
      <c r="WCQ26" s="517"/>
      <c r="WCR26" s="517"/>
      <c r="WCS26" s="517"/>
      <c r="WCT26" s="517"/>
      <c r="WCU26" s="517"/>
      <c r="WCV26" s="517"/>
      <c r="WCW26" s="517"/>
      <c r="WCX26" s="517"/>
      <c r="WCY26" s="517"/>
      <c r="WCZ26" s="517"/>
      <c r="WDA26" s="517"/>
      <c r="WDB26" s="517"/>
      <c r="WDC26" s="517"/>
      <c r="WDD26" s="517"/>
      <c r="WDE26" s="517"/>
      <c r="WDF26" s="517"/>
      <c r="WDG26" s="517"/>
      <c r="WDH26" s="517"/>
      <c r="WDI26" s="517"/>
      <c r="WDJ26" s="517"/>
      <c r="WDK26" s="517"/>
      <c r="WDL26" s="517"/>
      <c r="WDM26" s="517"/>
      <c r="WDN26" s="517"/>
      <c r="WDO26" s="517"/>
      <c r="WDP26" s="517"/>
      <c r="WDQ26" s="517"/>
      <c r="WDR26" s="517"/>
      <c r="WDS26" s="517"/>
      <c r="WDT26" s="517"/>
      <c r="WDU26" s="517"/>
      <c r="WDV26" s="517"/>
      <c r="WDW26" s="517"/>
      <c r="WDX26" s="517"/>
      <c r="WDY26" s="517"/>
      <c r="WDZ26" s="517"/>
      <c r="WEA26" s="517"/>
      <c r="WEB26" s="517"/>
      <c r="WEC26" s="517"/>
      <c r="WED26" s="517"/>
      <c r="WEE26" s="517"/>
      <c r="WEF26" s="517"/>
      <c r="WEG26" s="517"/>
      <c r="WEH26" s="517"/>
      <c r="WEI26" s="517"/>
      <c r="WEJ26" s="517"/>
      <c r="WEK26" s="517"/>
      <c r="WEL26" s="517"/>
      <c r="WEM26" s="517"/>
      <c r="WEN26" s="517"/>
      <c r="WEO26" s="517"/>
      <c r="WEP26" s="517"/>
      <c r="WEQ26" s="517"/>
      <c r="WER26" s="517"/>
      <c r="WES26" s="517"/>
      <c r="WET26" s="517"/>
      <c r="WEU26" s="517"/>
      <c r="WEV26" s="517"/>
      <c r="WEW26" s="517"/>
      <c r="WEX26" s="517"/>
      <c r="WEY26" s="517"/>
      <c r="WEZ26" s="517"/>
      <c r="WFA26" s="517"/>
      <c r="WFB26" s="517"/>
      <c r="WFC26" s="517"/>
      <c r="WFD26" s="517"/>
      <c r="WFE26" s="517"/>
      <c r="WFF26" s="517"/>
      <c r="WFG26" s="517"/>
      <c r="WFH26" s="517"/>
      <c r="WFI26" s="517"/>
      <c r="WFJ26" s="517"/>
      <c r="WFK26" s="517"/>
      <c r="WFL26" s="517"/>
      <c r="WFM26" s="517"/>
      <c r="WFN26" s="517"/>
      <c r="WFO26" s="517"/>
      <c r="WFP26" s="517"/>
      <c r="WFQ26" s="517"/>
      <c r="WFR26" s="517"/>
      <c r="WFS26" s="517"/>
      <c r="WFT26" s="517"/>
      <c r="WFU26" s="517"/>
      <c r="WFV26" s="517"/>
      <c r="WFW26" s="517"/>
      <c r="WFX26" s="517"/>
      <c r="WFY26" s="517"/>
      <c r="WFZ26" s="517"/>
      <c r="WGA26" s="517"/>
      <c r="WGB26" s="517"/>
      <c r="WGC26" s="517"/>
      <c r="WGD26" s="517"/>
      <c r="WGE26" s="517"/>
      <c r="WGF26" s="517"/>
      <c r="WGG26" s="517"/>
      <c r="WGH26" s="517"/>
      <c r="WGI26" s="517"/>
      <c r="WGJ26" s="517"/>
      <c r="WGK26" s="517"/>
      <c r="WGL26" s="517"/>
      <c r="WGM26" s="517"/>
      <c r="WGN26" s="517"/>
      <c r="WGO26" s="517"/>
      <c r="WGP26" s="517"/>
      <c r="WGQ26" s="517"/>
      <c r="WGR26" s="517"/>
      <c r="WGS26" s="517"/>
      <c r="WGT26" s="517"/>
      <c r="WGU26" s="517"/>
      <c r="WGV26" s="517"/>
      <c r="WGW26" s="517"/>
      <c r="WGX26" s="517"/>
      <c r="WGY26" s="517"/>
      <c r="WGZ26" s="517"/>
      <c r="WHA26" s="517"/>
      <c r="WHB26" s="517"/>
      <c r="WHC26" s="517"/>
      <c r="WHD26" s="517"/>
      <c r="WHE26" s="517"/>
      <c r="WHF26" s="517"/>
      <c r="WHG26" s="517"/>
      <c r="WHH26" s="517"/>
      <c r="WHI26" s="517"/>
      <c r="WHJ26" s="517"/>
      <c r="WHK26" s="517"/>
      <c r="WHL26" s="517"/>
      <c r="WHM26" s="517"/>
      <c r="WHN26" s="517"/>
      <c r="WHO26" s="517"/>
      <c r="WHP26" s="517"/>
      <c r="WHQ26" s="517"/>
      <c r="WHR26" s="517"/>
      <c r="WHS26" s="517"/>
      <c r="WHT26" s="517"/>
      <c r="WHU26" s="517"/>
      <c r="WHV26" s="517"/>
      <c r="WHW26" s="517"/>
      <c r="WHX26" s="517"/>
      <c r="WHY26" s="517"/>
      <c r="WHZ26" s="517"/>
      <c r="WIA26" s="517"/>
      <c r="WIB26" s="517"/>
      <c r="WIC26" s="517"/>
      <c r="WID26" s="517"/>
      <c r="WIE26" s="517"/>
      <c r="WIF26" s="517"/>
      <c r="WIG26" s="517"/>
      <c r="WIH26" s="517"/>
      <c r="WII26" s="517"/>
      <c r="WIJ26" s="517"/>
      <c r="WIK26" s="517"/>
      <c r="WIL26" s="517"/>
      <c r="WIM26" s="517"/>
      <c r="WIN26" s="517"/>
      <c r="WIO26" s="517"/>
      <c r="WIP26" s="517"/>
      <c r="WIQ26" s="517"/>
      <c r="WIR26" s="517"/>
      <c r="WIS26" s="517"/>
      <c r="WIT26" s="517"/>
      <c r="WIU26" s="517"/>
      <c r="WIV26" s="517"/>
      <c r="WIW26" s="517"/>
      <c r="WIX26" s="517"/>
      <c r="WIY26" s="517"/>
      <c r="WIZ26" s="517"/>
      <c r="WJA26" s="517"/>
      <c r="WJB26" s="517"/>
      <c r="WJC26" s="517"/>
      <c r="WJD26" s="517"/>
      <c r="WJE26" s="517"/>
      <c r="WJF26" s="517"/>
      <c r="WJG26" s="517"/>
      <c r="WJH26" s="517"/>
      <c r="WJI26" s="517"/>
      <c r="WJJ26" s="517"/>
      <c r="WJK26" s="517"/>
      <c r="WJL26" s="517"/>
      <c r="WJM26" s="517"/>
      <c r="WJN26" s="517"/>
      <c r="WJO26" s="517"/>
      <c r="WJP26" s="517"/>
      <c r="WJQ26" s="517"/>
      <c r="WJR26" s="517"/>
      <c r="WJS26" s="517"/>
      <c r="WJT26" s="517"/>
      <c r="WJU26" s="517"/>
      <c r="WJV26" s="517"/>
      <c r="WJW26" s="517"/>
      <c r="WJX26" s="517"/>
      <c r="WJY26" s="517"/>
      <c r="WJZ26" s="517"/>
      <c r="WKA26" s="517"/>
      <c r="WKB26" s="517"/>
      <c r="WKC26" s="517"/>
      <c r="WKD26" s="517"/>
      <c r="WKE26" s="517"/>
      <c r="WKF26" s="517"/>
      <c r="WKG26" s="517"/>
      <c r="WKH26" s="517"/>
      <c r="WKI26" s="517"/>
      <c r="WKJ26" s="517"/>
      <c r="WKK26" s="517"/>
      <c r="WKL26" s="517"/>
      <c r="WKM26" s="517"/>
      <c r="WKN26" s="517"/>
      <c r="WKO26" s="517"/>
      <c r="WKP26" s="517"/>
      <c r="WKQ26" s="517"/>
      <c r="WKR26" s="517"/>
      <c r="WKS26" s="517"/>
      <c r="WKT26" s="517"/>
      <c r="WKU26" s="517"/>
      <c r="WKV26" s="517"/>
      <c r="WKW26" s="517"/>
      <c r="WKX26" s="517"/>
      <c r="WKY26" s="517"/>
      <c r="WKZ26" s="517"/>
      <c r="WLA26" s="517"/>
      <c r="WLB26" s="517"/>
      <c r="WLC26" s="517"/>
      <c r="WLD26" s="517"/>
      <c r="WLE26" s="517"/>
      <c r="WLF26" s="517"/>
      <c r="WLG26" s="517"/>
      <c r="WLH26" s="517"/>
      <c r="WLI26" s="517"/>
      <c r="WLJ26" s="517"/>
      <c r="WLK26" s="517"/>
      <c r="WLL26" s="517"/>
      <c r="WLM26" s="517"/>
      <c r="WLN26" s="517"/>
      <c r="WLO26" s="517"/>
      <c r="WLP26" s="517"/>
      <c r="WLQ26" s="517"/>
      <c r="WLR26" s="517"/>
      <c r="WLS26" s="517"/>
      <c r="WLT26" s="517"/>
      <c r="WLU26" s="517"/>
      <c r="WLV26" s="517"/>
      <c r="WLW26" s="517"/>
      <c r="WLX26" s="517"/>
      <c r="WLY26" s="517"/>
      <c r="WLZ26" s="517"/>
      <c r="WMA26" s="517"/>
      <c r="WMB26" s="517"/>
      <c r="WMC26" s="517"/>
      <c r="WMD26" s="517"/>
      <c r="WME26" s="517"/>
      <c r="WMF26" s="517"/>
      <c r="WMG26" s="517"/>
      <c r="WMH26" s="517"/>
      <c r="WMI26" s="517"/>
      <c r="WMJ26" s="517"/>
      <c r="WMK26" s="517"/>
      <c r="WML26" s="517"/>
      <c r="WMM26" s="517"/>
      <c r="WMN26" s="517"/>
      <c r="WMO26" s="517"/>
      <c r="WMP26" s="517"/>
      <c r="WMQ26" s="517"/>
      <c r="WMR26" s="517"/>
      <c r="WMS26" s="517"/>
      <c r="WMT26" s="517"/>
      <c r="WMU26" s="517"/>
      <c r="WMV26" s="517"/>
      <c r="WMW26" s="517"/>
      <c r="WMX26" s="517"/>
      <c r="WMY26" s="517"/>
      <c r="WMZ26" s="517"/>
      <c r="WNA26" s="517"/>
      <c r="WNB26" s="517"/>
      <c r="WNC26" s="517"/>
      <c r="WND26" s="517"/>
      <c r="WNE26" s="517"/>
      <c r="WNF26" s="517"/>
      <c r="WNG26" s="517"/>
      <c r="WNH26" s="517"/>
      <c r="WNI26" s="517"/>
      <c r="WNJ26" s="517"/>
      <c r="WNK26" s="517"/>
      <c r="WNL26" s="517"/>
      <c r="WNM26" s="517"/>
      <c r="WNN26" s="517"/>
      <c r="WNO26" s="517"/>
      <c r="WNP26" s="517"/>
      <c r="WNQ26" s="517"/>
      <c r="WNR26" s="517"/>
      <c r="WNS26" s="517"/>
      <c r="WNT26" s="517"/>
      <c r="WNU26" s="517"/>
      <c r="WNV26" s="517"/>
      <c r="WNW26" s="517"/>
      <c r="WNX26" s="517"/>
      <c r="WNY26" s="517"/>
      <c r="WNZ26" s="517"/>
      <c r="WOA26" s="517"/>
      <c r="WOB26" s="517"/>
      <c r="WOC26" s="517"/>
      <c r="WOD26" s="517"/>
      <c r="WOE26" s="517"/>
      <c r="WOF26" s="517"/>
      <c r="WOG26" s="517"/>
      <c r="WOH26" s="517"/>
      <c r="WOI26" s="517"/>
      <c r="WOJ26" s="517"/>
      <c r="WOK26" s="517"/>
      <c r="WOL26" s="517"/>
      <c r="WOM26" s="517"/>
      <c r="WON26" s="517"/>
      <c r="WOO26" s="517"/>
      <c r="WOP26" s="517"/>
      <c r="WOQ26" s="517"/>
      <c r="WOR26" s="517"/>
      <c r="WOS26" s="517"/>
      <c r="WOT26" s="517"/>
      <c r="WOU26" s="517"/>
      <c r="WOV26" s="517"/>
      <c r="WOW26" s="517"/>
      <c r="WOX26" s="517"/>
      <c r="WOY26" s="517"/>
      <c r="WOZ26" s="517"/>
      <c r="WPA26" s="517"/>
      <c r="WPB26" s="517"/>
      <c r="WPC26" s="517"/>
      <c r="WPD26" s="517"/>
      <c r="WPE26" s="517"/>
      <c r="WPF26" s="517"/>
      <c r="WPG26" s="517"/>
      <c r="WPH26" s="517"/>
      <c r="WPI26" s="517"/>
      <c r="WPJ26" s="517"/>
      <c r="WPK26" s="517"/>
      <c r="WPL26" s="517"/>
      <c r="WPM26" s="517"/>
      <c r="WPN26" s="517"/>
      <c r="WPO26" s="517"/>
      <c r="WPP26" s="517"/>
      <c r="WPQ26" s="517"/>
      <c r="WPR26" s="517"/>
      <c r="WPS26" s="517"/>
      <c r="WPT26" s="517"/>
      <c r="WPU26" s="517"/>
      <c r="WPV26" s="517"/>
      <c r="WPW26" s="517"/>
      <c r="WPX26" s="517"/>
      <c r="WPY26" s="517"/>
      <c r="WPZ26" s="517"/>
      <c r="WQA26" s="517"/>
      <c r="WQB26" s="517"/>
      <c r="WQC26" s="517"/>
      <c r="WQD26" s="517"/>
      <c r="WQE26" s="517"/>
      <c r="WQF26" s="517"/>
      <c r="WQG26" s="517"/>
      <c r="WQH26" s="517"/>
      <c r="WQI26" s="517"/>
      <c r="WQJ26" s="517"/>
      <c r="WQK26" s="517"/>
      <c r="WQL26" s="517"/>
      <c r="WQM26" s="517"/>
      <c r="WQN26" s="517"/>
      <c r="WQO26" s="517"/>
      <c r="WQP26" s="517"/>
      <c r="WQQ26" s="517"/>
      <c r="WQR26" s="517"/>
      <c r="WQS26" s="517"/>
      <c r="WQT26" s="517"/>
      <c r="WQU26" s="517"/>
      <c r="WQV26" s="517"/>
      <c r="WQW26" s="517"/>
      <c r="WQX26" s="517"/>
      <c r="WQY26" s="517"/>
      <c r="WQZ26" s="517"/>
      <c r="WRA26" s="517"/>
      <c r="WRB26" s="517"/>
      <c r="WRC26" s="517"/>
      <c r="WRD26" s="517"/>
      <c r="WRE26" s="517"/>
      <c r="WRF26" s="517"/>
      <c r="WRG26" s="517"/>
      <c r="WRH26" s="517"/>
      <c r="WRI26" s="517"/>
      <c r="WRJ26" s="517"/>
      <c r="WRK26" s="517"/>
      <c r="WRL26" s="517"/>
      <c r="WRM26" s="517"/>
      <c r="WRN26" s="517"/>
      <c r="WRO26" s="517"/>
      <c r="WRP26" s="517"/>
      <c r="WRQ26" s="517"/>
      <c r="WRR26" s="517"/>
      <c r="WRS26" s="517"/>
      <c r="WRT26" s="517"/>
      <c r="WRU26" s="517"/>
      <c r="WRV26" s="517"/>
      <c r="WRW26" s="517"/>
      <c r="WRX26" s="517"/>
      <c r="WRY26" s="517"/>
      <c r="WRZ26" s="517"/>
      <c r="WSA26" s="517"/>
      <c r="WSB26" s="517"/>
      <c r="WSC26" s="517"/>
      <c r="WSD26" s="517"/>
      <c r="WSE26" s="517"/>
      <c r="WSF26" s="517"/>
      <c r="WSG26" s="517"/>
      <c r="WSH26" s="517"/>
      <c r="WSI26" s="517"/>
      <c r="WSJ26" s="517"/>
      <c r="WSK26" s="517"/>
      <c r="WSL26" s="517"/>
      <c r="WSM26" s="517"/>
      <c r="WSN26" s="517"/>
      <c r="WSO26" s="517"/>
      <c r="WSP26" s="517"/>
      <c r="WSQ26" s="517"/>
      <c r="WSR26" s="517"/>
      <c r="WSS26" s="517"/>
      <c r="WST26" s="517"/>
      <c r="WSU26" s="517"/>
      <c r="WSV26" s="517"/>
      <c r="WSW26" s="517"/>
      <c r="WSX26" s="517"/>
      <c r="WSY26" s="517"/>
      <c r="WSZ26" s="517"/>
      <c r="WTA26" s="517"/>
      <c r="WTB26" s="517"/>
      <c r="WTC26" s="517"/>
      <c r="WTD26" s="517"/>
      <c r="WTE26" s="517"/>
      <c r="WTF26" s="517"/>
      <c r="WTG26" s="517"/>
      <c r="WTH26" s="517"/>
      <c r="WTI26" s="517"/>
      <c r="WTJ26" s="517"/>
      <c r="WTK26" s="517"/>
      <c r="WTL26" s="517"/>
      <c r="WTM26" s="517"/>
      <c r="WTN26" s="517"/>
      <c r="WTO26" s="517"/>
      <c r="WTP26" s="517"/>
      <c r="WTQ26" s="517"/>
      <c r="WTR26" s="517"/>
      <c r="WTS26" s="517"/>
      <c r="WTT26" s="517"/>
      <c r="WTU26" s="517"/>
      <c r="WTV26" s="517"/>
      <c r="WTW26" s="517"/>
      <c r="WTX26" s="517"/>
      <c r="WTY26" s="517"/>
      <c r="WTZ26" s="517"/>
      <c r="WUA26" s="517"/>
      <c r="WUB26" s="517"/>
      <c r="WUC26" s="517"/>
      <c r="WUD26" s="517"/>
      <c r="WUE26" s="517"/>
      <c r="WUF26" s="517"/>
      <c r="WUG26" s="517"/>
      <c r="WUH26" s="517"/>
      <c r="WUI26" s="517"/>
      <c r="WUJ26" s="517"/>
      <c r="WUK26" s="517"/>
      <c r="WUL26" s="517"/>
      <c r="WUM26" s="517"/>
      <c r="WUN26" s="517"/>
      <c r="WUO26" s="517"/>
      <c r="WUP26" s="517"/>
      <c r="WUQ26" s="517"/>
      <c r="WUR26" s="517"/>
      <c r="WUS26" s="517"/>
      <c r="WUT26" s="517"/>
      <c r="WUU26" s="517"/>
      <c r="WUV26" s="517"/>
      <c r="WUW26" s="517"/>
      <c r="WUX26" s="517"/>
      <c r="WUY26" s="517"/>
      <c r="WUZ26" s="517"/>
      <c r="WVA26" s="517"/>
      <c r="WVB26" s="517"/>
      <c r="WVC26" s="517"/>
      <c r="WVD26" s="517"/>
      <c r="WVE26" s="517"/>
      <c r="WVF26" s="517"/>
      <c r="WVG26" s="517"/>
      <c r="WVH26" s="517"/>
      <c r="WVI26" s="517"/>
      <c r="WVJ26" s="517"/>
      <c r="WVK26" s="517"/>
      <c r="WVL26" s="517"/>
      <c r="WVM26" s="517"/>
      <c r="WVN26" s="517"/>
      <c r="WVO26" s="517"/>
      <c r="WVP26" s="517"/>
      <c r="WVQ26" s="517"/>
      <c r="WVR26" s="517"/>
      <c r="WVS26" s="517"/>
      <c r="WVT26" s="517"/>
      <c r="WVU26" s="517"/>
      <c r="WVV26" s="517"/>
      <c r="WVW26" s="517"/>
      <c r="WVX26" s="517"/>
      <c r="WVY26" s="517"/>
      <c r="WVZ26" s="517"/>
      <c r="WWA26" s="517"/>
      <c r="WWB26" s="517"/>
      <c r="WWC26" s="517"/>
      <c r="WWD26" s="517"/>
      <c r="WWE26" s="517"/>
      <c r="WWF26" s="517"/>
      <c r="WWG26" s="517"/>
      <c r="WWH26" s="517"/>
      <c r="WWI26" s="517"/>
      <c r="WWJ26" s="517"/>
      <c r="WWK26" s="517"/>
      <c r="WWL26" s="517"/>
      <c r="WWM26" s="517"/>
      <c r="WWN26" s="517"/>
      <c r="WWO26" s="517"/>
      <c r="WWP26" s="517"/>
      <c r="WWQ26" s="517"/>
      <c r="WWR26" s="517"/>
      <c r="WWS26" s="517"/>
      <c r="WWT26" s="517"/>
      <c r="WWU26" s="517"/>
      <c r="WWV26" s="517"/>
      <c r="WWW26" s="517"/>
      <c r="WWX26" s="517"/>
      <c r="WWY26" s="517"/>
      <c r="WWZ26" s="517"/>
      <c r="WXA26" s="517"/>
      <c r="WXB26" s="517"/>
      <c r="WXC26" s="517"/>
      <c r="WXD26" s="517"/>
      <c r="WXE26" s="517"/>
      <c r="WXF26" s="517"/>
      <c r="WXG26" s="517"/>
      <c r="WXH26" s="517"/>
      <c r="WXI26" s="517"/>
      <c r="WXJ26" s="517"/>
      <c r="WXK26" s="517"/>
      <c r="WXL26" s="517"/>
      <c r="WXM26" s="517"/>
      <c r="WXN26" s="517"/>
      <c r="WXO26" s="517"/>
      <c r="WXP26" s="517"/>
      <c r="WXQ26" s="517"/>
      <c r="WXR26" s="517"/>
      <c r="WXS26" s="517"/>
      <c r="WXT26" s="517"/>
      <c r="WXU26" s="517"/>
      <c r="WXV26" s="517"/>
      <c r="WXW26" s="517"/>
      <c r="WXX26" s="517"/>
      <c r="WXY26" s="517"/>
      <c r="WXZ26" s="517"/>
      <c r="WYA26" s="517"/>
      <c r="WYB26" s="517"/>
      <c r="WYC26" s="517"/>
      <c r="WYD26" s="517"/>
      <c r="WYE26" s="517"/>
      <c r="WYF26" s="517"/>
      <c r="WYG26" s="517"/>
      <c r="WYH26" s="517"/>
      <c r="WYI26" s="517"/>
      <c r="WYJ26" s="517"/>
      <c r="WYK26" s="517"/>
      <c r="WYL26" s="517"/>
      <c r="WYM26" s="517"/>
      <c r="WYN26" s="517"/>
      <c r="WYO26" s="517"/>
      <c r="WYP26" s="517"/>
      <c r="WYQ26" s="517"/>
      <c r="WYR26" s="517"/>
      <c r="WYS26" s="517"/>
      <c r="WYT26" s="517"/>
      <c r="WYU26" s="517"/>
      <c r="WYV26" s="517"/>
      <c r="WYW26" s="517"/>
      <c r="WYX26" s="517"/>
      <c r="WYY26" s="517"/>
      <c r="WYZ26" s="517"/>
      <c r="WZA26" s="517"/>
      <c r="WZB26" s="517"/>
      <c r="WZC26" s="517"/>
      <c r="WZD26" s="517"/>
      <c r="WZE26" s="517"/>
      <c r="WZF26" s="517"/>
      <c r="WZG26" s="517"/>
      <c r="WZH26" s="517"/>
      <c r="WZI26" s="517"/>
      <c r="WZJ26" s="517"/>
      <c r="WZK26" s="517"/>
      <c r="WZL26" s="517"/>
      <c r="WZM26" s="517"/>
      <c r="WZN26" s="517"/>
      <c r="WZO26" s="517"/>
      <c r="WZP26" s="517"/>
      <c r="WZQ26" s="517"/>
      <c r="WZR26" s="517"/>
      <c r="WZS26" s="517"/>
      <c r="WZT26" s="517"/>
      <c r="WZU26" s="517"/>
      <c r="WZV26" s="517"/>
      <c r="WZW26" s="517"/>
      <c r="WZX26" s="517"/>
      <c r="WZY26" s="517"/>
      <c r="WZZ26" s="517"/>
      <c r="XAA26" s="517"/>
      <c r="XAB26" s="517"/>
      <c r="XAC26" s="517"/>
      <c r="XAD26" s="517"/>
      <c r="XAE26" s="517"/>
      <c r="XAF26" s="517"/>
      <c r="XAG26" s="517"/>
      <c r="XAH26" s="517"/>
      <c r="XAI26" s="517"/>
      <c r="XAJ26" s="517"/>
      <c r="XAK26" s="517"/>
      <c r="XAL26" s="517"/>
      <c r="XAM26" s="517"/>
      <c r="XAN26" s="517"/>
      <c r="XAO26" s="517"/>
      <c r="XAP26" s="517"/>
      <c r="XAQ26" s="517"/>
      <c r="XAR26" s="517"/>
      <c r="XAS26" s="517"/>
      <c r="XAT26" s="517"/>
      <c r="XAU26" s="517"/>
      <c r="XAV26" s="517"/>
      <c r="XAW26" s="517"/>
      <c r="XAX26" s="517"/>
      <c r="XAY26" s="517"/>
      <c r="XAZ26" s="517"/>
      <c r="XBA26" s="517"/>
      <c r="XBB26" s="517"/>
      <c r="XBC26" s="517"/>
      <c r="XBD26" s="517"/>
      <c r="XBE26" s="517"/>
      <c r="XBF26" s="517"/>
      <c r="XBG26" s="517"/>
      <c r="XBH26" s="517"/>
      <c r="XBI26" s="517"/>
      <c r="XBJ26" s="517"/>
      <c r="XBK26" s="517"/>
      <c r="XBL26" s="517"/>
      <c r="XBM26" s="517"/>
      <c r="XBN26" s="517"/>
      <c r="XBO26" s="517"/>
      <c r="XBP26" s="517"/>
      <c r="XBQ26" s="517"/>
      <c r="XBR26" s="517"/>
      <c r="XBS26" s="517"/>
      <c r="XBT26" s="517"/>
      <c r="XBU26" s="517"/>
      <c r="XBV26" s="517"/>
      <c r="XBW26" s="517"/>
      <c r="XBX26" s="517"/>
      <c r="XBY26" s="517"/>
      <c r="XBZ26" s="517"/>
      <c r="XCA26" s="517"/>
      <c r="XCB26" s="517"/>
      <c r="XCC26" s="517"/>
      <c r="XCD26" s="517"/>
      <c r="XCE26" s="517"/>
      <c r="XCF26" s="517"/>
      <c r="XCG26" s="517"/>
      <c r="XCH26" s="517"/>
      <c r="XCI26" s="517"/>
      <c r="XCJ26" s="517"/>
      <c r="XCK26" s="517"/>
      <c r="XCL26" s="517"/>
      <c r="XCM26" s="517"/>
      <c r="XCN26" s="517"/>
      <c r="XCO26" s="517"/>
      <c r="XCP26" s="517"/>
      <c r="XCQ26" s="517"/>
      <c r="XCR26" s="517"/>
      <c r="XCS26" s="517"/>
      <c r="XCT26" s="517"/>
      <c r="XCU26" s="517"/>
      <c r="XCV26" s="517"/>
      <c r="XCW26" s="517"/>
      <c r="XCX26" s="517"/>
      <c r="XCY26" s="517"/>
      <c r="XCZ26" s="517"/>
      <c r="XDA26" s="517"/>
      <c r="XDB26" s="517"/>
      <c r="XDC26" s="517"/>
      <c r="XDD26" s="517"/>
      <c r="XDE26" s="517"/>
      <c r="XDF26" s="517"/>
      <c r="XDG26" s="517"/>
      <c r="XDH26" s="517"/>
      <c r="XDI26" s="517"/>
      <c r="XDJ26" s="517"/>
      <c r="XDK26" s="517"/>
      <c r="XDL26" s="517"/>
      <c r="XDM26" s="517"/>
      <c r="XDN26" s="517"/>
      <c r="XDO26" s="517"/>
      <c r="XDP26" s="517"/>
      <c r="XDQ26" s="517"/>
      <c r="XDR26" s="517"/>
      <c r="XDS26" s="517"/>
      <c r="XDT26" s="517"/>
      <c r="XDU26" s="517"/>
      <c r="XDV26" s="517"/>
      <c r="XDW26" s="517"/>
      <c r="XDX26" s="517"/>
      <c r="XDY26" s="517"/>
      <c r="XDZ26" s="517"/>
      <c r="XEA26" s="517"/>
      <c r="XEB26" s="517"/>
      <c r="XEC26" s="517"/>
      <c r="XED26" s="517"/>
      <c r="XEE26" s="517"/>
      <c r="XEF26" s="517"/>
      <c r="XEG26" s="517"/>
      <c r="XEH26" s="517"/>
      <c r="XEI26" s="517"/>
      <c r="XEJ26" s="517"/>
      <c r="XEK26" s="517"/>
      <c r="XEL26" s="517"/>
      <c r="XEM26" s="517"/>
      <c r="XEN26" s="517"/>
      <c r="XEO26" s="517"/>
      <c r="XEP26" s="517"/>
      <c r="XEQ26" s="517"/>
      <c r="XER26" s="517"/>
      <c r="XES26" s="517"/>
      <c r="XET26" s="517"/>
      <c r="XEU26" s="517"/>
      <c r="XEV26" s="517"/>
      <c r="XEW26" s="517"/>
      <c r="XEX26" s="517"/>
      <c r="XEY26" s="517"/>
      <c r="XEZ26" s="517"/>
      <c r="XFA26" s="517"/>
      <c r="XFB26" s="517"/>
      <c r="XFC26" s="517"/>
    </row>
    <row r="27" spans="1:16383" s="51" customFormat="1" ht="94.5" hidden="1" customHeight="1" x14ac:dyDescent="0.25">
      <c r="A27" s="60"/>
      <c r="B27" s="565" t="s">
        <v>118</v>
      </c>
      <c r="C27" s="565"/>
      <c r="D27" s="565" t="s">
        <v>45</v>
      </c>
      <c r="E27" s="565" t="s">
        <v>119</v>
      </c>
      <c r="F27" s="565" t="s">
        <v>39</v>
      </c>
      <c r="G27" s="565" t="s">
        <v>120</v>
      </c>
      <c r="H27" s="566" t="s">
        <v>55</v>
      </c>
      <c r="I27" s="42"/>
      <c r="J27" s="42"/>
      <c r="K27" s="42"/>
      <c r="L27" s="42"/>
      <c r="M27" s="42"/>
      <c r="N27" s="42"/>
      <c r="O27" s="42"/>
      <c r="P27" s="42"/>
      <c r="Q27" s="42"/>
      <c r="R27" s="42"/>
      <c r="S27" s="42"/>
      <c r="T27" s="42"/>
      <c r="U27" s="42"/>
      <c r="V27" s="94"/>
      <c r="W27" s="94"/>
      <c r="X27" s="94"/>
      <c r="Y27" s="94"/>
    </row>
    <row r="28" spans="1:16383" s="51" customFormat="1" ht="95.25" hidden="1" customHeight="1" x14ac:dyDescent="0.25">
      <c r="A28" s="60"/>
      <c r="B28" s="567" t="s">
        <v>121</v>
      </c>
      <c r="C28" s="567"/>
      <c r="D28" s="567" t="s">
        <v>90</v>
      </c>
      <c r="E28" s="567"/>
      <c r="F28" s="567" t="s">
        <v>39</v>
      </c>
      <c r="G28" s="567" t="s">
        <v>122</v>
      </c>
      <c r="H28" s="566" t="s">
        <v>55</v>
      </c>
      <c r="I28" s="42"/>
      <c r="J28" s="42"/>
      <c r="K28" s="42"/>
      <c r="L28" s="42"/>
      <c r="M28" s="42"/>
      <c r="N28" s="42"/>
      <c r="O28" s="42"/>
      <c r="P28" s="42"/>
      <c r="Q28" s="42"/>
      <c r="R28" s="42"/>
      <c r="S28" s="42"/>
      <c r="T28" s="42"/>
      <c r="U28" s="42"/>
      <c r="V28" s="94"/>
      <c r="W28" s="94"/>
      <c r="X28" s="94"/>
      <c r="Y28" s="94"/>
    </row>
    <row r="29" spans="1:16383" s="51" customFormat="1" ht="93" hidden="1" customHeight="1" x14ac:dyDescent="0.25">
      <c r="A29" s="60"/>
      <c r="B29" s="567" t="s">
        <v>123</v>
      </c>
      <c r="C29" s="567"/>
      <c r="D29" s="567" t="s">
        <v>90</v>
      </c>
      <c r="E29" s="567"/>
      <c r="F29" s="567" t="s">
        <v>39</v>
      </c>
      <c r="G29" s="567" t="s">
        <v>122</v>
      </c>
      <c r="H29" s="566" t="s">
        <v>55</v>
      </c>
      <c r="I29" s="42"/>
      <c r="J29" s="42"/>
      <c r="K29" s="42"/>
      <c r="L29" s="42"/>
      <c r="M29" s="42"/>
      <c r="N29" s="42"/>
      <c r="O29" s="42"/>
      <c r="P29" s="42"/>
      <c r="Q29" s="42"/>
      <c r="R29" s="42"/>
      <c r="S29" s="42"/>
      <c r="T29" s="42"/>
      <c r="U29" s="42"/>
      <c r="V29" s="94"/>
      <c r="W29" s="94"/>
      <c r="X29" s="94"/>
      <c r="Y29" s="94"/>
    </row>
    <row r="30" spans="1:16383" s="51" customFormat="1" ht="56.25" hidden="1" customHeight="1" x14ac:dyDescent="0.25">
      <c r="A30" s="60"/>
      <c r="B30" s="567" t="s">
        <v>124</v>
      </c>
      <c r="C30" s="567"/>
      <c r="D30" s="567" t="s">
        <v>90</v>
      </c>
      <c r="E30" s="567"/>
      <c r="F30" s="567" t="s">
        <v>39</v>
      </c>
      <c r="G30" s="567" t="s">
        <v>122</v>
      </c>
      <c r="H30" s="566" t="s">
        <v>55</v>
      </c>
      <c r="I30" s="42"/>
      <c r="J30" s="42"/>
      <c r="K30" s="42"/>
      <c r="L30" s="42"/>
      <c r="M30" s="42"/>
      <c r="N30" s="42"/>
      <c r="O30" s="42"/>
      <c r="P30" s="42"/>
      <c r="Q30" s="42"/>
      <c r="R30" s="42"/>
      <c r="S30" s="42"/>
      <c r="T30" s="42"/>
      <c r="U30" s="42"/>
      <c r="V30" s="94"/>
      <c r="W30" s="94"/>
      <c r="X30" s="94"/>
      <c r="Y30" s="94"/>
    </row>
    <row r="31" spans="1:16383" s="51" customFormat="1" ht="56.25" hidden="1" customHeight="1" x14ac:dyDescent="0.25">
      <c r="A31" s="60"/>
      <c r="B31" s="567" t="s">
        <v>125</v>
      </c>
      <c r="C31" s="567"/>
      <c r="D31" s="567" t="s">
        <v>90</v>
      </c>
      <c r="E31" s="567"/>
      <c r="F31" s="567" t="s">
        <v>39</v>
      </c>
      <c r="G31" s="567" t="s">
        <v>122</v>
      </c>
      <c r="H31" s="566" t="s">
        <v>55</v>
      </c>
      <c r="I31" s="42"/>
      <c r="J31" s="42"/>
      <c r="K31" s="42"/>
      <c r="L31" s="42"/>
      <c r="M31" s="42"/>
      <c r="N31" s="42"/>
      <c r="O31" s="42"/>
      <c r="P31" s="42"/>
      <c r="Q31" s="42"/>
      <c r="R31" s="42"/>
      <c r="S31" s="42"/>
      <c r="T31" s="42"/>
      <c r="U31" s="42"/>
      <c r="V31" s="94"/>
      <c r="W31" s="94"/>
      <c r="X31" s="94"/>
      <c r="Y31" s="94"/>
    </row>
    <row r="32" spans="1:16383" s="51" customFormat="1" ht="56.25" hidden="1" customHeight="1" x14ac:dyDescent="0.25">
      <c r="A32" s="60"/>
      <c r="B32" s="567" t="s">
        <v>126</v>
      </c>
      <c r="C32" s="567"/>
      <c r="D32" s="567" t="s">
        <v>90</v>
      </c>
      <c r="E32" s="567"/>
      <c r="F32" s="567" t="s">
        <v>39</v>
      </c>
      <c r="G32" s="567" t="s">
        <v>122</v>
      </c>
      <c r="H32" s="566" t="s">
        <v>55</v>
      </c>
      <c r="I32" s="42"/>
      <c r="J32" s="42"/>
      <c r="K32" s="42"/>
      <c r="L32" s="42"/>
      <c r="M32" s="42"/>
      <c r="N32" s="42"/>
      <c r="O32" s="42"/>
      <c r="P32" s="42"/>
      <c r="Q32" s="42"/>
      <c r="R32" s="42"/>
      <c r="S32" s="42"/>
      <c r="T32" s="42"/>
      <c r="U32" s="42"/>
      <c r="V32" s="94"/>
      <c r="W32" s="94"/>
      <c r="X32" s="94"/>
      <c r="Y32" s="94"/>
    </row>
    <row r="33" spans="1:25" s="51" customFormat="1" ht="56.25" hidden="1" customHeight="1" x14ac:dyDescent="0.25">
      <c r="A33" s="60"/>
      <c r="B33" s="567" t="s">
        <v>127</v>
      </c>
      <c r="C33" s="567"/>
      <c r="D33" s="567" t="s">
        <v>90</v>
      </c>
      <c r="E33" s="567"/>
      <c r="F33" s="567" t="s">
        <v>39</v>
      </c>
      <c r="G33" s="567" t="s">
        <v>122</v>
      </c>
      <c r="H33" s="566" t="s">
        <v>55</v>
      </c>
      <c r="I33" s="42"/>
      <c r="J33" s="42"/>
      <c r="K33" s="42"/>
      <c r="L33" s="42"/>
      <c r="M33" s="42"/>
      <c r="N33" s="42"/>
      <c r="O33" s="42"/>
      <c r="P33" s="42"/>
      <c r="Q33" s="42"/>
      <c r="R33" s="42"/>
      <c r="S33" s="42"/>
      <c r="T33" s="42"/>
      <c r="U33" s="42"/>
      <c r="V33" s="94"/>
      <c r="W33" s="94"/>
      <c r="X33" s="94"/>
      <c r="Y33" s="94"/>
    </row>
    <row r="34" spans="1:25" s="51" customFormat="1" ht="56.25" hidden="1" customHeight="1" x14ac:dyDescent="0.25">
      <c r="A34" s="60"/>
      <c r="B34" s="567" t="s">
        <v>128</v>
      </c>
      <c r="C34" s="567"/>
      <c r="D34" s="567" t="s">
        <v>90</v>
      </c>
      <c r="E34" s="567"/>
      <c r="F34" s="567" t="s">
        <v>39</v>
      </c>
      <c r="G34" s="567" t="s">
        <v>122</v>
      </c>
      <c r="H34" s="566" t="s">
        <v>55</v>
      </c>
      <c r="I34" s="42"/>
      <c r="J34" s="42"/>
      <c r="K34" s="42"/>
      <c r="L34" s="42"/>
      <c r="M34" s="42"/>
      <c r="N34" s="42"/>
      <c r="O34" s="42"/>
      <c r="P34" s="42"/>
      <c r="Q34" s="42"/>
      <c r="R34" s="42"/>
      <c r="S34" s="42"/>
      <c r="T34" s="42"/>
      <c r="U34" s="42"/>
      <c r="V34" s="94"/>
      <c r="W34" s="94"/>
      <c r="X34" s="94"/>
      <c r="Y34" s="94"/>
    </row>
    <row r="35" spans="1:25" ht="15.75" x14ac:dyDescent="0.25">
      <c r="A35" s="669" t="s">
        <v>223</v>
      </c>
      <c r="B35" s="680"/>
      <c r="C35" s="680"/>
      <c r="D35" s="680"/>
      <c r="E35" s="680"/>
      <c r="F35" s="680"/>
      <c r="G35" s="680"/>
      <c r="H35" s="680"/>
      <c r="I35" s="680"/>
      <c r="J35" s="680"/>
      <c r="K35" s="680"/>
      <c r="L35" s="680"/>
      <c r="M35" s="680"/>
      <c r="N35" s="680"/>
      <c r="O35" s="680"/>
      <c r="P35" s="680"/>
      <c r="Q35" s="680"/>
      <c r="R35" s="680"/>
      <c r="S35" s="680"/>
      <c r="T35" s="680"/>
      <c r="U35" s="680"/>
      <c r="V35" s="17"/>
      <c r="W35" s="17"/>
      <c r="X35" s="17"/>
      <c r="Y35" s="17"/>
    </row>
    <row r="36" spans="1:25" ht="18.75" customHeight="1" x14ac:dyDescent="0.25">
      <c r="A36" s="669" t="s">
        <v>129</v>
      </c>
      <c r="B36" s="680"/>
      <c r="C36" s="680"/>
      <c r="D36" s="680"/>
      <c r="E36" s="680"/>
      <c r="F36" s="680"/>
      <c r="G36" s="680"/>
      <c r="H36" s="680"/>
      <c r="I36" s="680"/>
      <c r="J36" s="680"/>
      <c r="K36" s="680"/>
      <c r="L36" s="680"/>
      <c r="M36" s="680"/>
      <c r="N36" s="680"/>
      <c r="O36" s="680"/>
      <c r="P36" s="680"/>
      <c r="Q36" s="680"/>
      <c r="R36" s="680"/>
      <c r="S36" s="680"/>
      <c r="T36" s="680"/>
      <c r="U36" s="680"/>
      <c r="V36" s="17"/>
      <c r="W36" s="17"/>
      <c r="X36" s="17"/>
      <c r="Y36" s="17"/>
    </row>
    <row r="37" spans="1:25" ht="18.75" customHeight="1" x14ac:dyDescent="0.25">
      <c r="A37" s="518"/>
      <c r="B37" s="679" t="s">
        <v>212</v>
      </c>
      <c r="C37" s="680"/>
      <c r="D37" s="680"/>
      <c r="E37" s="680"/>
      <c r="F37" s="680"/>
      <c r="G37" s="680"/>
      <c r="H37" s="680"/>
      <c r="I37" s="680"/>
      <c r="J37" s="680"/>
      <c r="K37" s="680"/>
      <c r="L37" s="680"/>
      <c r="M37" s="680"/>
      <c r="N37" s="680"/>
      <c r="O37" s="680"/>
      <c r="P37" s="680"/>
      <c r="Q37" s="680"/>
      <c r="R37" s="680"/>
      <c r="S37" s="680"/>
      <c r="T37" s="680"/>
      <c r="U37" s="680"/>
      <c r="V37" s="17"/>
      <c r="W37" s="17"/>
      <c r="X37" s="17"/>
      <c r="Y37" s="17"/>
    </row>
    <row r="38" spans="1:25" ht="15.75" hidden="1" x14ac:dyDescent="0.25">
      <c r="A38" s="669" t="s">
        <v>224</v>
      </c>
      <c r="B38" s="680"/>
      <c r="C38" s="680"/>
      <c r="D38" s="680"/>
      <c r="E38" s="680"/>
      <c r="F38" s="680"/>
      <c r="G38" s="680"/>
      <c r="H38" s="82" t="s">
        <v>226</v>
      </c>
      <c r="I38" s="52"/>
      <c r="J38" s="52"/>
      <c r="K38" s="52"/>
      <c r="L38" s="52"/>
      <c r="M38" s="52"/>
      <c r="N38" s="52"/>
      <c r="O38" s="52"/>
      <c r="P38" s="52"/>
      <c r="Q38" s="52"/>
      <c r="R38" s="52"/>
      <c r="S38" s="52"/>
      <c r="T38" s="52"/>
      <c r="U38" s="52"/>
      <c r="V38" s="17"/>
      <c r="W38" s="17"/>
      <c r="X38" s="17"/>
      <c r="Y38" s="17"/>
    </row>
    <row r="39" spans="1:25" s="12" customFormat="1" ht="75.75" hidden="1" customHeight="1" x14ac:dyDescent="0.25">
      <c r="A39" s="568" t="s">
        <v>167</v>
      </c>
      <c r="B39" s="542" t="s">
        <v>130</v>
      </c>
      <c r="C39" s="542"/>
      <c r="D39" s="542" t="s">
        <v>81</v>
      </c>
      <c r="E39" s="542"/>
      <c r="F39" s="542" t="s">
        <v>38</v>
      </c>
      <c r="G39" s="542" t="s">
        <v>131</v>
      </c>
      <c r="H39" s="542" t="s">
        <v>132</v>
      </c>
      <c r="I39" s="52"/>
      <c r="J39" s="52"/>
      <c r="K39" s="52"/>
      <c r="L39" s="52"/>
      <c r="M39" s="52"/>
      <c r="N39" s="52"/>
      <c r="O39" s="52"/>
      <c r="P39" s="52"/>
      <c r="Q39" s="52"/>
      <c r="R39" s="52"/>
      <c r="S39" s="52"/>
      <c r="T39" s="52"/>
      <c r="U39" s="52"/>
      <c r="V39" s="20"/>
      <c r="W39" s="20"/>
      <c r="X39" s="20"/>
      <c r="Y39" s="20"/>
    </row>
    <row r="40" spans="1:25" ht="44.25" customHeight="1" x14ac:dyDescent="0.25">
      <c r="A40" s="669" t="s">
        <v>227</v>
      </c>
      <c r="B40" s="680"/>
      <c r="C40" s="680"/>
      <c r="D40" s="680"/>
      <c r="E40" s="680"/>
      <c r="F40" s="680"/>
      <c r="G40" s="680"/>
      <c r="H40" s="82" t="s">
        <v>960</v>
      </c>
      <c r="I40" s="226">
        <v>21250</v>
      </c>
      <c r="J40" s="226"/>
      <c r="K40" s="226"/>
      <c r="L40" s="226"/>
      <c r="M40" s="226"/>
      <c r="N40" s="226"/>
      <c r="O40" s="226"/>
      <c r="P40" s="226"/>
      <c r="Q40" s="226"/>
      <c r="R40" s="226"/>
      <c r="S40" s="226"/>
      <c r="T40" s="226"/>
      <c r="U40" s="226"/>
      <c r="V40" s="17"/>
      <c r="W40" s="17"/>
      <c r="X40" s="17"/>
      <c r="Y40" s="17"/>
    </row>
    <row r="41" spans="1:25" s="12" customFormat="1" ht="96.75" customHeight="1" x14ac:dyDescent="0.25">
      <c r="A41" s="568"/>
      <c r="B41" s="165" t="s">
        <v>959</v>
      </c>
      <c r="C41" s="165"/>
      <c r="D41" s="165" t="s">
        <v>135</v>
      </c>
      <c r="E41" s="165" t="s">
        <v>396</v>
      </c>
      <c r="F41" s="165" t="s">
        <v>39</v>
      </c>
      <c r="G41" s="165" t="s">
        <v>44</v>
      </c>
      <c r="H41" s="569" t="s">
        <v>960</v>
      </c>
      <c r="I41" s="220">
        <v>21250</v>
      </c>
      <c r="J41" s="220"/>
      <c r="K41" s="220"/>
      <c r="L41" s="220">
        <f>+I41/4</f>
        <v>5312.5</v>
      </c>
      <c r="M41" s="220"/>
      <c r="N41" s="220"/>
      <c r="O41" s="220">
        <v>5312.5</v>
      </c>
      <c r="P41" s="220"/>
      <c r="Q41" s="220"/>
      <c r="R41" s="220">
        <v>5312.5</v>
      </c>
      <c r="S41" s="220"/>
      <c r="T41" s="220">
        <v>5312.5</v>
      </c>
      <c r="U41" s="220"/>
      <c r="V41" s="20"/>
      <c r="W41" s="20"/>
      <c r="X41" s="20"/>
      <c r="Y41" s="20"/>
    </row>
    <row r="42" spans="1:25" ht="63" customHeight="1" x14ac:dyDescent="0.25">
      <c r="A42" s="570"/>
      <c r="B42" s="675" t="s">
        <v>225</v>
      </c>
      <c r="C42" s="676"/>
      <c r="D42" s="676"/>
      <c r="E42" s="676"/>
      <c r="F42" s="676"/>
      <c r="G42" s="676"/>
      <c r="H42" s="571" t="s">
        <v>101</v>
      </c>
      <c r="I42" s="232">
        <v>32250</v>
      </c>
      <c r="J42" s="142"/>
      <c r="K42" s="142"/>
      <c r="L42" s="142"/>
      <c r="M42" s="142"/>
      <c r="N42" s="142"/>
      <c r="O42" s="142"/>
      <c r="P42" s="142"/>
      <c r="Q42" s="142"/>
      <c r="R42" s="142"/>
      <c r="S42" s="142"/>
      <c r="T42" s="142"/>
      <c r="U42" s="142"/>
      <c r="V42" s="16"/>
      <c r="W42" s="16"/>
      <c r="X42" s="16"/>
      <c r="Y42" s="16"/>
    </row>
    <row r="43" spans="1:25" ht="81" customHeight="1" x14ac:dyDescent="0.25">
      <c r="A43" s="570"/>
      <c r="B43" s="165" t="s">
        <v>395</v>
      </c>
      <c r="C43" s="165"/>
      <c r="D43" s="165" t="s">
        <v>102</v>
      </c>
      <c r="E43" s="165" t="s">
        <v>397</v>
      </c>
      <c r="F43" s="165" t="s">
        <v>38</v>
      </c>
      <c r="G43" s="165" t="s">
        <v>407</v>
      </c>
      <c r="H43" s="165" t="s">
        <v>73</v>
      </c>
      <c r="I43" s="242">
        <v>28</v>
      </c>
      <c r="J43" s="242"/>
      <c r="K43" s="242">
        <v>2</v>
      </c>
      <c r="L43" s="242">
        <v>2</v>
      </c>
      <c r="M43" s="242">
        <v>2</v>
      </c>
      <c r="N43" s="242">
        <v>2</v>
      </c>
      <c r="O43" s="242">
        <v>3</v>
      </c>
      <c r="P43" s="242">
        <v>3</v>
      </c>
      <c r="Q43" s="242">
        <v>3</v>
      </c>
      <c r="R43" s="242">
        <v>3</v>
      </c>
      <c r="S43" s="242">
        <v>3</v>
      </c>
      <c r="T43" s="242">
        <v>3</v>
      </c>
      <c r="U43" s="242">
        <v>2</v>
      </c>
      <c r="V43" s="16"/>
      <c r="W43" s="16"/>
      <c r="X43" s="16"/>
      <c r="Y43" s="16"/>
    </row>
    <row r="44" spans="1:25" ht="101.25" customHeight="1" x14ac:dyDescent="0.25">
      <c r="A44" s="570"/>
      <c r="B44" s="165" t="s">
        <v>133</v>
      </c>
      <c r="C44" s="165"/>
      <c r="D44" s="165" t="s">
        <v>102</v>
      </c>
      <c r="E44" s="165" t="s">
        <v>397</v>
      </c>
      <c r="F44" s="165" t="s">
        <v>38</v>
      </c>
      <c r="G44" s="165" t="s">
        <v>406</v>
      </c>
      <c r="H44" s="165" t="s">
        <v>134</v>
      </c>
      <c r="I44" s="242">
        <v>4</v>
      </c>
      <c r="J44" s="242"/>
      <c r="K44" s="242"/>
      <c r="L44" s="242"/>
      <c r="M44" s="242">
        <v>2</v>
      </c>
      <c r="N44" s="242"/>
      <c r="O44" s="242"/>
      <c r="P44" s="242"/>
      <c r="Q44" s="242"/>
      <c r="R44" s="242">
        <v>2</v>
      </c>
      <c r="S44" s="242"/>
      <c r="T44" s="242"/>
      <c r="U44" s="242"/>
      <c r="V44" s="16"/>
      <c r="W44" s="16"/>
      <c r="X44" s="16"/>
      <c r="Y44" s="16"/>
    </row>
    <row r="45" spans="1:25" ht="94.5" customHeight="1" x14ac:dyDescent="0.25">
      <c r="A45" s="570"/>
      <c r="B45" s="140" t="s">
        <v>403</v>
      </c>
      <c r="C45" s="141"/>
      <c r="D45" s="140" t="s">
        <v>102</v>
      </c>
      <c r="E45" s="165" t="s">
        <v>404</v>
      </c>
      <c r="F45" s="141" t="s">
        <v>39</v>
      </c>
      <c r="G45" s="140" t="s">
        <v>408</v>
      </c>
      <c r="H45" s="140" t="s">
        <v>405</v>
      </c>
      <c r="I45" s="242">
        <v>28</v>
      </c>
      <c r="J45" s="242"/>
      <c r="K45" s="242"/>
      <c r="L45" s="242"/>
      <c r="M45" s="242">
        <v>4</v>
      </c>
      <c r="N45" s="242">
        <v>4</v>
      </c>
      <c r="O45" s="242">
        <v>4</v>
      </c>
      <c r="P45" s="242">
        <v>4</v>
      </c>
      <c r="Q45" s="242">
        <v>4</v>
      </c>
      <c r="R45" s="242">
        <v>4</v>
      </c>
      <c r="S45" s="242">
        <v>4</v>
      </c>
      <c r="T45" s="242"/>
      <c r="U45" s="242"/>
      <c r="V45" s="16"/>
      <c r="W45" s="16"/>
      <c r="X45" s="16"/>
      <c r="Y45" s="16"/>
    </row>
    <row r="46" spans="1:25" ht="81" customHeight="1" x14ac:dyDescent="0.25">
      <c r="A46" s="570"/>
      <c r="B46" s="140" t="s">
        <v>398</v>
      </c>
      <c r="C46" s="141"/>
      <c r="D46" s="140" t="s">
        <v>102</v>
      </c>
      <c r="E46" s="165" t="s">
        <v>397</v>
      </c>
      <c r="F46" s="141" t="s">
        <v>39</v>
      </c>
      <c r="G46" s="165" t="s">
        <v>407</v>
      </c>
      <c r="H46" s="140" t="s">
        <v>392</v>
      </c>
      <c r="I46" s="242">
        <v>40</v>
      </c>
      <c r="J46" s="242"/>
      <c r="K46" s="242">
        <v>2</v>
      </c>
      <c r="L46" s="242">
        <v>4</v>
      </c>
      <c r="M46" s="242">
        <v>4</v>
      </c>
      <c r="N46" s="242">
        <v>6</v>
      </c>
      <c r="O46" s="242">
        <v>4</v>
      </c>
      <c r="P46" s="242">
        <v>4</v>
      </c>
      <c r="Q46" s="242">
        <v>4</v>
      </c>
      <c r="R46" s="242">
        <v>4</v>
      </c>
      <c r="S46" s="242">
        <v>4</v>
      </c>
      <c r="T46" s="242">
        <v>4</v>
      </c>
      <c r="U46" s="242"/>
      <c r="V46" s="16"/>
      <c r="W46" s="16"/>
      <c r="X46" s="16"/>
      <c r="Y46" s="16"/>
    </row>
    <row r="47" spans="1:25" ht="81" customHeight="1" x14ac:dyDescent="0.25">
      <c r="A47" s="570"/>
      <c r="B47" s="140" t="s">
        <v>399</v>
      </c>
      <c r="C47" s="141"/>
      <c r="D47" s="140" t="s">
        <v>102</v>
      </c>
      <c r="E47" s="140" t="s">
        <v>402</v>
      </c>
      <c r="F47" s="141" t="s">
        <v>39</v>
      </c>
      <c r="G47" s="165" t="s">
        <v>407</v>
      </c>
      <c r="H47" s="140" t="s">
        <v>392</v>
      </c>
      <c r="I47" s="242">
        <v>14</v>
      </c>
      <c r="J47" s="242"/>
      <c r="K47" s="242">
        <v>1</v>
      </c>
      <c r="L47" s="242">
        <v>1</v>
      </c>
      <c r="M47" s="242">
        <v>1</v>
      </c>
      <c r="N47" s="242">
        <v>2</v>
      </c>
      <c r="O47" s="242">
        <v>2</v>
      </c>
      <c r="P47" s="242">
        <v>2</v>
      </c>
      <c r="Q47" s="242">
        <v>1</v>
      </c>
      <c r="R47" s="242">
        <v>1</v>
      </c>
      <c r="S47" s="242">
        <v>2</v>
      </c>
      <c r="T47" s="242">
        <v>1</v>
      </c>
      <c r="U47" s="242"/>
      <c r="V47" s="16"/>
      <c r="W47" s="16"/>
      <c r="X47" s="16"/>
      <c r="Y47" s="16"/>
    </row>
    <row r="48" spans="1:25" ht="81" customHeight="1" x14ac:dyDescent="0.25">
      <c r="A48" s="570"/>
      <c r="B48" s="140" t="s">
        <v>400</v>
      </c>
      <c r="C48" s="141"/>
      <c r="D48" s="140" t="s">
        <v>102</v>
      </c>
      <c r="E48" s="165"/>
      <c r="F48" s="141" t="s">
        <v>38</v>
      </c>
      <c r="G48" s="165" t="s">
        <v>407</v>
      </c>
      <c r="H48" s="140" t="s">
        <v>392</v>
      </c>
      <c r="I48" s="242">
        <v>10</v>
      </c>
      <c r="J48" s="242"/>
      <c r="K48" s="242">
        <v>1</v>
      </c>
      <c r="L48" s="242">
        <v>1</v>
      </c>
      <c r="M48" s="242">
        <v>1</v>
      </c>
      <c r="N48" s="242">
        <v>1</v>
      </c>
      <c r="O48" s="242">
        <v>1</v>
      </c>
      <c r="P48" s="242">
        <v>1</v>
      </c>
      <c r="Q48" s="242">
        <v>1</v>
      </c>
      <c r="R48" s="242">
        <v>1</v>
      </c>
      <c r="S48" s="242">
        <v>1</v>
      </c>
      <c r="T48" s="242">
        <v>1</v>
      </c>
      <c r="U48" s="242"/>
      <c r="V48" s="16"/>
      <c r="W48" s="16"/>
      <c r="X48" s="16"/>
      <c r="Y48" s="16"/>
    </row>
    <row r="49" spans="1:25" ht="81" customHeight="1" x14ac:dyDescent="0.25">
      <c r="A49" s="570"/>
      <c r="B49" s="140" t="s">
        <v>401</v>
      </c>
      <c r="C49" s="141"/>
      <c r="D49" s="140" t="s">
        <v>102</v>
      </c>
      <c r="E49" s="165"/>
      <c r="F49" s="141" t="s">
        <v>38</v>
      </c>
      <c r="G49" s="140" t="s">
        <v>393</v>
      </c>
      <c r="H49" s="140" t="s">
        <v>394</v>
      </c>
      <c r="I49" s="242">
        <v>4</v>
      </c>
      <c r="J49" s="242"/>
      <c r="K49" s="242"/>
      <c r="L49" s="242"/>
      <c r="M49" s="242"/>
      <c r="N49" s="242">
        <v>2</v>
      </c>
      <c r="O49" s="242"/>
      <c r="P49" s="242"/>
      <c r="Q49" s="242">
        <v>2</v>
      </c>
      <c r="R49" s="242"/>
      <c r="S49" s="242"/>
      <c r="T49" s="242"/>
      <c r="U49" s="242"/>
      <c r="V49" s="16"/>
      <c r="W49" s="16"/>
      <c r="X49" s="16"/>
      <c r="Y49" s="16"/>
    </row>
    <row r="50" spans="1:25" ht="14.25" customHeight="1" x14ac:dyDescent="0.25">
      <c r="A50" s="14"/>
      <c r="B50" s="557"/>
      <c r="C50" s="557"/>
      <c r="D50" s="557"/>
      <c r="E50" s="557"/>
      <c r="F50" s="557"/>
      <c r="G50" s="557"/>
      <c r="H50" s="557"/>
      <c r="I50" s="558"/>
      <c r="J50" s="558"/>
      <c r="K50" s="558"/>
      <c r="L50" s="558"/>
      <c r="M50" s="558"/>
      <c r="N50" s="558"/>
      <c r="O50" s="558"/>
      <c r="P50" s="558"/>
      <c r="Q50" s="558"/>
      <c r="R50" s="558"/>
      <c r="S50" s="558"/>
      <c r="T50" s="558"/>
      <c r="U50" s="558"/>
      <c r="V50" s="16"/>
      <c r="W50" s="16"/>
      <c r="X50" s="16"/>
      <c r="Y50" s="16"/>
    </row>
    <row r="51" spans="1:25" ht="14.25" customHeight="1" x14ac:dyDescent="0.25">
      <c r="A51" s="14"/>
      <c r="B51" s="3"/>
      <c r="C51" s="3"/>
      <c r="D51" s="3"/>
      <c r="E51" s="3"/>
      <c r="F51" s="3"/>
      <c r="G51" s="3"/>
      <c r="H51" s="3"/>
      <c r="I51" s="4"/>
      <c r="J51" s="4"/>
      <c r="K51" s="4"/>
      <c r="L51" s="4"/>
      <c r="M51" s="4"/>
      <c r="N51" s="4"/>
      <c r="O51" s="4"/>
      <c r="P51" s="4"/>
      <c r="Q51" s="4"/>
      <c r="R51" s="4"/>
      <c r="S51" s="4"/>
      <c r="T51" s="4"/>
      <c r="U51" s="4"/>
      <c r="V51" s="16"/>
      <c r="W51" s="16"/>
      <c r="X51" s="16"/>
      <c r="Y51" s="16"/>
    </row>
    <row r="52" spans="1:25" ht="14.25" customHeight="1" x14ac:dyDescent="0.25">
      <c r="A52" s="14"/>
      <c r="B52" s="3"/>
      <c r="C52" s="3"/>
      <c r="D52" s="3"/>
      <c r="E52" s="3"/>
      <c r="F52" s="3"/>
      <c r="G52" s="3"/>
      <c r="H52" s="3"/>
      <c r="I52" s="4"/>
      <c r="J52" s="4"/>
      <c r="K52" s="4"/>
      <c r="L52" s="4"/>
      <c r="M52" s="4"/>
      <c r="N52" s="4"/>
      <c r="O52" s="4"/>
      <c r="P52" s="4"/>
      <c r="Q52" s="4"/>
      <c r="R52" s="4"/>
      <c r="S52" s="4"/>
      <c r="T52" s="4"/>
      <c r="U52" s="4"/>
      <c r="V52" s="16"/>
      <c r="W52" s="16"/>
      <c r="X52" s="16"/>
      <c r="Y52" s="16"/>
    </row>
    <row r="53" spans="1:25" ht="14.25" customHeight="1" x14ac:dyDescent="0.25">
      <c r="A53" s="14"/>
      <c r="B53" s="3"/>
      <c r="C53" s="3"/>
      <c r="D53" s="3"/>
      <c r="E53" s="3"/>
      <c r="F53" s="3"/>
      <c r="G53" s="3"/>
      <c r="H53" s="3"/>
      <c r="I53" s="4"/>
      <c r="J53" s="4"/>
      <c r="K53" s="4"/>
      <c r="L53" s="4"/>
      <c r="M53" s="4"/>
      <c r="N53" s="4"/>
      <c r="O53" s="4"/>
      <c r="P53" s="4"/>
      <c r="Q53" s="4"/>
      <c r="R53" s="4"/>
      <c r="S53" s="4"/>
      <c r="T53" s="4"/>
      <c r="U53" s="4"/>
      <c r="V53" s="16"/>
      <c r="W53" s="16"/>
      <c r="X53" s="16"/>
      <c r="Y53" s="16"/>
    </row>
    <row r="54" spans="1:25" ht="14.25" customHeight="1" x14ac:dyDescent="0.25">
      <c r="A54" s="14"/>
      <c r="B54" s="3"/>
      <c r="C54" s="3"/>
      <c r="D54" s="3"/>
      <c r="E54" s="3"/>
      <c r="F54" s="3"/>
      <c r="G54" s="3"/>
      <c r="H54" s="3"/>
      <c r="I54" s="4"/>
      <c r="J54" s="4"/>
      <c r="K54" s="4"/>
      <c r="L54" s="4"/>
      <c r="M54" s="4"/>
      <c r="N54" s="4"/>
      <c r="O54" s="4"/>
      <c r="P54" s="4"/>
      <c r="Q54" s="4"/>
      <c r="R54" s="4"/>
      <c r="S54" s="4"/>
      <c r="T54" s="4"/>
      <c r="U54" s="4"/>
      <c r="V54" s="16"/>
      <c r="W54" s="16"/>
      <c r="X54" s="16"/>
      <c r="Y54" s="16"/>
    </row>
    <row r="55" spans="1:25" ht="14.25" customHeight="1" x14ac:dyDescent="0.25">
      <c r="A55" s="14"/>
      <c r="B55" s="3"/>
      <c r="C55" s="3"/>
      <c r="D55" s="3"/>
      <c r="E55" s="3"/>
      <c r="F55" s="3"/>
      <c r="G55" s="3"/>
      <c r="H55" s="3"/>
      <c r="I55" s="4"/>
      <c r="J55" s="4"/>
      <c r="K55" s="4"/>
      <c r="L55" s="4"/>
      <c r="M55" s="4"/>
      <c r="N55" s="4"/>
      <c r="O55" s="4"/>
      <c r="P55" s="4"/>
      <c r="Q55" s="4"/>
      <c r="R55" s="4"/>
      <c r="S55" s="4"/>
      <c r="T55" s="4"/>
      <c r="U55" s="4"/>
      <c r="V55" s="16"/>
      <c r="W55" s="16"/>
      <c r="X55" s="16"/>
      <c r="Y55" s="16"/>
    </row>
    <row r="56" spans="1:25" ht="14.25" customHeight="1" x14ac:dyDescent="0.25">
      <c r="A56" s="14"/>
      <c r="B56" s="3"/>
      <c r="C56" s="3"/>
      <c r="D56" s="3"/>
      <c r="E56" s="3"/>
      <c r="F56" s="3"/>
      <c r="G56" s="3"/>
      <c r="H56" s="3"/>
      <c r="I56" s="4"/>
      <c r="J56" s="4"/>
      <c r="K56" s="4"/>
      <c r="L56" s="4"/>
      <c r="M56" s="4"/>
      <c r="N56" s="4"/>
      <c r="O56" s="4"/>
      <c r="P56" s="4"/>
      <c r="Q56" s="4"/>
      <c r="R56" s="4"/>
      <c r="S56" s="4"/>
      <c r="T56" s="4"/>
      <c r="U56" s="4"/>
      <c r="V56" s="16"/>
      <c r="W56" s="16"/>
      <c r="X56" s="16"/>
      <c r="Y56" s="16"/>
    </row>
    <row r="57" spans="1:25" ht="14.25" customHeight="1" x14ac:dyDescent="0.25">
      <c r="A57" s="14"/>
      <c r="B57" s="3"/>
      <c r="C57" s="3"/>
      <c r="D57" s="3"/>
      <c r="E57" s="3"/>
      <c r="F57" s="3"/>
      <c r="G57" s="3"/>
      <c r="H57" s="3"/>
      <c r="I57" s="4"/>
      <c r="J57" s="4"/>
      <c r="K57" s="4"/>
      <c r="L57" s="4"/>
      <c r="M57" s="4"/>
      <c r="N57" s="4"/>
      <c r="O57" s="4"/>
      <c r="P57" s="4"/>
      <c r="Q57" s="4"/>
      <c r="R57" s="4"/>
      <c r="S57" s="4"/>
      <c r="T57" s="4"/>
      <c r="U57" s="4"/>
      <c r="V57" s="16"/>
      <c r="W57" s="16"/>
      <c r="X57" s="16"/>
      <c r="Y57" s="16"/>
    </row>
    <row r="58" spans="1:25" ht="14.25" customHeight="1" x14ac:dyDescent="0.25">
      <c r="A58" s="14"/>
      <c r="B58" s="3"/>
      <c r="C58" s="3"/>
      <c r="D58" s="3"/>
      <c r="E58" s="3"/>
      <c r="F58" s="3"/>
      <c r="G58" s="3"/>
      <c r="H58" s="3"/>
      <c r="I58" s="4"/>
      <c r="J58" s="4"/>
      <c r="K58" s="4"/>
      <c r="L58" s="4"/>
      <c r="M58" s="4"/>
      <c r="N58" s="4"/>
      <c r="O58" s="4"/>
      <c r="P58" s="4"/>
      <c r="Q58" s="4"/>
      <c r="R58" s="4"/>
      <c r="S58" s="4"/>
      <c r="T58" s="4"/>
      <c r="U58" s="4"/>
      <c r="V58" s="16"/>
      <c r="W58" s="16"/>
      <c r="X58" s="16"/>
      <c r="Y58" s="16"/>
    </row>
    <row r="59" spans="1:25" ht="14.25" customHeight="1" x14ac:dyDescent="0.25">
      <c r="A59" s="14"/>
      <c r="B59" s="3"/>
      <c r="C59" s="3"/>
      <c r="D59" s="3"/>
      <c r="E59" s="3"/>
      <c r="F59" s="3"/>
      <c r="G59" s="3"/>
      <c r="H59" s="3"/>
      <c r="I59" s="4"/>
      <c r="J59" s="4"/>
      <c r="K59" s="4"/>
      <c r="L59" s="4"/>
      <c r="M59" s="4"/>
      <c r="N59" s="4"/>
      <c r="O59" s="4"/>
      <c r="P59" s="4"/>
      <c r="Q59" s="4"/>
      <c r="R59" s="4"/>
      <c r="S59" s="4"/>
      <c r="T59" s="4"/>
      <c r="U59" s="4"/>
      <c r="V59" s="16"/>
      <c r="W59" s="16"/>
      <c r="X59" s="16"/>
      <c r="Y59" s="16"/>
    </row>
    <row r="60" spans="1:25" ht="14.25" customHeight="1" x14ac:dyDescent="0.25">
      <c r="A60" s="14"/>
      <c r="B60" s="3"/>
      <c r="C60" s="3"/>
      <c r="D60" s="3"/>
      <c r="E60" s="3"/>
      <c r="F60" s="3"/>
      <c r="G60" s="3"/>
      <c r="H60" s="3"/>
      <c r="I60" s="4"/>
      <c r="J60" s="4"/>
      <c r="K60" s="4"/>
      <c r="L60" s="4"/>
      <c r="M60" s="4"/>
      <c r="N60" s="4"/>
      <c r="O60" s="4"/>
      <c r="P60" s="4"/>
      <c r="Q60" s="4"/>
      <c r="R60" s="4"/>
      <c r="S60" s="4"/>
      <c r="T60" s="4"/>
      <c r="U60" s="4"/>
      <c r="V60" s="16"/>
      <c r="W60" s="16"/>
      <c r="X60" s="16"/>
      <c r="Y60" s="16"/>
    </row>
    <row r="61" spans="1:25" ht="14.25" customHeight="1" x14ac:dyDescent="0.25">
      <c r="A61" s="14"/>
      <c r="B61" s="3"/>
      <c r="C61" s="3"/>
      <c r="D61" s="3"/>
      <c r="E61" s="3"/>
      <c r="F61" s="3"/>
      <c r="G61" s="3"/>
      <c r="H61" s="3"/>
      <c r="I61" s="4"/>
      <c r="J61" s="4"/>
      <c r="K61" s="4"/>
      <c r="L61" s="4"/>
      <c r="M61" s="4"/>
      <c r="N61" s="4"/>
      <c r="O61" s="4"/>
      <c r="P61" s="4"/>
      <c r="Q61" s="4"/>
      <c r="R61" s="4"/>
      <c r="S61" s="4"/>
      <c r="T61" s="4"/>
      <c r="U61" s="4"/>
      <c r="V61" s="16"/>
      <c r="W61" s="16"/>
      <c r="X61" s="16"/>
      <c r="Y61" s="16"/>
    </row>
    <row r="62" spans="1:25" ht="14.25" customHeight="1" x14ac:dyDescent="0.25">
      <c r="A62" s="14"/>
      <c r="B62" s="3"/>
      <c r="C62" s="3"/>
      <c r="D62" s="3"/>
      <c r="E62" s="3"/>
      <c r="F62" s="3"/>
      <c r="G62" s="3"/>
      <c r="H62" s="3"/>
      <c r="I62" s="4"/>
      <c r="J62" s="4"/>
      <c r="K62" s="4"/>
      <c r="L62" s="4"/>
      <c r="M62" s="4"/>
      <c r="N62" s="4"/>
      <c r="O62" s="4"/>
      <c r="P62" s="4"/>
      <c r="Q62" s="4"/>
      <c r="R62" s="4"/>
      <c r="S62" s="4"/>
      <c r="T62" s="4"/>
      <c r="U62" s="4"/>
      <c r="V62" s="16"/>
      <c r="W62" s="16"/>
      <c r="X62" s="16"/>
      <c r="Y62" s="16"/>
    </row>
    <row r="63" spans="1:25" ht="14.25" customHeight="1" x14ac:dyDescent="0.25">
      <c r="A63" s="14"/>
      <c r="B63" s="3"/>
      <c r="C63" s="3"/>
      <c r="D63" s="3"/>
      <c r="E63" s="3"/>
      <c r="F63" s="3"/>
      <c r="G63" s="3"/>
      <c r="H63" s="3"/>
      <c r="I63" s="4"/>
      <c r="J63" s="4"/>
      <c r="K63" s="4"/>
      <c r="L63" s="4"/>
      <c r="M63" s="4"/>
      <c r="N63" s="4"/>
      <c r="O63" s="4"/>
      <c r="P63" s="4"/>
      <c r="Q63" s="4"/>
      <c r="R63" s="4"/>
      <c r="S63" s="4"/>
      <c r="T63" s="4"/>
      <c r="U63" s="4"/>
      <c r="V63" s="16"/>
      <c r="W63" s="16"/>
      <c r="X63" s="16"/>
      <c r="Y63" s="16"/>
    </row>
    <row r="64" spans="1:25" ht="14.25" customHeight="1" x14ac:dyDescent="0.25">
      <c r="A64" s="14"/>
      <c r="B64" s="3"/>
      <c r="C64" s="3"/>
      <c r="D64" s="3"/>
      <c r="E64" s="3"/>
      <c r="F64" s="3"/>
      <c r="G64" s="3"/>
      <c r="H64" s="3"/>
      <c r="I64" s="4"/>
      <c r="J64" s="4"/>
      <c r="K64" s="4"/>
      <c r="L64" s="4"/>
      <c r="M64" s="4"/>
      <c r="N64" s="4"/>
      <c r="O64" s="4"/>
      <c r="P64" s="4"/>
      <c r="Q64" s="4"/>
      <c r="R64" s="4"/>
      <c r="S64" s="4"/>
      <c r="T64" s="4"/>
      <c r="U64" s="4"/>
      <c r="V64" s="16"/>
      <c r="W64" s="16"/>
      <c r="X64" s="16"/>
      <c r="Y64" s="16"/>
    </row>
    <row r="65" spans="1:25" ht="14.25" customHeight="1" x14ac:dyDescent="0.25">
      <c r="A65" s="14"/>
      <c r="B65" s="3"/>
      <c r="C65" s="3"/>
      <c r="D65" s="3"/>
      <c r="E65" s="3"/>
      <c r="F65" s="3"/>
      <c r="G65" s="3"/>
      <c r="H65" s="3"/>
      <c r="I65" s="4"/>
      <c r="J65" s="4"/>
      <c r="K65" s="4"/>
      <c r="L65" s="4"/>
      <c r="M65" s="4"/>
      <c r="N65" s="4"/>
      <c r="O65" s="4"/>
      <c r="P65" s="4"/>
      <c r="Q65" s="4"/>
      <c r="R65" s="4"/>
      <c r="S65" s="4"/>
      <c r="T65" s="4"/>
      <c r="U65" s="4"/>
      <c r="V65" s="16"/>
      <c r="W65" s="16"/>
      <c r="X65" s="16"/>
      <c r="Y65" s="16"/>
    </row>
    <row r="66" spans="1:25" ht="14.25" customHeight="1" x14ac:dyDescent="0.25">
      <c r="A66" s="14"/>
      <c r="B66" s="3"/>
      <c r="C66" s="3"/>
      <c r="D66" s="3"/>
      <c r="E66" s="3"/>
      <c r="F66" s="3"/>
      <c r="G66" s="3"/>
      <c r="H66" s="3"/>
      <c r="I66" s="4"/>
      <c r="J66" s="4"/>
      <c r="K66" s="4"/>
      <c r="L66" s="4"/>
      <c r="M66" s="4"/>
      <c r="N66" s="4"/>
      <c r="O66" s="4"/>
      <c r="P66" s="4"/>
      <c r="Q66" s="4"/>
      <c r="R66" s="4"/>
      <c r="S66" s="4"/>
      <c r="T66" s="4"/>
      <c r="U66" s="4"/>
      <c r="V66" s="16"/>
      <c r="W66" s="16"/>
      <c r="X66" s="16"/>
      <c r="Y66" s="16"/>
    </row>
    <row r="67" spans="1:25" ht="14.25" customHeight="1" x14ac:dyDescent="0.25">
      <c r="A67" s="14"/>
      <c r="B67" s="3"/>
      <c r="C67" s="3"/>
      <c r="D67" s="3"/>
      <c r="E67" s="3"/>
      <c r="F67" s="3"/>
      <c r="G67" s="3"/>
      <c r="H67" s="3"/>
      <c r="I67" s="4"/>
      <c r="J67" s="4"/>
      <c r="K67" s="4"/>
      <c r="L67" s="4"/>
      <c r="M67" s="4"/>
      <c r="N67" s="4"/>
      <c r="O67" s="4"/>
      <c r="P67" s="4"/>
      <c r="Q67" s="4"/>
      <c r="R67" s="4"/>
      <c r="S67" s="4"/>
      <c r="T67" s="4"/>
      <c r="U67" s="4"/>
      <c r="V67" s="16"/>
      <c r="W67" s="16"/>
      <c r="X67" s="16"/>
      <c r="Y67" s="16"/>
    </row>
    <row r="68" spans="1:25" ht="14.25" customHeight="1" x14ac:dyDescent="0.25">
      <c r="A68" s="14"/>
      <c r="B68" s="3"/>
      <c r="C68" s="3"/>
      <c r="D68" s="3"/>
      <c r="E68" s="3"/>
      <c r="F68" s="3"/>
      <c r="G68" s="3"/>
      <c r="H68" s="3"/>
      <c r="I68" s="4"/>
      <c r="J68" s="4"/>
      <c r="K68" s="4"/>
      <c r="L68" s="4"/>
      <c r="M68" s="4"/>
      <c r="N68" s="4"/>
      <c r="O68" s="4"/>
      <c r="P68" s="4"/>
      <c r="Q68" s="4"/>
      <c r="R68" s="4"/>
      <c r="S68" s="4"/>
      <c r="T68" s="4"/>
      <c r="U68" s="4"/>
      <c r="V68" s="16"/>
      <c r="W68" s="16"/>
      <c r="X68" s="16"/>
      <c r="Y68" s="16"/>
    </row>
    <row r="69" spans="1:25" ht="14.25" customHeight="1" x14ac:dyDescent="0.25">
      <c r="A69" s="14"/>
      <c r="B69" s="3"/>
      <c r="C69" s="3"/>
      <c r="D69" s="3"/>
      <c r="E69" s="3"/>
      <c r="F69" s="3"/>
      <c r="G69" s="3"/>
      <c r="H69" s="3"/>
      <c r="I69" s="4"/>
      <c r="J69" s="4"/>
      <c r="K69" s="4"/>
      <c r="L69" s="4"/>
      <c r="M69" s="4"/>
      <c r="N69" s="4"/>
      <c r="O69" s="4"/>
      <c r="P69" s="4"/>
      <c r="Q69" s="4"/>
      <c r="R69" s="4"/>
      <c r="S69" s="4"/>
      <c r="T69" s="4"/>
      <c r="U69" s="4"/>
      <c r="V69" s="16"/>
      <c r="W69" s="16"/>
      <c r="X69" s="16"/>
      <c r="Y69" s="16"/>
    </row>
    <row r="70" spans="1:25" ht="14.25" customHeight="1" x14ac:dyDescent="0.25">
      <c r="A70" s="14"/>
      <c r="B70" s="3"/>
      <c r="C70" s="3"/>
      <c r="D70" s="3"/>
      <c r="E70" s="3"/>
      <c r="F70" s="3"/>
      <c r="G70" s="3"/>
      <c r="H70" s="3"/>
      <c r="I70" s="4"/>
      <c r="J70" s="4"/>
      <c r="K70" s="4"/>
      <c r="L70" s="4"/>
      <c r="M70" s="4"/>
      <c r="N70" s="4"/>
      <c r="O70" s="4"/>
      <c r="P70" s="4"/>
      <c r="Q70" s="4"/>
      <c r="R70" s="4"/>
      <c r="S70" s="4"/>
      <c r="T70" s="4"/>
      <c r="U70" s="4"/>
      <c r="V70" s="16"/>
      <c r="W70" s="16"/>
      <c r="X70" s="16"/>
      <c r="Y70" s="16"/>
    </row>
    <row r="71" spans="1:25" ht="14.25" customHeight="1" x14ac:dyDescent="0.25">
      <c r="A71" s="14"/>
      <c r="B71" s="3"/>
      <c r="C71" s="3"/>
      <c r="D71" s="3"/>
      <c r="E71" s="3"/>
      <c r="F71" s="3"/>
      <c r="G71" s="3"/>
      <c r="H71" s="3"/>
      <c r="I71" s="4"/>
      <c r="J71" s="4"/>
      <c r="K71" s="4"/>
      <c r="L71" s="4"/>
      <c r="M71" s="4"/>
      <c r="N71" s="4"/>
      <c r="O71" s="4"/>
      <c r="P71" s="4"/>
      <c r="Q71" s="4"/>
      <c r="R71" s="4"/>
      <c r="S71" s="4"/>
      <c r="T71" s="4"/>
      <c r="U71" s="4"/>
      <c r="V71" s="16"/>
      <c r="W71" s="16"/>
      <c r="X71" s="16"/>
      <c r="Y71" s="16"/>
    </row>
    <row r="72" spans="1:25" ht="14.25" customHeight="1" x14ac:dyDescent="0.25">
      <c r="A72" s="14"/>
      <c r="B72" s="3"/>
      <c r="C72" s="3"/>
      <c r="D72" s="3"/>
      <c r="E72" s="3"/>
      <c r="F72" s="3"/>
      <c r="G72" s="3"/>
      <c r="H72" s="3"/>
      <c r="I72" s="4"/>
      <c r="J72" s="4"/>
      <c r="K72" s="4"/>
      <c r="L72" s="4"/>
      <c r="M72" s="4"/>
      <c r="N72" s="4"/>
      <c r="O72" s="4"/>
      <c r="P72" s="4"/>
      <c r="Q72" s="4"/>
      <c r="R72" s="4"/>
      <c r="S72" s="4"/>
      <c r="T72" s="4"/>
      <c r="U72" s="4"/>
      <c r="V72" s="16"/>
      <c r="W72" s="16"/>
      <c r="X72" s="16"/>
      <c r="Y72" s="16"/>
    </row>
    <row r="73" spans="1:25" ht="14.25" customHeight="1" x14ac:dyDescent="0.25">
      <c r="A73" s="14"/>
      <c r="B73" s="3"/>
      <c r="C73" s="3"/>
      <c r="D73" s="3"/>
      <c r="E73" s="3"/>
      <c r="F73" s="3"/>
      <c r="G73" s="3"/>
      <c r="H73" s="3"/>
      <c r="I73" s="4"/>
      <c r="J73" s="4"/>
      <c r="K73" s="4"/>
      <c r="L73" s="4"/>
      <c r="M73" s="4"/>
      <c r="N73" s="4"/>
      <c r="O73" s="4"/>
      <c r="P73" s="4"/>
      <c r="Q73" s="4"/>
      <c r="R73" s="4"/>
      <c r="S73" s="4"/>
      <c r="T73" s="4"/>
      <c r="U73" s="4"/>
      <c r="V73" s="16"/>
      <c r="W73" s="16"/>
      <c r="X73" s="16"/>
      <c r="Y73" s="16"/>
    </row>
    <row r="74" spans="1:25" ht="14.25" customHeight="1" x14ac:dyDescent="0.25">
      <c r="A74" s="14"/>
      <c r="B74" s="3"/>
      <c r="C74" s="3"/>
      <c r="D74" s="3"/>
      <c r="E74" s="3"/>
      <c r="F74" s="3"/>
      <c r="G74" s="3"/>
      <c r="H74" s="3"/>
      <c r="I74" s="4"/>
      <c r="J74" s="4"/>
      <c r="K74" s="4"/>
      <c r="L74" s="4"/>
      <c r="M74" s="4"/>
      <c r="N74" s="4"/>
      <c r="O74" s="4"/>
      <c r="P74" s="4"/>
      <c r="Q74" s="4"/>
      <c r="R74" s="4"/>
      <c r="S74" s="4"/>
      <c r="T74" s="4"/>
      <c r="U74" s="4"/>
      <c r="V74" s="16"/>
      <c r="W74" s="16"/>
      <c r="X74" s="16"/>
      <c r="Y74" s="16"/>
    </row>
    <row r="75" spans="1:25" ht="14.25" customHeight="1" x14ac:dyDescent="0.25">
      <c r="A75" s="14"/>
      <c r="B75" s="3"/>
      <c r="C75" s="3"/>
      <c r="D75" s="3"/>
      <c r="E75" s="3"/>
      <c r="F75" s="3"/>
      <c r="G75" s="3"/>
      <c r="H75" s="3"/>
      <c r="I75" s="4"/>
      <c r="J75" s="4"/>
      <c r="K75" s="4"/>
      <c r="L75" s="4"/>
      <c r="M75" s="4"/>
      <c r="N75" s="4"/>
      <c r="O75" s="4"/>
      <c r="P75" s="4"/>
      <c r="Q75" s="4"/>
      <c r="R75" s="4"/>
      <c r="S75" s="4"/>
      <c r="T75" s="4"/>
      <c r="U75" s="4"/>
      <c r="V75" s="16"/>
      <c r="W75" s="16"/>
      <c r="X75" s="16"/>
      <c r="Y75" s="16"/>
    </row>
    <row r="76" spans="1:25" ht="14.25" customHeight="1" x14ac:dyDescent="0.25">
      <c r="A76" s="14"/>
      <c r="B76" s="3"/>
      <c r="C76" s="3"/>
      <c r="D76" s="3"/>
      <c r="E76" s="3"/>
      <c r="F76" s="3"/>
      <c r="G76" s="3"/>
      <c r="H76" s="3"/>
      <c r="I76" s="4"/>
      <c r="J76" s="4"/>
      <c r="K76" s="4"/>
      <c r="L76" s="4"/>
      <c r="M76" s="4"/>
      <c r="N76" s="4"/>
      <c r="O76" s="4"/>
      <c r="P76" s="4"/>
      <c r="Q76" s="4"/>
      <c r="R76" s="4"/>
      <c r="S76" s="4"/>
      <c r="T76" s="4"/>
      <c r="U76" s="4"/>
      <c r="V76" s="16"/>
      <c r="W76" s="16"/>
      <c r="X76" s="16"/>
      <c r="Y76" s="16"/>
    </row>
    <row r="77" spans="1:25" ht="14.25" customHeight="1" x14ac:dyDescent="0.25">
      <c r="A77" s="14"/>
      <c r="B77" s="3"/>
      <c r="C77" s="3"/>
      <c r="D77" s="3"/>
      <c r="E77" s="3"/>
      <c r="F77" s="3"/>
      <c r="G77" s="3"/>
      <c r="H77" s="3"/>
      <c r="I77" s="4"/>
      <c r="J77" s="4"/>
      <c r="K77" s="4"/>
      <c r="L77" s="4"/>
      <c r="M77" s="4"/>
      <c r="N77" s="4"/>
      <c r="O77" s="4"/>
      <c r="P77" s="4"/>
      <c r="Q77" s="4"/>
      <c r="R77" s="4"/>
      <c r="S77" s="4"/>
      <c r="T77" s="4"/>
      <c r="U77" s="4"/>
      <c r="V77" s="16"/>
      <c r="W77" s="16"/>
      <c r="X77" s="16"/>
      <c r="Y77" s="16"/>
    </row>
    <row r="78" spans="1:25" ht="14.25" customHeight="1" x14ac:dyDescent="0.25">
      <c r="A78" s="14"/>
      <c r="B78" s="3"/>
      <c r="C78" s="3"/>
      <c r="D78" s="3"/>
      <c r="E78" s="3"/>
      <c r="F78" s="3"/>
      <c r="G78" s="3"/>
      <c r="H78" s="3"/>
      <c r="I78" s="4"/>
      <c r="J78" s="4"/>
      <c r="K78" s="4"/>
      <c r="L78" s="4"/>
      <c r="M78" s="4"/>
      <c r="N78" s="4"/>
      <c r="O78" s="4"/>
      <c r="P78" s="4"/>
      <c r="Q78" s="4"/>
      <c r="R78" s="4"/>
      <c r="S78" s="4"/>
      <c r="T78" s="4"/>
      <c r="U78" s="4"/>
      <c r="V78" s="16"/>
      <c r="W78" s="16"/>
      <c r="X78" s="16"/>
      <c r="Y78" s="16"/>
    </row>
    <row r="79" spans="1:25" ht="14.25" customHeight="1" x14ac:dyDescent="0.25">
      <c r="A79" s="14"/>
      <c r="B79" s="3"/>
      <c r="C79" s="3"/>
      <c r="D79" s="3"/>
      <c r="E79" s="3"/>
      <c r="F79" s="3"/>
      <c r="G79" s="3"/>
      <c r="H79" s="3"/>
      <c r="I79" s="4"/>
      <c r="J79" s="4"/>
      <c r="K79" s="4"/>
      <c r="L79" s="4"/>
      <c r="M79" s="4"/>
      <c r="N79" s="4"/>
      <c r="O79" s="4"/>
      <c r="P79" s="4"/>
      <c r="Q79" s="4"/>
      <c r="R79" s="4"/>
      <c r="S79" s="4"/>
      <c r="T79" s="4"/>
      <c r="U79" s="4"/>
      <c r="V79" s="16"/>
      <c r="W79" s="16"/>
      <c r="X79" s="16"/>
      <c r="Y79" s="16"/>
    </row>
    <row r="80" spans="1:25" ht="14.25" customHeight="1" x14ac:dyDescent="0.25">
      <c r="A80" s="14"/>
      <c r="B80" s="3"/>
      <c r="C80" s="3"/>
      <c r="D80" s="3"/>
      <c r="E80" s="3"/>
      <c r="F80" s="3"/>
      <c r="G80" s="3"/>
      <c r="H80" s="3"/>
      <c r="I80" s="4"/>
      <c r="J80" s="4"/>
      <c r="K80" s="4"/>
      <c r="L80" s="4"/>
      <c r="M80" s="4"/>
      <c r="N80" s="4"/>
      <c r="O80" s="4"/>
      <c r="P80" s="4"/>
      <c r="Q80" s="4"/>
      <c r="R80" s="4"/>
      <c r="S80" s="4"/>
      <c r="T80" s="4"/>
      <c r="U80" s="4"/>
      <c r="V80" s="16"/>
      <c r="W80" s="16"/>
      <c r="X80" s="16"/>
      <c r="Y80" s="16"/>
    </row>
    <row r="81" spans="1:25" ht="14.25" customHeight="1" x14ac:dyDescent="0.25">
      <c r="A81" s="14"/>
      <c r="B81" s="3"/>
      <c r="C81" s="3"/>
      <c r="D81" s="3"/>
      <c r="E81" s="3"/>
      <c r="F81" s="3"/>
      <c r="G81" s="3"/>
      <c r="H81" s="3"/>
      <c r="I81" s="4"/>
      <c r="J81" s="4"/>
      <c r="K81" s="4"/>
      <c r="L81" s="4"/>
      <c r="M81" s="4"/>
      <c r="N81" s="4"/>
      <c r="O81" s="4"/>
      <c r="P81" s="4"/>
      <c r="Q81" s="4"/>
      <c r="R81" s="4"/>
      <c r="S81" s="4"/>
      <c r="T81" s="4"/>
      <c r="U81" s="4"/>
      <c r="V81" s="16"/>
      <c r="W81" s="16"/>
      <c r="X81" s="16"/>
      <c r="Y81" s="16"/>
    </row>
    <row r="82" spans="1:25" ht="14.25" customHeight="1" x14ac:dyDescent="0.25">
      <c r="A82" s="14"/>
      <c r="B82" s="3"/>
      <c r="C82" s="3"/>
      <c r="D82" s="3"/>
      <c r="E82" s="3"/>
      <c r="F82" s="3"/>
      <c r="G82" s="3"/>
      <c r="H82" s="3"/>
      <c r="I82" s="4"/>
      <c r="J82" s="4"/>
      <c r="K82" s="4"/>
      <c r="L82" s="4"/>
      <c r="M82" s="4"/>
      <c r="N82" s="4"/>
      <c r="O82" s="4"/>
      <c r="P82" s="4"/>
      <c r="Q82" s="4"/>
      <c r="R82" s="4"/>
      <c r="S82" s="4"/>
      <c r="T82" s="4"/>
      <c r="U82" s="4"/>
      <c r="V82" s="16"/>
      <c r="W82" s="16"/>
      <c r="X82" s="16"/>
      <c r="Y82" s="16"/>
    </row>
    <row r="83" spans="1:25" ht="14.25" customHeight="1" x14ac:dyDescent="0.25">
      <c r="A83" s="14"/>
      <c r="B83" s="3"/>
      <c r="C83" s="3"/>
      <c r="D83" s="3"/>
      <c r="E83" s="3"/>
      <c r="F83" s="3"/>
      <c r="G83" s="3"/>
      <c r="H83" s="3"/>
      <c r="I83" s="4"/>
      <c r="J83" s="4"/>
      <c r="K83" s="4"/>
      <c r="L83" s="4"/>
      <c r="M83" s="4"/>
      <c r="N83" s="4"/>
      <c r="O83" s="4"/>
      <c r="P83" s="4"/>
      <c r="Q83" s="4"/>
      <c r="R83" s="4"/>
      <c r="S83" s="4"/>
      <c r="T83" s="4"/>
      <c r="U83" s="4"/>
      <c r="V83" s="16"/>
      <c r="W83" s="16"/>
      <c r="X83" s="16"/>
      <c r="Y83" s="16"/>
    </row>
    <row r="84" spans="1:25" ht="14.25" customHeight="1" x14ac:dyDescent="0.25">
      <c r="A84" s="14"/>
      <c r="B84" s="3"/>
      <c r="C84" s="3"/>
      <c r="D84" s="3"/>
      <c r="E84" s="3"/>
      <c r="F84" s="3"/>
      <c r="G84" s="3"/>
      <c r="H84" s="3"/>
      <c r="I84" s="4"/>
      <c r="J84" s="4"/>
      <c r="K84" s="4"/>
      <c r="L84" s="4"/>
      <c r="M84" s="4"/>
      <c r="N84" s="4"/>
      <c r="O84" s="4"/>
      <c r="P84" s="4"/>
      <c r="Q84" s="4"/>
      <c r="R84" s="4"/>
      <c r="S84" s="4"/>
      <c r="T84" s="4"/>
      <c r="U84" s="4"/>
      <c r="V84" s="16"/>
      <c r="W84" s="16"/>
      <c r="X84" s="16"/>
      <c r="Y84" s="16"/>
    </row>
    <row r="85" spans="1:25" ht="14.25" customHeight="1" x14ac:dyDescent="0.25">
      <c r="A85" s="14"/>
      <c r="B85" s="3"/>
      <c r="C85" s="3"/>
      <c r="D85" s="3"/>
      <c r="E85" s="3"/>
      <c r="F85" s="3"/>
      <c r="G85" s="3"/>
      <c r="H85" s="3"/>
      <c r="I85" s="4"/>
      <c r="J85" s="4"/>
      <c r="K85" s="4"/>
      <c r="L85" s="4"/>
      <c r="M85" s="4"/>
      <c r="N85" s="4"/>
      <c r="O85" s="4"/>
      <c r="P85" s="4"/>
      <c r="Q85" s="4"/>
      <c r="R85" s="4"/>
      <c r="S85" s="4"/>
      <c r="T85" s="4"/>
      <c r="U85" s="4"/>
      <c r="V85" s="16"/>
      <c r="W85" s="16"/>
      <c r="X85" s="16"/>
      <c r="Y85" s="16"/>
    </row>
    <row r="86" spans="1:25" ht="14.25" customHeight="1" x14ac:dyDescent="0.25">
      <c r="A86" s="14"/>
      <c r="B86" s="3"/>
      <c r="C86" s="3"/>
      <c r="D86" s="3"/>
      <c r="E86" s="3"/>
      <c r="F86" s="3"/>
      <c r="G86" s="3"/>
      <c r="H86" s="3"/>
      <c r="I86" s="4"/>
      <c r="J86" s="4"/>
      <c r="K86" s="4"/>
      <c r="L86" s="4"/>
      <c r="M86" s="4"/>
      <c r="N86" s="4"/>
      <c r="O86" s="4"/>
      <c r="P86" s="4"/>
      <c r="Q86" s="4"/>
      <c r="R86" s="4"/>
      <c r="S86" s="4"/>
      <c r="T86" s="4"/>
      <c r="U86" s="4"/>
      <c r="V86" s="16"/>
      <c r="W86" s="16"/>
      <c r="X86" s="16"/>
      <c r="Y86" s="16"/>
    </row>
    <row r="87" spans="1:25" ht="14.25" customHeight="1" x14ac:dyDescent="0.25">
      <c r="A87" s="14"/>
      <c r="B87" s="3"/>
      <c r="C87" s="3"/>
      <c r="D87" s="3"/>
      <c r="E87" s="3"/>
      <c r="F87" s="3"/>
      <c r="G87" s="3"/>
      <c r="H87" s="3"/>
      <c r="I87" s="4"/>
      <c r="J87" s="4"/>
      <c r="K87" s="4"/>
      <c r="L87" s="4"/>
      <c r="M87" s="4"/>
      <c r="N87" s="4"/>
      <c r="O87" s="4"/>
      <c r="P87" s="4"/>
      <c r="Q87" s="4"/>
      <c r="R87" s="4"/>
      <c r="S87" s="4"/>
      <c r="T87" s="4"/>
      <c r="U87" s="4"/>
      <c r="V87" s="16"/>
      <c r="W87" s="16"/>
      <c r="X87" s="16"/>
      <c r="Y87" s="16"/>
    </row>
    <row r="88" spans="1:25" ht="14.25" customHeight="1" x14ac:dyDescent="0.25">
      <c r="A88" s="14"/>
      <c r="B88" s="3"/>
      <c r="C88" s="3"/>
      <c r="D88" s="3"/>
      <c r="E88" s="3"/>
      <c r="F88" s="3"/>
      <c r="G88" s="3"/>
      <c r="H88" s="3"/>
      <c r="I88" s="4"/>
      <c r="J88" s="4"/>
      <c r="K88" s="4"/>
      <c r="L88" s="4"/>
      <c r="M88" s="4"/>
      <c r="N88" s="4"/>
      <c r="O88" s="4"/>
      <c r="P88" s="4"/>
      <c r="Q88" s="4"/>
      <c r="R88" s="4"/>
      <c r="S88" s="4"/>
      <c r="T88" s="4"/>
      <c r="U88" s="4"/>
      <c r="V88" s="16"/>
      <c r="W88" s="16"/>
      <c r="X88" s="16"/>
      <c r="Y88" s="16"/>
    </row>
    <row r="89" spans="1:25" ht="14.25" customHeight="1" x14ac:dyDescent="0.25">
      <c r="A89" s="14"/>
      <c r="B89" s="3"/>
      <c r="C89" s="3"/>
      <c r="D89" s="3"/>
      <c r="E89" s="3"/>
      <c r="F89" s="3"/>
      <c r="G89" s="3"/>
      <c r="H89" s="3"/>
      <c r="I89" s="4"/>
      <c r="J89" s="4"/>
      <c r="K89" s="4"/>
      <c r="L89" s="4"/>
      <c r="M89" s="4"/>
      <c r="N89" s="4"/>
      <c r="O89" s="4"/>
      <c r="P89" s="4"/>
      <c r="Q89" s="4"/>
      <c r="R89" s="4"/>
      <c r="S89" s="4"/>
      <c r="T89" s="4"/>
      <c r="U89" s="4"/>
      <c r="V89" s="16"/>
      <c r="W89" s="16"/>
      <c r="X89" s="16"/>
      <c r="Y89" s="16"/>
    </row>
    <row r="90" spans="1:25" ht="14.25" customHeight="1" x14ac:dyDescent="0.25">
      <c r="A90" s="14"/>
      <c r="B90" s="3"/>
      <c r="C90" s="3"/>
      <c r="D90" s="3"/>
      <c r="E90" s="3"/>
      <c r="F90" s="3"/>
      <c r="G90" s="3"/>
      <c r="H90" s="3"/>
      <c r="I90" s="4"/>
      <c r="J90" s="4"/>
      <c r="K90" s="4"/>
      <c r="L90" s="4"/>
      <c r="M90" s="4"/>
      <c r="N90" s="4"/>
      <c r="O90" s="4"/>
      <c r="P90" s="4"/>
      <c r="Q90" s="4"/>
      <c r="R90" s="4"/>
      <c r="S90" s="4"/>
      <c r="T90" s="4"/>
      <c r="U90" s="4"/>
      <c r="V90" s="16"/>
      <c r="W90" s="16"/>
      <c r="X90" s="16"/>
      <c r="Y90" s="16"/>
    </row>
    <row r="91" spans="1:25" ht="14.25" customHeight="1" x14ac:dyDescent="0.25">
      <c r="A91" s="14"/>
      <c r="B91" s="3"/>
      <c r="C91" s="3"/>
      <c r="D91" s="3"/>
      <c r="E91" s="3"/>
      <c r="F91" s="3"/>
      <c r="G91" s="3"/>
      <c r="H91" s="3"/>
      <c r="I91" s="4"/>
      <c r="J91" s="4"/>
      <c r="K91" s="4"/>
      <c r="L91" s="4"/>
      <c r="M91" s="4"/>
      <c r="N91" s="4"/>
      <c r="O91" s="4"/>
      <c r="P91" s="4"/>
      <c r="Q91" s="4"/>
      <c r="R91" s="4"/>
      <c r="S91" s="4"/>
      <c r="T91" s="4"/>
      <c r="U91" s="4"/>
      <c r="V91" s="16"/>
      <c r="W91" s="16"/>
      <c r="X91" s="16"/>
      <c r="Y91" s="16"/>
    </row>
    <row r="92" spans="1:25" ht="14.25" customHeight="1" x14ac:dyDescent="0.25">
      <c r="A92" s="14"/>
      <c r="B92" s="3"/>
      <c r="C92" s="3"/>
      <c r="D92" s="3"/>
      <c r="E92" s="3"/>
      <c r="F92" s="3"/>
      <c r="G92" s="3"/>
      <c r="H92" s="3"/>
      <c r="I92" s="4"/>
      <c r="J92" s="4"/>
      <c r="K92" s="4"/>
      <c r="L92" s="4"/>
      <c r="M92" s="4"/>
      <c r="N92" s="4"/>
      <c r="O92" s="4"/>
      <c r="P92" s="4"/>
      <c r="Q92" s="4"/>
      <c r="R92" s="4"/>
      <c r="S92" s="4"/>
      <c r="T92" s="4"/>
      <c r="U92" s="4"/>
      <c r="V92" s="16"/>
      <c r="W92" s="16"/>
      <c r="X92" s="16"/>
      <c r="Y92" s="16"/>
    </row>
    <row r="93" spans="1:25" ht="14.25" customHeight="1" x14ac:dyDescent="0.25">
      <c r="A93" s="14"/>
      <c r="B93" s="3"/>
      <c r="C93" s="3"/>
      <c r="D93" s="3"/>
      <c r="E93" s="3"/>
      <c r="F93" s="3"/>
      <c r="G93" s="3"/>
      <c r="H93" s="3"/>
      <c r="I93" s="4"/>
      <c r="J93" s="4"/>
      <c r="K93" s="4"/>
      <c r="L93" s="4"/>
      <c r="M93" s="4"/>
      <c r="N93" s="4"/>
      <c r="O93" s="4"/>
      <c r="P93" s="4"/>
      <c r="Q93" s="4"/>
      <c r="R93" s="4"/>
      <c r="S93" s="4"/>
      <c r="T93" s="4"/>
      <c r="U93" s="4"/>
      <c r="V93" s="16"/>
      <c r="W93" s="16"/>
      <c r="X93" s="16"/>
      <c r="Y93" s="16"/>
    </row>
    <row r="94" spans="1:25" ht="14.25" customHeight="1" x14ac:dyDescent="0.25">
      <c r="A94" s="14"/>
      <c r="B94" s="3"/>
      <c r="C94" s="3"/>
      <c r="D94" s="3"/>
      <c r="E94" s="3"/>
      <c r="F94" s="3"/>
      <c r="G94" s="3"/>
      <c r="H94" s="3"/>
      <c r="I94" s="4"/>
      <c r="J94" s="4"/>
      <c r="K94" s="4"/>
      <c r="L94" s="4"/>
      <c r="M94" s="4"/>
      <c r="N94" s="4"/>
      <c r="O94" s="4"/>
      <c r="P94" s="4"/>
      <c r="Q94" s="4"/>
      <c r="R94" s="4"/>
      <c r="S94" s="4"/>
      <c r="T94" s="4"/>
      <c r="U94" s="4"/>
      <c r="V94" s="16"/>
      <c r="W94" s="16"/>
      <c r="X94" s="16"/>
      <c r="Y94" s="16"/>
    </row>
    <row r="95" spans="1:25" ht="14.25" customHeight="1" x14ac:dyDescent="0.25">
      <c r="A95" s="14"/>
      <c r="B95" s="3"/>
      <c r="C95" s="3"/>
      <c r="D95" s="3"/>
      <c r="E95" s="3"/>
      <c r="F95" s="3"/>
      <c r="G95" s="3"/>
      <c r="H95" s="3"/>
      <c r="I95" s="4"/>
      <c r="J95" s="4"/>
      <c r="K95" s="4"/>
      <c r="L95" s="4"/>
      <c r="M95" s="4"/>
      <c r="N95" s="4"/>
      <c r="O95" s="4"/>
      <c r="P95" s="4"/>
      <c r="Q95" s="4"/>
      <c r="R95" s="4"/>
      <c r="S95" s="4"/>
      <c r="T95" s="4"/>
      <c r="U95" s="4"/>
      <c r="V95" s="16"/>
      <c r="W95" s="16"/>
      <c r="X95" s="16"/>
      <c r="Y95" s="16"/>
    </row>
    <row r="96" spans="1:25" ht="14.25" customHeight="1" x14ac:dyDescent="0.25">
      <c r="A96" s="14"/>
      <c r="B96" s="3"/>
      <c r="C96" s="3"/>
      <c r="D96" s="3"/>
      <c r="E96" s="3"/>
      <c r="F96" s="3"/>
      <c r="G96" s="3"/>
      <c r="H96" s="3"/>
      <c r="I96" s="4"/>
      <c r="J96" s="4"/>
      <c r="K96" s="4"/>
      <c r="L96" s="4"/>
      <c r="M96" s="4"/>
      <c r="N96" s="4"/>
      <c r="O96" s="4"/>
      <c r="P96" s="4"/>
      <c r="Q96" s="4"/>
      <c r="R96" s="4"/>
      <c r="S96" s="4"/>
      <c r="T96" s="4"/>
      <c r="U96" s="4"/>
      <c r="V96" s="16"/>
      <c r="W96" s="16"/>
      <c r="X96" s="16"/>
      <c r="Y96" s="16"/>
    </row>
    <row r="97" spans="1:25" ht="14.25" customHeight="1" x14ac:dyDescent="0.25">
      <c r="A97" s="14"/>
      <c r="B97" s="3"/>
      <c r="C97" s="3"/>
      <c r="D97" s="3"/>
      <c r="E97" s="3"/>
      <c r="F97" s="3"/>
      <c r="G97" s="3"/>
      <c r="H97" s="3"/>
      <c r="I97" s="4"/>
      <c r="J97" s="4"/>
      <c r="K97" s="4"/>
      <c r="L97" s="4"/>
      <c r="M97" s="4"/>
      <c r="N97" s="4"/>
      <c r="O97" s="4"/>
      <c r="P97" s="4"/>
      <c r="Q97" s="4"/>
      <c r="R97" s="4"/>
      <c r="S97" s="4"/>
      <c r="T97" s="4"/>
      <c r="U97" s="4"/>
      <c r="V97" s="16"/>
      <c r="W97" s="16"/>
      <c r="X97" s="16"/>
      <c r="Y97" s="16"/>
    </row>
    <row r="98" spans="1:25" ht="14.25" customHeight="1" x14ac:dyDescent="0.25">
      <c r="A98" s="14"/>
      <c r="B98" s="3"/>
      <c r="C98" s="3"/>
      <c r="D98" s="3"/>
      <c r="E98" s="3"/>
      <c r="F98" s="3"/>
      <c r="G98" s="3"/>
      <c r="H98" s="3"/>
      <c r="I98" s="4"/>
      <c r="J98" s="4"/>
      <c r="K98" s="4"/>
      <c r="L98" s="4"/>
      <c r="M98" s="4"/>
      <c r="N98" s="4"/>
      <c r="O98" s="4"/>
      <c r="P98" s="4"/>
      <c r="Q98" s="4"/>
      <c r="R98" s="4"/>
      <c r="S98" s="4"/>
      <c r="T98" s="4"/>
      <c r="U98" s="4"/>
      <c r="V98" s="16"/>
      <c r="W98" s="16"/>
      <c r="X98" s="16"/>
      <c r="Y98" s="16"/>
    </row>
    <row r="99" spans="1:25" ht="14.25" customHeight="1" x14ac:dyDescent="0.25">
      <c r="A99" s="14"/>
      <c r="B99" s="3"/>
      <c r="C99" s="3"/>
      <c r="D99" s="3"/>
      <c r="E99" s="3"/>
      <c r="F99" s="3"/>
      <c r="G99" s="3"/>
      <c r="H99" s="3"/>
      <c r="I99" s="4"/>
      <c r="J99" s="4"/>
      <c r="K99" s="4"/>
      <c r="L99" s="4"/>
      <c r="M99" s="4"/>
      <c r="N99" s="4"/>
      <c r="O99" s="4"/>
      <c r="P99" s="4"/>
      <c r="Q99" s="4"/>
      <c r="R99" s="4"/>
      <c r="S99" s="4"/>
      <c r="T99" s="4"/>
      <c r="U99" s="4"/>
      <c r="V99" s="16"/>
      <c r="W99" s="16"/>
      <c r="X99" s="16"/>
      <c r="Y99" s="16"/>
    </row>
    <row r="100" spans="1:25" ht="14.25" customHeight="1" x14ac:dyDescent="0.25">
      <c r="A100" s="14"/>
      <c r="B100" s="3"/>
      <c r="C100" s="3"/>
      <c r="D100" s="3"/>
      <c r="E100" s="3"/>
      <c r="F100" s="3"/>
      <c r="G100" s="3"/>
      <c r="H100" s="3"/>
      <c r="I100" s="4"/>
      <c r="J100" s="4"/>
      <c r="K100" s="4"/>
      <c r="L100" s="4"/>
      <c r="M100" s="4"/>
      <c r="N100" s="4"/>
      <c r="O100" s="4"/>
      <c r="P100" s="4"/>
      <c r="Q100" s="4"/>
      <c r="R100" s="4"/>
      <c r="S100" s="4"/>
      <c r="T100" s="4"/>
      <c r="U100" s="4"/>
      <c r="V100" s="16"/>
      <c r="W100" s="16"/>
      <c r="X100" s="16"/>
      <c r="Y100" s="16"/>
    </row>
    <row r="101" spans="1:25" ht="14.25" customHeight="1" x14ac:dyDescent="0.25">
      <c r="A101" s="14"/>
      <c r="B101" s="3"/>
      <c r="C101" s="3"/>
      <c r="D101" s="3"/>
      <c r="E101" s="3"/>
      <c r="F101" s="3"/>
      <c r="G101" s="3"/>
      <c r="H101" s="3"/>
      <c r="I101" s="4"/>
      <c r="J101" s="4"/>
      <c r="K101" s="4"/>
      <c r="L101" s="4"/>
      <c r="M101" s="4"/>
      <c r="N101" s="4"/>
      <c r="O101" s="4"/>
      <c r="P101" s="4"/>
      <c r="Q101" s="4"/>
      <c r="R101" s="4"/>
      <c r="S101" s="4"/>
      <c r="T101" s="4"/>
      <c r="U101" s="4"/>
      <c r="V101" s="16"/>
      <c r="W101" s="16"/>
      <c r="X101" s="16"/>
      <c r="Y101" s="16"/>
    </row>
    <row r="102" spans="1:25" ht="14.25" customHeight="1" x14ac:dyDescent="0.25">
      <c r="A102" s="14"/>
      <c r="B102" s="3"/>
      <c r="C102" s="3"/>
      <c r="D102" s="3"/>
      <c r="E102" s="3"/>
      <c r="F102" s="3"/>
      <c r="G102" s="3"/>
      <c r="H102" s="3"/>
      <c r="I102" s="4"/>
      <c r="J102" s="4"/>
      <c r="K102" s="4"/>
      <c r="L102" s="4"/>
      <c r="M102" s="4"/>
      <c r="N102" s="4"/>
      <c r="O102" s="4"/>
      <c r="P102" s="4"/>
      <c r="Q102" s="4"/>
      <c r="R102" s="4"/>
      <c r="S102" s="4"/>
      <c r="T102" s="4"/>
      <c r="U102" s="4"/>
      <c r="V102" s="16"/>
      <c r="W102" s="16"/>
      <c r="X102" s="16"/>
      <c r="Y102" s="16"/>
    </row>
    <row r="103" spans="1:25" ht="14.25" customHeight="1" x14ac:dyDescent="0.25">
      <c r="A103" s="14"/>
      <c r="B103" s="3"/>
      <c r="C103" s="3"/>
      <c r="D103" s="3"/>
      <c r="E103" s="3"/>
      <c r="F103" s="3"/>
      <c r="G103" s="3"/>
      <c r="H103" s="3"/>
      <c r="I103" s="4"/>
      <c r="J103" s="4"/>
      <c r="K103" s="4"/>
      <c r="L103" s="4"/>
      <c r="M103" s="4"/>
      <c r="N103" s="4"/>
      <c r="O103" s="4"/>
      <c r="P103" s="4"/>
      <c r="Q103" s="4"/>
      <c r="R103" s="4"/>
      <c r="S103" s="4"/>
      <c r="T103" s="4"/>
      <c r="U103" s="4"/>
      <c r="V103" s="16"/>
      <c r="W103" s="16"/>
      <c r="X103" s="16"/>
      <c r="Y103" s="16"/>
    </row>
    <row r="104" spans="1:25" ht="14.25" customHeight="1" x14ac:dyDescent="0.25">
      <c r="A104" s="14"/>
      <c r="B104" s="3"/>
      <c r="C104" s="3"/>
      <c r="D104" s="3"/>
      <c r="E104" s="3"/>
      <c r="F104" s="3"/>
      <c r="G104" s="3"/>
      <c r="H104" s="3"/>
      <c r="I104" s="4"/>
      <c r="J104" s="4"/>
      <c r="K104" s="4"/>
      <c r="L104" s="4"/>
      <c r="M104" s="4"/>
      <c r="N104" s="4"/>
      <c r="O104" s="4"/>
      <c r="P104" s="4"/>
      <c r="Q104" s="4"/>
      <c r="R104" s="4"/>
      <c r="S104" s="4"/>
      <c r="T104" s="4"/>
      <c r="U104" s="4"/>
      <c r="V104" s="16"/>
      <c r="W104" s="16"/>
      <c r="X104" s="16"/>
      <c r="Y104" s="16"/>
    </row>
    <row r="105" spans="1:25" ht="14.25" customHeight="1" x14ac:dyDescent="0.25">
      <c r="A105" s="14"/>
      <c r="B105" s="3"/>
      <c r="C105" s="3"/>
      <c r="D105" s="3"/>
      <c r="E105" s="3"/>
      <c r="F105" s="3"/>
      <c r="G105" s="3"/>
      <c r="H105" s="3"/>
      <c r="I105" s="4"/>
      <c r="J105" s="4"/>
      <c r="K105" s="4"/>
      <c r="L105" s="4"/>
      <c r="M105" s="4"/>
      <c r="N105" s="4"/>
      <c r="O105" s="4"/>
      <c r="P105" s="4"/>
      <c r="Q105" s="4"/>
      <c r="R105" s="4"/>
      <c r="S105" s="4"/>
      <c r="T105" s="4"/>
      <c r="U105" s="4"/>
      <c r="V105" s="16"/>
      <c r="W105" s="16"/>
      <c r="X105" s="16"/>
      <c r="Y105" s="16"/>
    </row>
    <row r="106" spans="1:25" ht="14.25" customHeight="1" x14ac:dyDescent="0.25">
      <c r="A106" s="14"/>
      <c r="B106" s="3"/>
      <c r="C106" s="3"/>
      <c r="D106" s="3"/>
      <c r="E106" s="3"/>
      <c r="F106" s="3"/>
      <c r="G106" s="3"/>
      <c r="H106" s="3"/>
      <c r="I106" s="4"/>
      <c r="J106" s="4"/>
      <c r="K106" s="4"/>
      <c r="L106" s="4"/>
      <c r="M106" s="4"/>
      <c r="N106" s="4"/>
      <c r="O106" s="4"/>
      <c r="P106" s="4"/>
      <c r="Q106" s="4"/>
      <c r="R106" s="4"/>
      <c r="S106" s="4"/>
      <c r="T106" s="4"/>
      <c r="U106" s="4"/>
      <c r="V106" s="16"/>
      <c r="W106" s="16"/>
      <c r="X106" s="16"/>
      <c r="Y106" s="16"/>
    </row>
    <row r="107" spans="1:25" ht="14.25" customHeight="1" x14ac:dyDescent="0.25">
      <c r="A107" s="14"/>
      <c r="B107" s="3"/>
      <c r="C107" s="3"/>
      <c r="D107" s="3"/>
      <c r="E107" s="3"/>
      <c r="F107" s="3"/>
      <c r="G107" s="3"/>
      <c r="H107" s="3"/>
      <c r="I107" s="4"/>
      <c r="J107" s="4"/>
      <c r="K107" s="4"/>
      <c r="L107" s="4"/>
      <c r="M107" s="4"/>
      <c r="N107" s="4"/>
      <c r="O107" s="4"/>
      <c r="P107" s="4"/>
      <c r="Q107" s="4"/>
      <c r="R107" s="4"/>
      <c r="S107" s="4"/>
      <c r="T107" s="4"/>
      <c r="U107" s="4"/>
      <c r="V107" s="16"/>
      <c r="W107" s="16"/>
      <c r="X107" s="16"/>
      <c r="Y107" s="16"/>
    </row>
    <row r="108" spans="1:25" ht="14.25" customHeight="1" x14ac:dyDescent="0.25">
      <c r="A108" s="14"/>
      <c r="B108" s="3"/>
      <c r="C108" s="3"/>
      <c r="D108" s="3"/>
      <c r="E108" s="3"/>
      <c r="F108" s="3"/>
      <c r="G108" s="3"/>
      <c r="H108" s="3"/>
      <c r="I108" s="4"/>
      <c r="J108" s="4"/>
      <c r="K108" s="4"/>
      <c r="L108" s="4"/>
      <c r="M108" s="4"/>
      <c r="N108" s="4"/>
      <c r="O108" s="4"/>
      <c r="P108" s="4"/>
      <c r="Q108" s="4"/>
      <c r="R108" s="4"/>
      <c r="S108" s="4"/>
      <c r="T108" s="4"/>
      <c r="U108" s="4"/>
      <c r="V108" s="16"/>
      <c r="W108" s="16"/>
      <c r="X108" s="16"/>
      <c r="Y108" s="16"/>
    </row>
    <row r="109" spans="1:25" ht="14.25" customHeight="1" x14ac:dyDescent="0.25">
      <c r="A109" s="14"/>
      <c r="B109" s="3"/>
      <c r="C109" s="3"/>
      <c r="D109" s="3"/>
      <c r="E109" s="3"/>
      <c r="F109" s="3"/>
      <c r="G109" s="3"/>
      <c r="H109" s="3"/>
      <c r="I109" s="4"/>
      <c r="J109" s="4"/>
      <c r="K109" s="4"/>
      <c r="L109" s="4"/>
      <c r="M109" s="4"/>
      <c r="N109" s="4"/>
      <c r="O109" s="4"/>
      <c r="P109" s="4"/>
      <c r="Q109" s="4"/>
      <c r="R109" s="4"/>
      <c r="S109" s="4"/>
      <c r="T109" s="4"/>
      <c r="U109" s="4"/>
      <c r="V109" s="16"/>
      <c r="W109" s="16"/>
      <c r="X109" s="16"/>
      <c r="Y109" s="16"/>
    </row>
    <row r="110" spans="1:25" ht="14.25" customHeight="1" x14ac:dyDescent="0.25">
      <c r="A110" s="14"/>
      <c r="B110" s="3"/>
      <c r="C110" s="3"/>
      <c r="D110" s="3"/>
      <c r="E110" s="3"/>
      <c r="F110" s="3"/>
      <c r="G110" s="3"/>
      <c r="H110" s="3"/>
      <c r="I110" s="4"/>
      <c r="J110" s="4"/>
      <c r="K110" s="4"/>
      <c r="L110" s="4"/>
      <c r="M110" s="4"/>
      <c r="N110" s="4"/>
      <c r="O110" s="4"/>
      <c r="P110" s="4"/>
      <c r="Q110" s="4"/>
      <c r="R110" s="4"/>
      <c r="S110" s="4"/>
      <c r="T110" s="4"/>
      <c r="U110" s="4"/>
      <c r="V110" s="16"/>
      <c r="W110" s="16"/>
      <c r="X110" s="16"/>
      <c r="Y110" s="16"/>
    </row>
    <row r="111" spans="1:25" ht="14.25" customHeight="1" x14ac:dyDescent="0.25">
      <c r="A111" s="14"/>
      <c r="B111" s="3"/>
      <c r="C111" s="3"/>
      <c r="D111" s="3"/>
      <c r="E111" s="3"/>
      <c r="F111" s="3"/>
      <c r="G111" s="3"/>
      <c r="H111" s="3"/>
      <c r="I111" s="4"/>
      <c r="J111" s="4"/>
      <c r="K111" s="4"/>
      <c r="L111" s="4"/>
      <c r="M111" s="4"/>
      <c r="N111" s="4"/>
      <c r="O111" s="4"/>
      <c r="P111" s="4"/>
      <c r="Q111" s="4"/>
      <c r="R111" s="4"/>
      <c r="S111" s="4"/>
      <c r="T111" s="4"/>
      <c r="U111" s="4"/>
      <c r="V111" s="16"/>
      <c r="W111" s="16"/>
      <c r="X111" s="16"/>
      <c r="Y111" s="16"/>
    </row>
    <row r="112" spans="1:25" ht="14.25" customHeight="1" x14ac:dyDescent="0.25">
      <c r="A112" s="14"/>
      <c r="B112" s="3"/>
      <c r="C112" s="3"/>
      <c r="D112" s="3"/>
      <c r="E112" s="3"/>
      <c r="F112" s="3"/>
      <c r="G112" s="3"/>
      <c r="H112" s="3"/>
      <c r="I112" s="4"/>
      <c r="J112" s="4"/>
      <c r="K112" s="4"/>
      <c r="L112" s="4"/>
      <c r="M112" s="4"/>
      <c r="N112" s="4"/>
      <c r="O112" s="4"/>
      <c r="P112" s="4"/>
      <c r="Q112" s="4"/>
      <c r="R112" s="4"/>
      <c r="S112" s="4"/>
      <c r="T112" s="4"/>
      <c r="U112" s="4"/>
      <c r="V112" s="16"/>
      <c r="W112" s="16"/>
      <c r="X112" s="16"/>
      <c r="Y112" s="16"/>
    </row>
    <row r="113" spans="1:25" ht="14.25" customHeight="1" x14ac:dyDescent="0.25">
      <c r="A113" s="14"/>
      <c r="B113" s="3"/>
      <c r="C113" s="3"/>
      <c r="D113" s="3"/>
      <c r="E113" s="3"/>
      <c r="F113" s="3"/>
      <c r="G113" s="3"/>
      <c r="H113" s="3"/>
      <c r="I113" s="4"/>
      <c r="J113" s="4"/>
      <c r="K113" s="4"/>
      <c r="L113" s="4"/>
      <c r="M113" s="4"/>
      <c r="N113" s="4"/>
      <c r="O113" s="4"/>
      <c r="P113" s="4"/>
      <c r="Q113" s="4"/>
      <c r="R113" s="4"/>
      <c r="S113" s="4"/>
      <c r="T113" s="4"/>
      <c r="U113" s="4"/>
      <c r="V113" s="16"/>
      <c r="W113" s="16"/>
      <c r="X113" s="16"/>
      <c r="Y113" s="16"/>
    </row>
    <row r="114" spans="1:25" ht="14.25" customHeight="1" x14ac:dyDescent="0.25">
      <c r="A114" s="14"/>
      <c r="B114" s="3"/>
      <c r="C114" s="3"/>
      <c r="D114" s="3"/>
      <c r="E114" s="3"/>
      <c r="F114" s="3"/>
      <c r="G114" s="3"/>
      <c r="H114" s="3"/>
      <c r="I114" s="4"/>
      <c r="J114" s="4"/>
      <c r="K114" s="4"/>
      <c r="L114" s="4"/>
      <c r="M114" s="4"/>
      <c r="N114" s="4"/>
      <c r="O114" s="4"/>
      <c r="P114" s="4"/>
      <c r="Q114" s="4"/>
      <c r="R114" s="4"/>
      <c r="S114" s="4"/>
      <c r="T114" s="4"/>
      <c r="U114" s="4"/>
      <c r="V114" s="16"/>
      <c r="W114" s="16"/>
      <c r="X114" s="16"/>
      <c r="Y114" s="16"/>
    </row>
    <row r="115" spans="1:25" ht="14.25" customHeight="1" x14ac:dyDescent="0.25">
      <c r="A115" s="14"/>
      <c r="B115" s="3"/>
      <c r="C115" s="3"/>
      <c r="D115" s="3"/>
      <c r="E115" s="3"/>
      <c r="F115" s="3"/>
      <c r="G115" s="3"/>
      <c r="H115" s="3"/>
      <c r="I115" s="4"/>
      <c r="J115" s="4"/>
      <c r="K115" s="4"/>
      <c r="L115" s="4"/>
      <c r="M115" s="4"/>
      <c r="N115" s="4"/>
      <c r="O115" s="4"/>
      <c r="P115" s="4"/>
      <c r="Q115" s="4"/>
      <c r="R115" s="4"/>
      <c r="S115" s="4"/>
      <c r="T115" s="4"/>
      <c r="U115" s="4"/>
      <c r="V115" s="16"/>
      <c r="W115" s="16"/>
      <c r="X115" s="16"/>
      <c r="Y115" s="16"/>
    </row>
    <row r="116" spans="1:25" ht="14.25" customHeight="1" x14ac:dyDescent="0.25">
      <c r="A116" s="14"/>
      <c r="B116" s="3"/>
      <c r="C116" s="3"/>
      <c r="D116" s="3"/>
      <c r="E116" s="3"/>
      <c r="F116" s="3"/>
      <c r="G116" s="3"/>
      <c r="H116" s="3"/>
      <c r="I116" s="4"/>
      <c r="J116" s="4"/>
      <c r="K116" s="4"/>
      <c r="L116" s="4"/>
      <c r="M116" s="4"/>
      <c r="N116" s="4"/>
      <c r="O116" s="4"/>
      <c r="P116" s="4"/>
      <c r="Q116" s="4"/>
      <c r="R116" s="4"/>
      <c r="S116" s="4"/>
      <c r="T116" s="4"/>
      <c r="U116" s="4"/>
      <c r="V116" s="16"/>
      <c r="W116" s="16"/>
      <c r="X116" s="16"/>
      <c r="Y116" s="16"/>
    </row>
    <row r="117" spans="1:25" ht="14.25" customHeight="1" x14ac:dyDescent="0.25">
      <c r="A117" s="14"/>
      <c r="B117" s="3"/>
      <c r="C117" s="3"/>
      <c r="D117" s="3"/>
      <c r="E117" s="3"/>
      <c r="F117" s="3"/>
      <c r="G117" s="3"/>
      <c r="H117" s="3"/>
      <c r="I117" s="4"/>
      <c r="J117" s="4"/>
      <c r="K117" s="4"/>
      <c r="L117" s="4"/>
      <c r="M117" s="4"/>
      <c r="N117" s="4"/>
      <c r="O117" s="4"/>
      <c r="P117" s="4"/>
      <c r="Q117" s="4"/>
      <c r="R117" s="4"/>
      <c r="S117" s="4"/>
      <c r="T117" s="4"/>
      <c r="U117" s="4"/>
      <c r="V117" s="16"/>
      <c r="W117" s="16"/>
      <c r="X117" s="16"/>
      <c r="Y117" s="16"/>
    </row>
    <row r="118" spans="1:25" ht="14.25" customHeight="1" x14ac:dyDescent="0.25">
      <c r="A118" s="14"/>
      <c r="B118" s="3"/>
      <c r="C118" s="3"/>
      <c r="D118" s="3"/>
      <c r="E118" s="3"/>
      <c r="F118" s="3"/>
      <c r="G118" s="3"/>
      <c r="H118" s="3"/>
      <c r="I118" s="4"/>
      <c r="J118" s="4"/>
      <c r="K118" s="4"/>
      <c r="L118" s="4"/>
      <c r="M118" s="4"/>
      <c r="N118" s="4"/>
      <c r="O118" s="4"/>
      <c r="P118" s="4"/>
      <c r="Q118" s="4"/>
      <c r="R118" s="4"/>
      <c r="S118" s="4"/>
      <c r="T118" s="4"/>
      <c r="U118" s="4"/>
      <c r="V118" s="16"/>
      <c r="W118" s="16"/>
      <c r="X118" s="16"/>
      <c r="Y118" s="16"/>
    </row>
    <row r="119" spans="1:25" ht="14.25" customHeight="1" x14ac:dyDescent="0.25">
      <c r="A119" s="14"/>
      <c r="B119" s="3"/>
      <c r="C119" s="3"/>
      <c r="D119" s="3"/>
      <c r="E119" s="3"/>
      <c r="F119" s="3"/>
      <c r="G119" s="3"/>
      <c r="H119" s="3"/>
      <c r="I119" s="4"/>
      <c r="J119" s="4"/>
      <c r="K119" s="4"/>
      <c r="L119" s="4"/>
      <c r="M119" s="4"/>
      <c r="N119" s="4"/>
      <c r="O119" s="4"/>
      <c r="P119" s="4"/>
      <c r="Q119" s="4"/>
      <c r="R119" s="4"/>
      <c r="S119" s="4"/>
      <c r="T119" s="4"/>
      <c r="U119" s="4"/>
      <c r="V119" s="16"/>
      <c r="W119" s="16"/>
      <c r="X119" s="16"/>
      <c r="Y119" s="16"/>
    </row>
    <row r="120" spans="1:25" ht="14.25" customHeight="1" x14ac:dyDescent="0.25">
      <c r="A120" s="14"/>
      <c r="B120" s="3"/>
      <c r="C120" s="3"/>
      <c r="D120" s="3"/>
      <c r="E120" s="3"/>
      <c r="F120" s="3"/>
      <c r="G120" s="3"/>
      <c r="H120" s="3"/>
      <c r="I120" s="4"/>
      <c r="J120" s="4"/>
      <c r="K120" s="4"/>
      <c r="L120" s="4"/>
      <c r="M120" s="4"/>
      <c r="N120" s="4"/>
      <c r="O120" s="4"/>
      <c r="P120" s="4"/>
      <c r="Q120" s="4"/>
      <c r="R120" s="4"/>
      <c r="S120" s="4"/>
      <c r="T120" s="4"/>
      <c r="U120" s="4"/>
      <c r="V120" s="16"/>
      <c r="W120" s="16"/>
      <c r="X120" s="16"/>
      <c r="Y120" s="16"/>
    </row>
    <row r="121" spans="1:25" ht="14.25" customHeight="1" x14ac:dyDescent="0.25">
      <c r="A121" s="14"/>
      <c r="B121" s="3"/>
      <c r="C121" s="3"/>
      <c r="D121" s="3"/>
      <c r="E121" s="3"/>
      <c r="F121" s="3"/>
      <c r="G121" s="3"/>
      <c r="H121" s="3"/>
      <c r="I121" s="4"/>
      <c r="J121" s="4"/>
      <c r="K121" s="4"/>
      <c r="L121" s="4"/>
      <c r="M121" s="4"/>
      <c r="N121" s="4"/>
      <c r="O121" s="4"/>
      <c r="P121" s="4"/>
      <c r="Q121" s="4"/>
      <c r="R121" s="4"/>
      <c r="S121" s="4"/>
      <c r="T121" s="4"/>
      <c r="U121" s="4"/>
      <c r="V121" s="16"/>
      <c r="W121" s="16"/>
      <c r="X121" s="16"/>
      <c r="Y121" s="16"/>
    </row>
    <row r="122" spans="1:25" ht="14.25" customHeight="1" x14ac:dyDescent="0.25">
      <c r="A122" s="14"/>
      <c r="B122" s="3"/>
      <c r="C122" s="3"/>
      <c r="D122" s="3"/>
      <c r="E122" s="3"/>
      <c r="F122" s="3"/>
      <c r="G122" s="3"/>
      <c r="H122" s="3"/>
      <c r="I122" s="4"/>
      <c r="J122" s="4"/>
      <c r="K122" s="4"/>
      <c r="L122" s="4"/>
      <c r="M122" s="4"/>
      <c r="N122" s="4"/>
      <c r="O122" s="4"/>
      <c r="P122" s="4"/>
      <c r="Q122" s="4"/>
      <c r="R122" s="4"/>
      <c r="S122" s="4"/>
      <c r="T122" s="4"/>
      <c r="U122" s="4"/>
      <c r="V122" s="16"/>
      <c r="W122" s="16"/>
      <c r="X122" s="16"/>
      <c r="Y122" s="16"/>
    </row>
    <row r="123" spans="1:25" ht="14.25" customHeight="1" x14ac:dyDescent="0.25">
      <c r="A123" s="14"/>
      <c r="B123" s="3"/>
      <c r="C123" s="3"/>
      <c r="D123" s="3"/>
      <c r="E123" s="3"/>
      <c r="F123" s="3"/>
      <c r="G123" s="3"/>
      <c r="H123" s="3"/>
      <c r="I123" s="4"/>
      <c r="J123" s="4"/>
      <c r="K123" s="4"/>
      <c r="L123" s="4"/>
      <c r="M123" s="4"/>
      <c r="N123" s="4"/>
      <c r="O123" s="4"/>
      <c r="P123" s="4"/>
      <c r="Q123" s="4"/>
      <c r="R123" s="4"/>
      <c r="S123" s="4"/>
      <c r="T123" s="4"/>
      <c r="U123" s="4"/>
      <c r="V123" s="16"/>
      <c r="W123" s="16"/>
      <c r="X123" s="16"/>
      <c r="Y123" s="16"/>
    </row>
    <row r="124" spans="1:25" ht="14.25" customHeight="1" x14ac:dyDescent="0.25">
      <c r="A124" s="14"/>
      <c r="B124" s="3"/>
      <c r="C124" s="3"/>
      <c r="D124" s="3"/>
      <c r="E124" s="3"/>
      <c r="F124" s="3"/>
      <c r="G124" s="3"/>
      <c r="H124" s="3"/>
      <c r="I124" s="4"/>
      <c r="J124" s="4"/>
      <c r="K124" s="4"/>
      <c r="L124" s="4"/>
      <c r="M124" s="4"/>
      <c r="N124" s="4"/>
      <c r="O124" s="4"/>
      <c r="P124" s="4"/>
      <c r="Q124" s="4"/>
      <c r="R124" s="4"/>
      <c r="S124" s="4"/>
      <c r="T124" s="4"/>
      <c r="U124" s="4"/>
      <c r="V124" s="16"/>
      <c r="W124" s="16"/>
      <c r="X124" s="16"/>
      <c r="Y124" s="16"/>
    </row>
    <row r="125" spans="1:25" ht="14.25" customHeight="1" x14ac:dyDescent="0.25">
      <c r="A125" s="14"/>
      <c r="B125" s="3"/>
      <c r="C125" s="3"/>
      <c r="D125" s="3"/>
      <c r="E125" s="3"/>
      <c r="F125" s="3"/>
      <c r="G125" s="3"/>
      <c r="H125" s="3"/>
      <c r="I125" s="4"/>
      <c r="J125" s="4"/>
      <c r="K125" s="4"/>
      <c r="L125" s="4"/>
      <c r="M125" s="4"/>
      <c r="N125" s="4"/>
      <c r="O125" s="4"/>
      <c r="P125" s="4"/>
      <c r="Q125" s="4"/>
      <c r="R125" s="4"/>
      <c r="S125" s="4"/>
      <c r="T125" s="4"/>
      <c r="U125" s="4"/>
      <c r="V125" s="16"/>
      <c r="W125" s="16"/>
      <c r="X125" s="16"/>
      <c r="Y125" s="16"/>
    </row>
    <row r="126" spans="1:25" ht="14.25" customHeight="1" x14ac:dyDescent="0.25">
      <c r="A126" s="14"/>
      <c r="B126" s="3"/>
      <c r="C126" s="3"/>
      <c r="D126" s="3"/>
      <c r="E126" s="3"/>
      <c r="F126" s="3"/>
      <c r="G126" s="3"/>
      <c r="H126" s="3"/>
      <c r="I126" s="4"/>
      <c r="J126" s="4"/>
      <c r="K126" s="4"/>
      <c r="L126" s="4"/>
      <c r="M126" s="4"/>
      <c r="N126" s="4"/>
      <c r="O126" s="4"/>
      <c r="P126" s="4"/>
      <c r="Q126" s="4"/>
      <c r="R126" s="4"/>
      <c r="S126" s="4"/>
      <c r="T126" s="4"/>
      <c r="U126" s="4"/>
      <c r="V126" s="16"/>
      <c r="W126" s="16"/>
      <c r="X126" s="16"/>
      <c r="Y126" s="16"/>
    </row>
    <row r="127" spans="1:25" ht="14.25" customHeight="1" x14ac:dyDescent="0.25">
      <c r="A127" s="14"/>
      <c r="B127" s="3"/>
      <c r="C127" s="3"/>
      <c r="D127" s="3"/>
      <c r="E127" s="3"/>
      <c r="F127" s="3"/>
      <c r="G127" s="3"/>
      <c r="H127" s="3"/>
      <c r="I127" s="4"/>
      <c r="J127" s="4"/>
      <c r="K127" s="4"/>
      <c r="L127" s="4"/>
      <c r="M127" s="4"/>
      <c r="N127" s="4"/>
      <c r="O127" s="4"/>
      <c r="P127" s="4"/>
      <c r="Q127" s="4"/>
      <c r="R127" s="4"/>
      <c r="S127" s="4"/>
      <c r="T127" s="4"/>
      <c r="U127" s="4"/>
      <c r="V127" s="16"/>
      <c r="W127" s="16"/>
      <c r="X127" s="16"/>
      <c r="Y127" s="16"/>
    </row>
    <row r="128" spans="1:25" ht="14.25" customHeight="1" x14ac:dyDescent="0.25">
      <c r="A128" s="14"/>
      <c r="B128" s="3"/>
      <c r="C128" s="3"/>
      <c r="D128" s="3"/>
      <c r="E128" s="3"/>
      <c r="F128" s="3"/>
      <c r="G128" s="3"/>
      <c r="H128" s="3"/>
      <c r="I128" s="4"/>
      <c r="J128" s="4"/>
      <c r="K128" s="4"/>
      <c r="L128" s="4"/>
      <c r="M128" s="4"/>
      <c r="N128" s="4"/>
      <c r="O128" s="4"/>
      <c r="P128" s="4"/>
      <c r="Q128" s="4"/>
      <c r="R128" s="4"/>
      <c r="S128" s="4"/>
      <c r="T128" s="4"/>
      <c r="U128" s="4"/>
      <c r="V128" s="16"/>
      <c r="W128" s="16"/>
      <c r="X128" s="16"/>
      <c r="Y128" s="16"/>
    </row>
    <row r="129" spans="1:25" ht="14.25" customHeight="1" x14ac:dyDescent="0.25">
      <c r="A129" s="14"/>
      <c r="B129" s="3"/>
      <c r="C129" s="3"/>
      <c r="D129" s="3"/>
      <c r="E129" s="3"/>
      <c r="F129" s="3"/>
      <c r="G129" s="3"/>
      <c r="H129" s="3"/>
      <c r="I129" s="4"/>
      <c r="J129" s="4"/>
      <c r="K129" s="4"/>
      <c r="L129" s="4"/>
      <c r="M129" s="4"/>
      <c r="N129" s="4"/>
      <c r="O129" s="4"/>
      <c r="P129" s="4"/>
      <c r="Q129" s="4"/>
      <c r="R129" s="4"/>
      <c r="S129" s="4"/>
      <c r="T129" s="4"/>
      <c r="U129" s="4"/>
      <c r="V129" s="16"/>
      <c r="W129" s="16"/>
      <c r="X129" s="16"/>
      <c r="Y129" s="16"/>
    </row>
    <row r="130" spans="1:25" ht="14.25" customHeight="1" x14ac:dyDescent="0.25">
      <c r="A130" s="14"/>
      <c r="B130" s="3"/>
      <c r="C130" s="3"/>
      <c r="D130" s="3"/>
      <c r="E130" s="3"/>
      <c r="F130" s="3"/>
      <c r="G130" s="3"/>
      <c r="H130" s="3"/>
      <c r="I130" s="4"/>
      <c r="J130" s="4"/>
      <c r="K130" s="4"/>
      <c r="L130" s="4"/>
      <c r="M130" s="4"/>
      <c r="N130" s="4"/>
      <c r="O130" s="4"/>
      <c r="P130" s="4"/>
      <c r="Q130" s="4"/>
      <c r="R130" s="4"/>
      <c r="S130" s="4"/>
      <c r="T130" s="4"/>
      <c r="U130" s="4"/>
      <c r="V130" s="16"/>
      <c r="W130" s="16"/>
      <c r="X130" s="16"/>
      <c r="Y130" s="16"/>
    </row>
    <row r="131" spans="1:25" ht="14.25" customHeight="1" x14ac:dyDescent="0.25">
      <c r="A131" s="14"/>
      <c r="B131" s="3"/>
      <c r="C131" s="3"/>
      <c r="D131" s="3"/>
      <c r="E131" s="3"/>
      <c r="F131" s="3"/>
      <c r="G131" s="3"/>
      <c r="H131" s="3"/>
      <c r="I131" s="4"/>
      <c r="J131" s="4"/>
      <c r="K131" s="4"/>
      <c r="L131" s="4"/>
      <c r="M131" s="4"/>
      <c r="N131" s="4"/>
      <c r="O131" s="4"/>
      <c r="P131" s="4"/>
      <c r="Q131" s="4"/>
      <c r="R131" s="4"/>
      <c r="S131" s="4"/>
      <c r="T131" s="4"/>
      <c r="U131" s="4"/>
      <c r="V131" s="16"/>
      <c r="W131" s="16"/>
      <c r="X131" s="16"/>
      <c r="Y131" s="16"/>
    </row>
    <row r="132" spans="1:25" ht="14.25" customHeight="1" x14ac:dyDescent="0.25">
      <c r="A132" s="14"/>
      <c r="B132" s="3"/>
      <c r="C132" s="3"/>
      <c r="D132" s="3"/>
      <c r="E132" s="3"/>
      <c r="F132" s="3"/>
      <c r="G132" s="3"/>
      <c r="H132" s="3"/>
      <c r="I132" s="4"/>
      <c r="J132" s="4"/>
      <c r="K132" s="4"/>
      <c r="L132" s="4"/>
      <c r="M132" s="4"/>
      <c r="N132" s="4"/>
      <c r="O132" s="4"/>
      <c r="P132" s="4"/>
      <c r="Q132" s="4"/>
      <c r="R132" s="4"/>
      <c r="S132" s="4"/>
      <c r="T132" s="4"/>
      <c r="U132" s="4"/>
      <c r="V132" s="16"/>
      <c r="W132" s="16"/>
      <c r="X132" s="16"/>
      <c r="Y132" s="16"/>
    </row>
    <row r="133" spans="1:25" ht="14.25" customHeight="1" x14ac:dyDescent="0.25">
      <c r="A133" s="14"/>
      <c r="B133" s="3"/>
      <c r="C133" s="3"/>
      <c r="D133" s="3"/>
      <c r="E133" s="3"/>
      <c r="F133" s="3"/>
      <c r="G133" s="3"/>
      <c r="H133" s="3"/>
      <c r="I133" s="4"/>
      <c r="J133" s="4"/>
      <c r="K133" s="4"/>
      <c r="L133" s="4"/>
      <c r="M133" s="4"/>
      <c r="N133" s="4"/>
      <c r="O133" s="4"/>
      <c r="P133" s="4"/>
      <c r="Q133" s="4"/>
      <c r="R133" s="4"/>
      <c r="S133" s="4"/>
      <c r="T133" s="4"/>
      <c r="U133" s="4"/>
      <c r="V133" s="16"/>
      <c r="W133" s="16"/>
      <c r="X133" s="16"/>
      <c r="Y133" s="16"/>
    </row>
    <row r="134" spans="1:25" ht="14.25" customHeight="1" x14ac:dyDescent="0.25">
      <c r="A134" s="14"/>
      <c r="B134" s="3"/>
      <c r="C134" s="3"/>
      <c r="D134" s="3"/>
      <c r="E134" s="3"/>
      <c r="F134" s="3"/>
      <c r="G134" s="3"/>
      <c r="H134" s="3"/>
      <c r="I134" s="4"/>
      <c r="J134" s="4"/>
      <c r="K134" s="4"/>
      <c r="L134" s="4"/>
      <c r="M134" s="4"/>
      <c r="N134" s="4"/>
      <c r="O134" s="4"/>
      <c r="P134" s="4"/>
      <c r="Q134" s="4"/>
      <c r="R134" s="4"/>
      <c r="S134" s="4"/>
      <c r="T134" s="4"/>
      <c r="U134" s="4"/>
      <c r="V134" s="16"/>
      <c r="W134" s="16"/>
      <c r="X134" s="16"/>
      <c r="Y134" s="16"/>
    </row>
    <row r="135" spans="1:25" ht="14.25" customHeight="1" x14ac:dyDescent="0.25">
      <c r="A135" s="14"/>
      <c r="B135" s="3"/>
      <c r="C135" s="3"/>
      <c r="D135" s="3"/>
      <c r="E135" s="3"/>
      <c r="F135" s="3"/>
      <c r="G135" s="3"/>
      <c r="H135" s="3"/>
      <c r="I135" s="4"/>
      <c r="J135" s="4"/>
      <c r="K135" s="4"/>
      <c r="L135" s="4"/>
      <c r="M135" s="4"/>
      <c r="N135" s="4"/>
      <c r="O135" s="4"/>
      <c r="P135" s="4"/>
      <c r="Q135" s="4"/>
      <c r="R135" s="4"/>
      <c r="S135" s="4"/>
      <c r="T135" s="4"/>
      <c r="U135" s="4"/>
      <c r="V135" s="16"/>
      <c r="W135" s="16"/>
      <c r="X135" s="16"/>
      <c r="Y135" s="16"/>
    </row>
    <row r="136" spans="1:25" ht="14.25" customHeight="1" x14ac:dyDescent="0.25">
      <c r="A136" s="14"/>
      <c r="B136" s="3"/>
      <c r="C136" s="3"/>
      <c r="D136" s="3"/>
      <c r="E136" s="3"/>
      <c r="F136" s="3"/>
      <c r="G136" s="3"/>
      <c r="H136" s="3"/>
      <c r="I136" s="4"/>
      <c r="J136" s="4"/>
      <c r="K136" s="4"/>
      <c r="L136" s="4"/>
      <c r="M136" s="4"/>
      <c r="N136" s="4"/>
      <c r="O136" s="4"/>
      <c r="P136" s="4"/>
      <c r="Q136" s="4"/>
      <c r="R136" s="4"/>
      <c r="S136" s="4"/>
      <c r="T136" s="4"/>
      <c r="U136" s="4"/>
      <c r="V136" s="16"/>
      <c r="W136" s="16"/>
      <c r="X136" s="16"/>
      <c r="Y136" s="16"/>
    </row>
    <row r="137" spans="1:25" ht="14.25" customHeight="1" x14ac:dyDescent="0.25">
      <c r="A137" s="14"/>
      <c r="B137" s="3"/>
      <c r="C137" s="3"/>
      <c r="D137" s="3"/>
      <c r="E137" s="3"/>
      <c r="F137" s="3"/>
      <c r="G137" s="3"/>
      <c r="H137" s="3"/>
      <c r="I137" s="4"/>
      <c r="J137" s="4"/>
      <c r="K137" s="4"/>
      <c r="L137" s="4"/>
      <c r="M137" s="4"/>
      <c r="N137" s="4"/>
      <c r="O137" s="4"/>
      <c r="P137" s="4"/>
      <c r="Q137" s="4"/>
      <c r="R137" s="4"/>
      <c r="S137" s="4"/>
      <c r="T137" s="4"/>
      <c r="U137" s="4"/>
      <c r="V137" s="16"/>
      <c r="W137" s="16"/>
      <c r="X137" s="16"/>
      <c r="Y137" s="16"/>
    </row>
    <row r="138" spans="1:25" ht="14.25" customHeight="1" x14ac:dyDescent="0.25">
      <c r="A138" s="14"/>
      <c r="B138" s="3"/>
      <c r="C138" s="3"/>
      <c r="D138" s="3"/>
      <c r="E138" s="3"/>
      <c r="F138" s="3"/>
      <c r="G138" s="3"/>
      <c r="H138" s="3"/>
      <c r="I138" s="4"/>
      <c r="J138" s="4"/>
      <c r="K138" s="4"/>
      <c r="L138" s="4"/>
      <c r="M138" s="4"/>
      <c r="N138" s="4"/>
      <c r="O138" s="4"/>
      <c r="P138" s="4"/>
      <c r="Q138" s="4"/>
      <c r="R138" s="4"/>
      <c r="S138" s="4"/>
      <c r="T138" s="4"/>
      <c r="U138" s="4"/>
      <c r="V138" s="16"/>
      <c r="W138" s="16"/>
      <c r="X138" s="16"/>
      <c r="Y138" s="16"/>
    </row>
    <row r="139" spans="1:25" ht="14.25" customHeight="1" x14ac:dyDescent="0.25">
      <c r="A139" s="14"/>
      <c r="B139" s="3"/>
      <c r="C139" s="3"/>
      <c r="D139" s="3"/>
      <c r="E139" s="3"/>
      <c r="F139" s="3"/>
      <c r="G139" s="3"/>
      <c r="H139" s="3"/>
      <c r="I139" s="4"/>
      <c r="J139" s="4"/>
      <c r="K139" s="4"/>
      <c r="L139" s="4"/>
      <c r="M139" s="4"/>
      <c r="N139" s="4"/>
      <c r="O139" s="4"/>
      <c r="P139" s="4"/>
      <c r="Q139" s="4"/>
      <c r="R139" s="4"/>
      <c r="S139" s="4"/>
      <c r="T139" s="4"/>
      <c r="U139" s="4"/>
      <c r="V139" s="16"/>
      <c r="W139" s="16"/>
      <c r="X139" s="16"/>
      <c r="Y139" s="16"/>
    </row>
    <row r="140" spans="1:25" ht="14.25" customHeight="1" x14ac:dyDescent="0.25">
      <c r="A140" s="14"/>
      <c r="B140" s="3"/>
      <c r="C140" s="3"/>
      <c r="D140" s="3"/>
      <c r="E140" s="3"/>
      <c r="F140" s="3"/>
      <c r="G140" s="3"/>
      <c r="H140" s="3"/>
      <c r="I140" s="4"/>
      <c r="J140" s="4"/>
      <c r="K140" s="4"/>
      <c r="L140" s="4"/>
      <c r="M140" s="4"/>
      <c r="N140" s="4"/>
      <c r="O140" s="4"/>
      <c r="P140" s="4"/>
      <c r="Q140" s="4"/>
      <c r="R140" s="4"/>
      <c r="S140" s="4"/>
      <c r="T140" s="4"/>
      <c r="U140" s="4"/>
      <c r="V140" s="16"/>
      <c r="W140" s="16"/>
      <c r="X140" s="16"/>
      <c r="Y140" s="16"/>
    </row>
    <row r="141" spans="1:25" ht="14.25" customHeight="1" x14ac:dyDescent="0.25">
      <c r="A141" s="14"/>
      <c r="B141" s="3"/>
      <c r="C141" s="3"/>
      <c r="D141" s="3"/>
      <c r="E141" s="3"/>
      <c r="F141" s="3"/>
      <c r="G141" s="3"/>
      <c r="H141" s="3"/>
      <c r="I141" s="4"/>
      <c r="J141" s="4"/>
      <c r="K141" s="4"/>
      <c r="L141" s="4"/>
      <c r="M141" s="4"/>
      <c r="N141" s="4"/>
      <c r="O141" s="4"/>
      <c r="P141" s="4"/>
      <c r="Q141" s="4"/>
      <c r="R141" s="4"/>
      <c r="S141" s="4"/>
      <c r="T141" s="4"/>
      <c r="U141" s="4"/>
      <c r="V141" s="16"/>
      <c r="W141" s="16"/>
      <c r="X141" s="16"/>
      <c r="Y141" s="16"/>
    </row>
    <row r="142" spans="1:25" ht="14.25" customHeight="1" x14ac:dyDescent="0.25">
      <c r="A142" s="14"/>
      <c r="B142" s="3"/>
      <c r="C142" s="3"/>
      <c r="D142" s="3"/>
      <c r="E142" s="3"/>
      <c r="F142" s="3"/>
      <c r="G142" s="3"/>
      <c r="H142" s="3"/>
      <c r="I142" s="4"/>
      <c r="J142" s="4"/>
      <c r="K142" s="4"/>
      <c r="L142" s="4"/>
      <c r="M142" s="4"/>
      <c r="N142" s="4"/>
      <c r="O142" s="4"/>
      <c r="P142" s="4"/>
      <c r="Q142" s="4"/>
      <c r="R142" s="4"/>
      <c r="S142" s="4"/>
      <c r="T142" s="4"/>
      <c r="U142" s="4"/>
      <c r="V142" s="16"/>
      <c r="W142" s="16"/>
      <c r="X142" s="16"/>
      <c r="Y142" s="16"/>
    </row>
    <row r="143" spans="1:25" ht="14.25" customHeight="1" x14ac:dyDescent="0.25">
      <c r="A143" s="14"/>
      <c r="B143" s="3"/>
      <c r="C143" s="3"/>
      <c r="D143" s="3"/>
      <c r="E143" s="3"/>
      <c r="F143" s="3"/>
      <c r="G143" s="3"/>
      <c r="H143" s="3"/>
      <c r="I143" s="4"/>
      <c r="J143" s="4"/>
      <c r="K143" s="4"/>
      <c r="L143" s="4"/>
      <c r="M143" s="4"/>
      <c r="N143" s="4"/>
      <c r="O143" s="4"/>
      <c r="P143" s="4"/>
      <c r="Q143" s="4"/>
      <c r="R143" s="4"/>
      <c r="S143" s="4"/>
      <c r="T143" s="4"/>
      <c r="U143" s="4"/>
      <c r="V143" s="16"/>
      <c r="W143" s="16"/>
      <c r="X143" s="16"/>
      <c r="Y143" s="16"/>
    </row>
    <row r="144" spans="1:25" ht="14.25" customHeight="1" x14ac:dyDescent="0.25">
      <c r="A144" s="14"/>
      <c r="B144" s="3"/>
      <c r="C144" s="3"/>
      <c r="D144" s="3"/>
      <c r="E144" s="3"/>
      <c r="F144" s="3"/>
      <c r="G144" s="3"/>
      <c r="H144" s="3"/>
      <c r="I144" s="4"/>
      <c r="J144" s="4"/>
      <c r="K144" s="4"/>
      <c r="L144" s="4"/>
      <c r="M144" s="4"/>
      <c r="N144" s="4"/>
      <c r="O144" s="4"/>
      <c r="P144" s="4"/>
      <c r="Q144" s="4"/>
      <c r="R144" s="4"/>
      <c r="S144" s="4"/>
      <c r="T144" s="4"/>
      <c r="U144" s="4"/>
      <c r="V144" s="16"/>
      <c r="W144" s="16"/>
      <c r="X144" s="16"/>
      <c r="Y144" s="16"/>
    </row>
    <row r="145" spans="1:25" ht="14.25" customHeight="1" x14ac:dyDescent="0.25">
      <c r="A145" s="14"/>
      <c r="B145" s="3"/>
      <c r="C145" s="3"/>
      <c r="D145" s="3"/>
      <c r="E145" s="3"/>
      <c r="F145" s="3"/>
      <c r="G145" s="3"/>
      <c r="H145" s="3"/>
      <c r="I145" s="4"/>
      <c r="J145" s="4"/>
      <c r="K145" s="4"/>
      <c r="L145" s="4"/>
      <c r="M145" s="4"/>
      <c r="N145" s="4"/>
      <c r="O145" s="4"/>
      <c r="P145" s="4"/>
      <c r="Q145" s="4"/>
      <c r="R145" s="4"/>
      <c r="S145" s="4"/>
      <c r="T145" s="4"/>
      <c r="U145" s="4"/>
      <c r="V145" s="16"/>
      <c r="W145" s="16"/>
      <c r="X145" s="16"/>
      <c r="Y145" s="16"/>
    </row>
    <row r="146" spans="1:25" ht="14.25" customHeight="1" x14ac:dyDescent="0.25">
      <c r="A146" s="14"/>
      <c r="B146" s="3"/>
      <c r="C146" s="3"/>
      <c r="D146" s="3"/>
      <c r="E146" s="3"/>
      <c r="F146" s="3"/>
      <c r="G146" s="3"/>
      <c r="H146" s="3"/>
      <c r="I146" s="4"/>
      <c r="J146" s="4"/>
      <c r="K146" s="4"/>
      <c r="L146" s="4"/>
      <c r="M146" s="4"/>
      <c r="N146" s="4"/>
      <c r="O146" s="4"/>
      <c r="P146" s="4"/>
      <c r="Q146" s="4"/>
      <c r="R146" s="4"/>
      <c r="S146" s="4"/>
      <c r="T146" s="4"/>
      <c r="U146" s="4"/>
      <c r="V146" s="16"/>
      <c r="W146" s="16"/>
      <c r="X146" s="16"/>
      <c r="Y146" s="16"/>
    </row>
    <row r="147" spans="1:25" ht="14.25" customHeight="1" x14ac:dyDescent="0.25">
      <c r="A147" s="14"/>
      <c r="B147" s="3"/>
      <c r="C147" s="3"/>
      <c r="D147" s="3"/>
      <c r="E147" s="3"/>
      <c r="F147" s="3"/>
      <c r="G147" s="3"/>
      <c r="H147" s="3"/>
      <c r="I147" s="4"/>
      <c r="J147" s="4"/>
      <c r="K147" s="4"/>
      <c r="L147" s="4"/>
      <c r="M147" s="4"/>
      <c r="N147" s="4"/>
      <c r="O147" s="4"/>
      <c r="P147" s="4"/>
      <c r="Q147" s="4"/>
      <c r="R147" s="4"/>
      <c r="S147" s="4"/>
      <c r="T147" s="4"/>
      <c r="U147" s="4"/>
      <c r="V147" s="16"/>
      <c r="W147" s="16"/>
      <c r="X147" s="16"/>
      <c r="Y147" s="16"/>
    </row>
    <row r="148" spans="1:25" ht="14.25" customHeight="1" x14ac:dyDescent="0.25">
      <c r="A148" s="14"/>
      <c r="B148" s="3"/>
      <c r="C148" s="3"/>
      <c r="D148" s="3"/>
      <c r="E148" s="3"/>
      <c r="F148" s="3"/>
      <c r="G148" s="3"/>
      <c r="H148" s="3"/>
      <c r="I148" s="4"/>
      <c r="J148" s="4"/>
      <c r="K148" s="4"/>
      <c r="L148" s="4"/>
      <c r="M148" s="4"/>
      <c r="N148" s="4"/>
      <c r="O148" s="4"/>
      <c r="P148" s="4"/>
      <c r="Q148" s="4"/>
      <c r="R148" s="4"/>
      <c r="S148" s="4"/>
      <c r="T148" s="4"/>
      <c r="U148" s="4"/>
      <c r="V148" s="16"/>
      <c r="W148" s="16"/>
      <c r="X148" s="16"/>
      <c r="Y148" s="16"/>
    </row>
    <row r="149" spans="1:25" ht="14.25" customHeight="1" x14ac:dyDescent="0.25">
      <c r="A149" s="14"/>
      <c r="B149" s="3"/>
      <c r="C149" s="3"/>
      <c r="D149" s="3"/>
      <c r="E149" s="3"/>
      <c r="F149" s="3"/>
      <c r="G149" s="3"/>
      <c r="H149" s="3"/>
      <c r="I149" s="4"/>
      <c r="J149" s="4"/>
      <c r="K149" s="4"/>
      <c r="L149" s="4"/>
      <c r="M149" s="4"/>
      <c r="N149" s="4"/>
      <c r="O149" s="4"/>
      <c r="P149" s="4"/>
      <c r="Q149" s="4"/>
      <c r="R149" s="4"/>
      <c r="S149" s="4"/>
      <c r="T149" s="4"/>
      <c r="U149" s="4"/>
      <c r="V149" s="16"/>
      <c r="W149" s="16"/>
      <c r="X149" s="16"/>
      <c r="Y149" s="16"/>
    </row>
    <row r="150" spans="1:25" ht="14.25" customHeight="1" x14ac:dyDescent="0.25">
      <c r="A150" s="14"/>
      <c r="B150" s="3"/>
      <c r="C150" s="3"/>
      <c r="D150" s="3"/>
      <c r="E150" s="3"/>
      <c r="F150" s="3"/>
      <c r="G150" s="3"/>
      <c r="H150" s="3"/>
      <c r="I150" s="4"/>
      <c r="J150" s="4"/>
      <c r="K150" s="4"/>
      <c r="L150" s="4"/>
      <c r="M150" s="4"/>
      <c r="N150" s="4"/>
      <c r="O150" s="4"/>
      <c r="P150" s="4"/>
      <c r="Q150" s="4"/>
      <c r="R150" s="4"/>
      <c r="S150" s="4"/>
      <c r="T150" s="4"/>
      <c r="U150" s="4"/>
      <c r="V150" s="16"/>
      <c r="W150" s="16"/>
      <c r="X150" s="16"/>
      <c r="Y150" s="16"/>
    </row>
    <row r="151" spans="1:25" ht="14.25" customHeight="1" x14ac:dyDescent="0.25">
      <c r="A151" s="14"/>
      <c r="B151" s="3"/>
      <c r="C151" s="3"/>
      <c r="D151" s="3"/>
      <c r="E151" s="3"/>
      <c r="F151" s="3"/>
      <c r="G151" s="3"/>
      <c r="H151" s="3"/>
      <c r="I151" s="4"/>
      <c r="J151" s="4"/>
      <c r="K151" s="4"/>
      <c r="L151" s="4"/>
      <c r="M151" s="4"/>
      <c r="N151" s="4"/>
      <c r="O151" s="4"/>
      <c r="P151" s="4"/>
      <c r="Q151" s="4"/>
      <c r="R151" s="4"/>
      <c r="S151" s="4"/>
      <c r="T151" s="4"/>
      <c r="U151" s="4"/>
      <c r="V151" s="16"/>
      <c r="W151" s="16"/>
      <c r="X151" s="16"/>
      <c r="Y151" s="16"/>
    </row>
    <row r="152" spans="1:25" ht="14.25" customHeight="1" x14ac:dyDescent="0.25">
      <c r="A152" s="14"/>
      <c r="B152" s="3"/>
      <c r="C152" s="3"/>
      <c r="D152" s="3"/>
      <c r="E152" s="3"/>
      <c r="F152" s="3"/>
      <c r="G152" s="3"/>
      <c r="H152" s="3"/>
      <c r="I152" s="4"/>
      <c r="J152" s="4"/>
      <c r="K152" s="4"/>
      <c r="L152" s="4"/>
      <c r="M152" s="4"/>
      <c r="N152" s="4"/>
      <c r="O152" s="4"/>
      <c r="P152" s="4"/>
      <c r="Q152" s="4"/>
      <c r="R152" s="4"/>
      <c r="S152" s="4"/>
      <c r="T152" s="4"/>
      <c r="U152" s="4"/>
      <c r="V152" s="16"/>
      <c r="W152" s="16"/>
      <c r="X152" s="16"/>
      <c r="Y152" s="16"/>
    </row>
    <row r="153" spans="1:25" ht="14.25" customHeight="1" x14ac:dyDescent="0.25">
      <c r="A153" s="14"/>
      <c r="B153" s="3"/>
      <c r="C153" s="3"/>
      <c r="D153" s="3"/>
      <c r="E153" s="3"/>
      <c r="F153" s="3"/>
      <c r="G153" s="3"/>
      <c r="H153" s="3"/>
      <c r="I153" s="4"/>
      <c r="J153" s="4"/>
      <c r="K153" s="4"/>
      <c r="L153" s="4"/>
      <c r="M153" s="4"/>
      <c r="N153" s="4"/>
      <c r="O153" s="4"/>
      <c r="P153" s="4"/>
      <c r="Q153" s="4"/>
      <c r="R153" s="4"/>
      <c r="S153" s="4"/>
      <c r="T153" s="4"/>
      <c r="U153" s="4"/>
      <c r="V153" s="16"/>
      <c r="W153" s="16"/>
      <c r="X153" s="16"/>
      <c r="Y153" s="16"/>
    </row>
    <row r="154" spans="1:25" ht="14.25" customHeight="1" x14ac:dyDescent="0.25">
      <c r="A154" s="14"/>
      <c r="B154" s="3"/>
      <c r="C154" s="3"/>
      <c r="D154" s="3"/>
      <c r="E154" s="3"/>
      <c r="F154" s="3"/>
      <c r="G154" s="3"/>
      <c r="H154" s="3"/>
      <c r="I154" s="4"/>
      <c r="J154" s="4"/>
      <c r="K154" s="4"/>
      <c r="L154" s="4"/>
      <c r="M154" s="4"/>
      <c r="N154" s="4"/>
      <c r="O154" s="4"/>
      <c r="P154" s="4"/>
      <c r="Q154" s="4"/>
      <c r="R154" s="4"/>
      <c r="S154" s="4"/>
      <c r="T154" s="4"/>
      <c r="U154" s="4"/>
      <c r="V154" s="16"/>
      <c r="W154" s="16"/>
      <c r="X154" s="16"/>
      <c r="Y154" s="16"/>
    </row>
    <row r="155" spans="1:25" ht="14.25" customHeight="1" x14ac:dyDescent="0.25">
      <c r="A155" s="14"/>
      <c r="B155" s="3"/>
      <c r="C155" s="3"/>
      <c r="D155" s="3"/>
      <c r="E155" s="3"/>
      <c r="F155" s="3"/>
      <c r="G155" s="3"/>
      <c r="H155" s="3"/>
      <c r="I155" s="4"/>
      <c r="J155" s="4"/>
      <c r="K155" s="4"/>
      <c r="L155" s="4"/>
      <c r="M155" s="4"/>
      <c r="N155" s="4"/>
      <c r="O155" s="4"/>
      <c r="P155" s="4"/>
      <c r="Q155" s="4"/>
      <c r="R155" s="4"/>
      <c r="S155" s="4"/>
      <c r="T155" s="4"/>
      <c r="U155" s="4"/>
      <c r="V155" s="16"/>
      <c r="W155" s="16"/>
      <c r="X155" s="16"/>
      <c r="Y155" s="16"/>
    </row>
    <row r="156" spans="1:25" ht="14.25" customHeight="1" x14ac:dyDescent="0.25">
      <c r="A156" s="14"/>
      <c r="B156" s="3"/>
      <c r="C156" s="3"/>
      <c r="D156" s="3"/>
      <c r="E156" s="3"/>
      <c r="F156" s="3"/>
      <c r="G156" s="3"/>
      <c r="H156" s="3"/>
      <c r="I156" s="4"/>
      <c r="J156" s="4"/>
      <c r="K156" s="4"/>
      <c r="L156" s="4"/>
      <c r="M156" s="4"/>
      <c r="N156" s="4"/>
      <c r="O156" s="4"/>
      <c r="P156" s="4"/>
      <c r="Q156" s="4"/>
      <c r="R156" s="4"/>
      <c r="S156" s="4"/>
      <c r="T156" s="4"/>
      <c r="U156" s="4"/>
      <c r="V156" s="16"/>
      <c r="W156" s="16"/>
      <c r="X156" s="16"/>
      <c r="Y156" s="16"/>
    </row>
    <row r="157" spans="1:25" ht="14.25" customHeight="1" x14ac:dyDescent="0.25">
      <c r="A157" s="14"/>
      <c r="B157" s="3"/>
      <c r="C157" s="3"/>
      <c r="D157" s="3"/>
      <c r="E157" s="3"/>
      <c r="F157" s="3"/>
      <c r="G157" s="3"/>
      <c r="H157" s="3"/>
      <c r="I157" s="4"/>
      <c r="J157" s="4"/>
      <c r="K157" s="4"/>
      <c r="L157" s="4"/>
      <c r="M157" s="4"/>
      <c r="N157" s="4"/>
      <c r="O157" s="4"/>
      <c r="P157" s="4"/>
      <c r="Q157" s="4"/>
      <c r="R157" s="4"/>
      <c r="S157" s="4"/>
      <c r="T157" s="4"/>
      <c r="U157" s="4"/>
      <c r="V157" s="16"/>
      <c r="W157" s="16"/>
      <c r="X157" s="16"/>
      <c r="Y157" s="16"/>
    </row>
    <row r="158" spans="1:25" ht="14.25" customHeight="1" x14ac:dyDescent="0.25">
      <c r="A158" s="14"/>
      <c r="B158" s="3"/>
      <c r="C158" s="3"/>
      <c r="D158" s="3"/>
      <c r="E158" s="3"/>
      <c r="F158" s="3"/>
      <c r="G158" s="3"/>
      <c r="H158" s="3"/>
      <c r="I158" s="4"/>
      <c r="J158" s="4"/>
      <c r="K158" s="4"/>
      <c r="L158" s="4"/>
      <c r="M158" s="4"/>
      <c r="N158" s="4"/>
      <c r="O158" s="4"/>
      <c r="P158" s="4"/>
      <c r="Q158" s="4"/>
      <c r="R158" s="4"/>
      <c r="S158" s="4"/>
      <c r="T158" s="4"/>
      <c r="U158" s="4"/>
      <c r="V158" s="16"/>
      <c r="W158" s="16"/>
      <c r="X158" s="16"/>
      <c r="Y158" s="16"/>
    </row>
    <row r="159" spans="1:25" ht="14.25" customHeight="1" x14ac:dyDescent="0.25">
      <c r="A159" s="14"/>
      <c r="B159" s="3"/>
      <c r="C159" s="3"/>
      <c r="D159" s="3"/>
      <c r="E159" s="3"/>
      <c r="F159" s="3"/>
      <c r="G159" s="3"/>
      <c r="H159" s="3"/>
      <c r="I159" s="4"/>
      <c r="J159" s="4"/>
      <c r="K159" s="4"/>
      <c r="L159" s="4"/>
      <c r="M159" s="4"/>
      <c r="N159" s="4"/>
      <c r="O159" s="4"/>
      <c r="P159" s="4"/>
      <c r="Q159" s="4"/>
      <c r="R159" s="4"/>
      <c r="S159" s="4"/>
      <c r="T159" s="4"/>
      <c r="U159" s="4"/>
      <c r="V159" s="16"/>
      <c r="W159" s="16"/>
      <c r="X159" s="16"/>
      <c r="Y159" s="16"/>
    </row>
    <row r="160" spans="1:25" ht="14.25" customHeight="1" x14ac:dyDescent="0.25">
      <c r="A160" s="14"/>
      <c r="B160" s="3"/>
      <c r="C160" s="3"/>
      <c r="D160" s="3"/>
      <c r="E160" s="3"/>
      <c r="F160" s="3"/>
      <c r="G160" s="3"/>
      <c r="H160" s="3"/>
      <c r="I160" s="4"/>
      <c r="J160" s="4"/>
      <c r="K160" s="4"/>
      <c r="L160" s="4"/>
      <c r="M160" s="4"/>
      <c r="N160" s="4"/>
      <c r="O160" s="4"/>
      <c r="P160" s="4"/>
      <c r="Q160" s="4"/>
      <c r="R160" s="4"/>
      <c r="S160" s="4"/>
      <c r="T160" s="4"/>
      <c r="U160" s="4"/>
      <c r="V160" s="16"/>
      <c r="W160" s="16"/>
      <c r="X160" s="16"/>
      <c r="Y160" s="16"/>
    </row>
    <row r="161" spans="1:25" ht="14.25" customHeight="1" x14ac:dyDescent="0.25">
      <c r="A161" s="14"/>
      <c r="B161" s="3"/>
      <c r="C161" s="3"/>
      <c r="D161" s="3"/>
      <c r="E161" s="3"/>
      <c r="F161" s="3"/>
      <c r="G161" s="3"/>
      <c r="H161" s="3"/>
      <c r="I161" s="4"/>
      <c r="J161" s="4"/>
      <c r="K161" s="4"/>
      <c r="L161" s="4"/>
      <c r="M161" s="4"/>
      <c r="N161" s="4"/>
      <c r="O161" s="4"/>
      <c r="P161" s="4"/>
      <c r="Q161" s="4"/>
      <c r="R161" s="4"/>
      <c r="S161" s="4"/>
      <c r="T161" s="4"/>
      <c r="U161" s="4"/>
      <c r="V161" s="16"/>
      <c r="W161" s="16"/>
      <c r="X161" s="16"/>
      <c r="Y161" s="16"/>
    </row>
    <row r="162" spans="1:25" ht="14.25" customHeight="1" x14ac:dyDescent="0.25">
      <c r="A162" s="14"/>
      <c r="B162" s="3"/>
      <c r="C162" s="3"/>
      <c r="D162" s="3"/>
      <c r="E162" s="3"/>
      <c r="F162" s="3"/>
      <c r="G162" s="3"/>
      <c r="H162" s="3"/>
      <c r="I162" s="4"/>
      <c r="J162" s="4"/>
      <c r="K162" s="4"/>
      <c r="L162" s="4"/>
      <c r="M162" s="4"/>
      <c r="N162" s="4"/>
      <c r="O162" s="4"/>
      <c r="P162" s="4"/>
      <c r="Q162" s="4"/>
      <c r="R162" s="4"/>
      <c r="S162" s="4"/>
      <c r="T162" s="4"/>
      <c r="U162" s="4"/>
      <c r="V162" s="16"/>
      <c r="W162" s="16"/>
      <c r="X162" s="16"/>
      <c r="Y162" s="16"/>
    </row>
    <row r="163" spans="1:25" ht="14.25" customHeight="1" x14ac:dyDescent="0.25">
      <c r="A163" s="14"/>
      <c r="B163" s="3"/>
      <c r="C163" s="3"/>
      <c r="D163" s="3"/>
      <c r="E163" s="3"/>
      <c r="F163" s="3"/>
      <c r="G163" s="3"/>
      <c r="H163" s="3"/>
      <c r="I163" s="4"/>
      <c r="J163" s="4"/>
      <c r="K163" s="4"/>
      <c r="L163" s="4"/>
      <c r="M163" s="4"/>
      <c r="N163" s="4"/>
      <c r="O163" s="4"/>
      <c r="P163" s="4"/>
      <c r="Q163" s="4"/>
      <c r="R163" s="4"/>
      <c r="S163" s="4"/>
      <c r="T163" s="4"/>
      <c r="U163" s="4"/>
      <c r="V163" s="16"/>
      <c r="W163" s="16"/>
      <c r="X163" s="16"/>
      <c r="Y163" s="16"/>
    </row>
    <row r="164" spans="1:25" ht="14.25" customHeight="1" x14ac:dyDescent="0.25">
      <c r="A164" s="14"/>
      <c r="B164" s="3"/>
      <c r="C164" s="3"/>
      <c r="D164" s="3"/>
      <c r="E164" s="3"/>
      <c r="F164" s="3"/>
      <c r="G164" s="3"/>
      <c r="H164" s="3"/>
      <c r="I164" s="4"/>
      <c r="J164" s="4"/>
      <c r="K164" s="4"/>
      <c r="L164" s="4"/>
      <c r="M164" s="4"/>
      <c r="N164" s="4"/>
      <c r="O164" s="4"/>
      <c r="P164" s="4"/>
      <c r="Q164" s="4"/>
      <c r="R164" s="4"/>
      <c r="S164" s="4"/>
      <c r="T164" s="4"/>
      <c r="U164" s="4"/>
      <c r="V164" s="16"/>
      <c r="W164" s="16"/>
      <c r="X164" s="16"/>
      <c r="Y164" s="16"/>
    </row>
    <row r="165" spans="1:25" ht="14.25" customHeight="1" x14ac:dyDescent="0.25">
      <c r="A165" s="14"/>
      <c r="B165" s="3"/>
      <c r="C165" s="3"/>
      <c r="D165" s="3"/>
      <c r="E165" s="3"/>
      <c r="F165" s="3"/>
      <c r="G165" s="3"/>
      <c r="H165" s="3"/>
      <c r="I165" s="4"/>
      <c r="J165" s="4"/>
      <c r="K165" s="4"/>
      <c r="L165" s="4"/>
      <c r="M165" s="4"/>
      <c r="N165" s="4"/>
      <c r="O165" s="4"/>
      <c r="P165" s="4"/>
      <c r="Q165" s="4"/>
      <c r="R165" s="4"/>
      <c r="S165" s="4"/>
      <c r="T165" s="4"/>
      <c r="U165" s="4"/>
      <c r="V165" s="16"/>
      <c r="W165" s="16"/>
      <c r="X165" s="16"/>
      <c r="Y165" s="16"/>
    </row>
    <row r="166" spans="1:25" ht="14.25" customHeight="1" x14ac:dyDescent="0.25">
      <c r="A166" s="14"/>
      <c r="B166" s="3"/>
      <c r="C166" s="3"/>
      <c r="D166" s="3"/>
      <c r="E166" s="3"/>
      <c r="F166" s="3"/>
      <c r="G166" s="3"/>
      <c r="H166" s="3"/>
      <c r="I166" s="4"/>
      <c r="J166" s="4"/>
      <c r="K166" s="4"/>
      <c r="L166" s="4"/>
      <c r="M166" s="4"/>
      <c r="N166" s="4"/>
      <c r="O166" s="4"/>
      <c r="P166" s="4"/>
      <c r="Q166" s="4"/>
      <c r="R166" s="4"/>
      <c r="S166" s="4"/>
      <c r="T166" s="4"/>
      <c r="U166" s="4"/>
      <c r="V166" s="16"/>
      <c r="W166" s="16"/>
      <c r="X166" s="16"/>
      <c r="Y166" s="16"/>
    </row>
    <row r="167" spans="1:25" ht="14.25" customHeight="1" x14ac:dyDescent="0.25">
      <c r="A167" s="14"/>
      <c r="B167" s="3"/>
      <c r="C167" s="3"/>
      <c r="D167" s="3"/>
      <c r="E167" s="3"/>
      <c r="F167" s="3"/>
      <c r="G167" s="3"/>
      <c r="H167" s="3"/>
      <c r="I167" s="4"/>
      <c r="J167" s="4"/>
      <c r="K167" s="4"/>
      <c r="L167" s="4"/>
      <c r="M167" s="4"/>
      <c r="N167" s="4"/>
      <c r="O167" s="4"/>
      <c r="P167" s="4"/>
      <c r="Q167" s="4"/>
      <c r="R167" s="4"/>
      <c r="S167" s="4"/>
      <c r="T167" s="4"/>
      <c r="U167" s="4"/>
      <c r="V167" s="16"/>
      <c r="W167" s="16"/>
      <c r="X167" s="16"/>
      <c r="Y167" s="16"/>
    </row>
    <row r="168" spans="1:25" ht="14.25" customHeight="1" x14ac:dyDescent="0.25">
      <c r="A168" s="14"/>
      <c r="B168" s="3"/>
      <c r="C168" s="3"/>
      <c r="D168" s="3"/>
      <c r="E168" s="3"/>
      <c r="F168" s="3"/>
      <c r="G168" s="3"/>
      <c r="H168" s="3"/>
      <c r="I168" s="4"/>
      <c r="J168" s="4"/>
      <c r="K168" s="4"/>
      <c r="L168" s="4"/>
      <c r="M168" s="4"/>
      <c r="N168" s="4"/>
      <c r="O168" s="4"/>
      <c r="P168" s="4"/>
      <c r="Q168" s="4"/>
      <c r="R168" s="4"/>
      <c r="S168" s="4"/>
      <c r="T168" s="4"/>
      <c r="U168" s="4"/>
      <c r="V168" s="16"/>
      <c r="W168" s="16"/>
      <c r="X168" s="16"/>
      <c r="Y168" s="16"/>
    </row>
    <row r="169" spans="1:25" ht="14.25" customHeight="1" x14ac:dyDescent="0.25">
      <c r="A169" s="14"/>
      <c r="B169" s="3"/>
      <c r="C169" s="3"/>
      <c r="D169" s="3"/>
      <c r="E169" s="3"/>
      <c r="F169" s="3"/>
      <c r="G169" s="3"/>
      <c r="H169" s="3"/>
      <c r="I169" s="4"/>
      <c r="J169" s="4"/>
      <c r="K169" s="4"/>
      <c r="L169" s="4"/>
      <c r="M169" s="4"/>
      <c r="N169" s="4"/>
      <c r="O169" s="4"/>
      <c r="P169" s="4"/>
      <c r="Q169" s="4"/>
      <c r="R169" s="4"/>
      <c r="S169" s="4"/>
      <c r="T169" s="4"/>
      <c r="U169" s="4"/>
      <c r="V169" s="16"/>
      <c r="W169" s="16"/>
      <c r="X169" s="16"/>
      <c r="Y169" s="16"/>
    </row>
    <row r="170" spans="1:25" ht="14.25" customHeight="1" x14ac:dyDescent="0.25">
      <c r="A170" s="14"/>
      <c r="B170" s="3"/>
      <c r="C170" s="3"/>
      <c r="D170" s="3"/>
      <c r="E170" s="3"/>
      <c r="F170" s="3"/>
      <c r="G170" s="3"/>
      <c r="H170" s="3"/>
      <c r="I170" s="4"/>
      <c r="J170" s="4"/>
      <c r="K170" s="4"/>
      <c r="L170" s="4"/>
      <c r="M170" s="4"/>
      <c r="N170" s="4"/>
      <c r="O170" s="4"/>
      <c r="P170" s="4"/>
      <c r="Q170" s="4"/>
      <c r="R170" s="4"/>
      <c r="S170" s="4"/>
      <c r="T170" s="4"/>
      <c r="U170" s="4"/>
      <c r="V170" s="16"/>
      <c r="W170" s="16"/>
      <c r="X170" s="16"/>
      <c r="Y170" s="16"/>
    </row>
    <row r="171" spans="1:25" ht="14.25" customHeight="1" x14ac:dyDescent="0.25">
      <c r="A171" s="14"/>
      <c r="B171" s="3"/>
      <c r="C171" s="3"/>
      <c r="D171" s="3"/>
      <c r="E171" s="3"/>
      <c r="F171" s="3"/>
      <c r="G171" s="3"/>
      <c r="H171" s="3"/>
      <c r="I171" s="4"/>
      <c r="J171" s="4"/>
      <c r="K171" s="4"/>
      <c r="L171" s="4"/>
      <c r="M171" s="4"/>
      <c r="N171" s="4"/>
      <c r="O171" s="4"/>
      <c r="P171" s="4"/>
      <c r="Q171" s="4"/>
      <c r="R171" s="4"/>
      <c r="S171" s="4"/>
      <c r="T171" s="4"/>
      <c r="U171" s="4"/>
      <c r="V171" s="16"/>
      <c r="W171" s="16"/>
      <c r="X171" s="16"/>
      <c r="Y171" s="16"/>
    </row>
    <row r="172" spans="1:25" ht="14.25" customHeight="1" x14ac:dyDescent="0.25">
      <c r="A172" s="14"/>
      <c r="B172" s="3"/>
      <c r="C172" s="3"/>
      <c r="D172" s="3"/>
      <c r="E172" s="3"/>
      <c r="F172" s="3"/>
      <c r="G172" s="3"/>
      <c r="H172" s="3"/>
      <c r="I172" s="4"/>
      <c r="J172" s="4"/>
      <c r="K172" s="4"/>
      <c r="L172" s="4"/>
      <c r="M172" s="4"/>
      <c r="N172" s="4"/>
      <c r="O172" s="4"/>
      <c r="P172" s="4"/>
      <c r="Q172" s="4"/>
      <c r="R172" s="4"/>
      <c r="S172" s="4"/>
      <c r="T172" s="4"/>
      <c r="U172" s="4"/>
      <c r="V172" s="16"/>
      <c r="W172" s="16"/>
      <c r="X172" s="16"/>
      <c r="Y172" s="16"/>
    </row>
    <row r="173" spans="1:25" ht="14.25" customHeight="1" x14ac:dyDescent="0.25">
      <c r="A173" s="14"/>
      <c r="B173" s="3"/>
      <c r="C173" s="3"/>
      <c r="D173" s="3"/>
      <c r="E173" s="3"/>
      <c r="F173" s="3"/>
      <c r="G173" s="3"/>
      <c r="H173" s="3"/>
      <c r="I173" s="4"/>
      <c r="J173" s="4"/>
      <c r="K173" s="4"/>
      <c r="L173" s="4"/>
      <c r="M173" s="4"/>
      <c r="N173" s="4"/>
      <c r="O173" s="4"/>
      <c r="P173" s="4"/>
      <c r="Q173" s="4"/>
      <c r="R173" s="4"/>
      <c r="S173" s="4"/>
      <c r="T173" s="4"/>
      <c r="U173" s="4"/>
      <c r="V173" s="16"/>
      <c r="W173" s="16"/>
      <c r="X173" s="16"/>
      <c r="Y173" s="16"/>
    </row>
    <row r="174" spans="1:25" ht="14.25" customHeight="1" x14ac:dyDescent="0.25">
      <c r="A174" s="14"/>
      <c r="B174" s="3"/>
      <c r="C174" s="3"/>
      <c r="D174" s="3"/>
      <c r="E174" s="3"/>
      <c r="F174" s="3"/>
      <c r="G174" s="3"/>
      <c r="H174" s="3"/>
      <c r="I174" s="4"/>
      <c r="J174" s="4"/>
      <c r="K174" s="4"/>
      <c r="L174" s="4"/>
      <c r="M174" s="4"/>
      <c r="N174" s="4"/>
      <c r="O174" s="4"/>
      <c r="P174" s="4"/>
      <c r="Q174" s="4"/>
      <c r="R174" s="4"/>
      <c r="S174" s="4"/>
      <c r="T174" s="4"/>
      <c r="U174" s="4"/>
      <c r="V174" s="16"/>
      <c r="W174" s="16"/>
      <c r="X174" s="16"/>
      <c r="Y174" s="16"/>
    </row>
    <row r="175" spans="1:25" ht="14.25" customHeight="1" x14ac:dyDescent="0.25">
      <c r="A175" s="14"/>
      <c r="B175" s="3"/>
      <c r="C175" s="3"/>
      <c r="D175" s="3"/>
      <c r="E175" s="3"/>
      <c r="F175" s="3"/>
      <c r="G175" s="3"/>
      <c r="H175" s="3"/>
      <c r="I175" s="4"/>
      <c r="J175" s="4"/>
      <c r="K175" s="4"/>
      <c r="L175" s="4"/>
      <c r="M175" s="4"/>
      <c r="N175" s="4"/>
      <c r="O175" s="4"/>
      <c r="P175" s="4"/>
      <c r="Q175" s="4"/>
      <c r="R175" s="4"/>
      <c r="S175" s="4"/>
      <c r="T175" s="4"/>
      <c r="U175" s="4"/>
      <c r="V175" s="16"/>
      <c r="W175" s="16"/>
      <c r="X175" s="16"/>
      <c r="Y175" s="16"/>
    </row>
    <row r="176" spans="1:25" ht="14.25" customHeight="1" x14ac:dyDescent="0.25">
      <c r="A176" s="14"/>
      <c r="B176" s="3"/>
      <c r="C176" s="3"/>
      <c r="D176" s="3"/>
      <c r="E176" s="3"/>
      <c r="F176" s="3"/>
      <c r="G176" s="3"/>
      <c r="H176" s="3"/>
      <c r="I176" s="4"/>
      <c r="J176" s="4"/>
      <c r="K176" s="4"/>
      <c r="L176" s="4"/>
      <c r="M176" s="4"/>
      <c r="N176" s="4"/>
      <c r="O176" s="4"/>
      <c r="P176" s="4"/>
      <c r="Q176" s="4"/>
      <c r="R176" s="4"/>
      <c r="S176" s="4"/>
      <c r="T176" s="4"/>
      <c r="U176" s="4"/>
      <c r="V176" s="16"/>
      <c r="W176" s="16"/>
      <c r="X176" s="16"/>
      <c r="Y176" s="16"/>
    </row>
    <row r="177" spans="1:25" ht="14.25" customHeight="1" x14ac:dyDescent="0.25">
      <c r="A177" s="14"/>
      <c r="B177" s="3"/>
      <c r="C177" s="3"/>
      <c r="D177" s="3"/>
      <c r="E177" s="3"/>
      <c r="F177" s="3"/>
      <c r="G177" s="3"/>
      <c r="H177" s="3"/>
      <c r="I177" s="4"/>
      <c r="J177" s="4"/>
      <c r="K177" s="4"/>
      <c r="L177" s="4"/>
      <c r="M177" s="4"/>
      <c r="N177" s="4"/>
      <c r="O177" s="4"/>
      <c r="P177" s="4"/>
      <c r="Q177" s="4"/>
      <c r="R177" s="4"/>
      <c r="S177" s="4"/>
      <c r="T177" s="4"/>
      <c r="U177" s="4"/>
      <c r="V177" s="16"/>
      <c r="W177" s="16"/>
      <c r="X177" s="16"/>
      <c r="Y177" s="16"/>
    </row>
    <row r="178" spans="1:25" ht="14.25" customHeight="1" x14ac:dyDescent="0.25">
      <c r="A178" s="14"/>
      <c r="B178" s="3"/>
      <c r="C178" s="3"/>
      <c r="D178" s="3"/>
      <c r="E178" s="3"/>
      <c r="F178" s="3"/>
      <c r="G178" s="3"/>
      <c r="H178" s="3"/>
      <c r="I178" s="4"/>
      <c r="J178" s="4"/>
      <c r="K178" s="4"/>
      <c r="L178" s="4"/>
      <c r="M178" s="4"/>
      <c r="N178" s="4"/>
      <c r="O178" s="4"/>
      <c r="P178" s="4"/>
      <c r="Q178" s="4"/>
      <c r="R178" s="4"/>
      <c r="S178" s="4"/>
      <c r="T178" s="4"/>
      <c r="U178" s="4"/>
      <c r="V178" s="16"/>
      <c r="W178" s="16"/>
      <c r="X178" s="16"/>
      <c r="Y178" s="16"/>
    </row>
    <row r="179" spans="1:25" ht="14.25" customHeight="1" x14ac:dyDescent="0.25">
      <c r="A179" s="14"/>
      <c r="B179" s="3"/>
      <c r="C179" s="3"/>
      <c r="D179" s="3"/>
      <c r="E179" s="3"/>
      <c r="F179" s="3"/>
      <c r="G179" s="3"/>
      <c r="H179" s="3"/>
      <c r="I179" s="4"/>
      <c r="J179" s="4"/>
      <c r="K179" s="4"/>
      <c r="L179" s="4"/>
      <c r="M179" s="4"/>
      <c r="N179" s="4"/>
      <c r="O179" s="4"/>
      <c r="P179" s="4"/>
      <c r="Q179" s="4"/>
      <c r="R179" s="4"/>
      <c r="S179" s="4"/>
      <c r="T179" s="4"/>
      <c r="U179" s="4"/>
      <c r="V179" s="16"/>
      <c r="W179" s="16"/>
      <c r="X179" s="16"/>
      <c r="Y179" s="16"/>
    </row>
    <row r="180" spans="1:25" ht="14.25" customHeight="1" x14ac:dyDescent="0.25">
      <c r="A180" s="14"/>
      <c r="B180" s="3"/>
      <c r="C180" s="3"/>
      <c r="D180" s="3"/>
      <c r="E180" s="3"/>
      <c r="F180" s="3"/>
      <c r="G180" s="3"/>
      <c r="H180" s="3"/>
      <c r="I180" s="4"/>
      <c r="J180" s="4"/>
      <c r="K180" s="4"/>
      <c r="L180" s="4"/>
      <c r="M180" s="4"/>
      <c r="N180" s="4"/>
      <c r="O180" s="4"/>
      <c r="P180" s="4"/>
      <c r="Q180" s="4"/>
      <c r="R180" s="4"/>
      <c r="S180" s="4"/>
      <c r="T180" s="4"/>
      <c r="U180" s="4"/>
      <c r="V180" s="16"/>
      <c r="W180" s="16"/>
      <c r="X180" s="16"/>
      <c r="Y180" s="16"/>
    </row>
    <row r="181" spans="1:25" ht="14.25" customHeight="1" x14ac:dyDescent="0.25">
      <c r="A181" s="14"/>
      <c r="B181" s="3"/>
      <c r="C181" s="3"/>
      <c r="D181" s="3"/>
      <c r="E181" s="3"/>
      <c r="F181" s="3"/>
      <c r="G181" s="3"/>
      <c r="H181" s="3"/>
      <c r="I181" s="4"/>
      <c r="J181" s="4"/>
      <c r="K181" s="4"/>
      <c r="L181" s="4"/>
      <c r="M181" s="4"/>
      <c r="N181" s="4"/>
      <c r="O181" s="4"/>
      <c r="P181" s="4"/>
      <c r="Q181" s="4"/>
      <c r="R181" s="4"/>
      <c r="S181" s="4"/>
      <c r="T181" s="4"/>
      <c r="U181" s="4"/>
      <c r="V181" s="16"/>
      <c r="W181" s="16"/>
      <c r="X181" s="16"/>
      <c r="Y181" s="16"/>
    </row>
    <row r="182" spans="1:25" ht="14.25" customHeight="1" x14ac:dyDescent="0.25">
      <c r="A182" s="14"/>
      <c r="B182" s="3"/>
      <c r="C182" s="3"/>
      <c r="D182" s="3"/>
      <c r="E182" s="3"/>
      <c r="F182" s="3"/>
      <c r="G182" s="3"/>
      <c r="H182" s="3"/>
      <c r="I182" s="4"/>
      <c r="J182" s="4"/>
      <c r="K182" s="4"/>
      <c r="L182" s="4"/>
      <c r="M182" s="4"/>
      <c r="N182" s="4"/>
      <c r="O182" s="4"/>
      <c r="P182" s="4"/>
      <c r="Q182" s="4"/>
      <c r="R182" s="4"/>
      <c r="S182" s="4"/>
      <c r="T182" s="4"/>
      <c r="U182" s="4"/>
      <c r="V182" s="16"/>
      <c r="W182" s="16"/>
      <c r="X182" s="16"/>
      <c r="Y182" s="16"/>
    </row>
    <row r="183" spans="1:25" ht="14.25" customHeight="1" x14ac:dyDescent="0.25">
      <c r="A183" s="14"/>
      <c r="B183" s="3"/>
      <c r="C183" s="3"/>
      <c r="D183" s="3"/>
      <c r="E183" s="3"/>
      <c r="F183" s="3"/>
      <c r="G183" s="3"/>
      <c r="H183" s="3"/>
      <c r="I183" s="4"/>
      <c r="J183" s="4"/>
      <c r="K183" s="4"/>
      <c r="L183" s="4"/>
      <c r="M183" s="4"/>
      <c r="N183" s="4"/>
      <c r="O183" s="4"/>
      <c r="P183" s="4"/>
      <c r="Q183" s="4"/>
      <c r="R183" s="4"/>
      <c r="S183" s="4"/>
      <c r="T183" s="4"/>
      <c r="U183" s="4"/>
      <c r="V183" s="16"/>
      <c r="W183" s="16"/>
      <c r="X183" s="16"/>
      <c r="Y183" s="16"/>
    </row>
    <row r="184" spans="1:25" ht="14.25" customHeight="1" x14ac:dyDescent="0.25">
      <c r="A184" s="14"/>
      <c r="B184" s="3"/>
      <c r="C184" s="3"/>
      <c r="D184" s="3"/>
      <c r="E184" s="3"/>
      <c r="F184" s="3"/>
      <c r="G184" s="3"/>
      <c r="H184" s="3"/>
      <c r="I184" s="4"/>
      <c r="J184" s="4"/>
      <c r="K184" s="4"/>
      <c r="L184" s="4"/>
      <c r="M184" s="4"/>
      <c r="N184" s="4"/>
      <c r="O184" s="4"/>
      <c r="P184" s="4"/>
      <c r="Q184" s="4"/>
      <c r="R184" s="4"/>
      <c r="S184" s="4"/>
      <c r="T184" s="4"/>
      <c r="U184" s="4"/>
      <c r="V184" s="16"/>
      <c r="W184" s="16"/>
      <c r="X184" s="16"/>
      <c r="Y184" s="16"/>
    </row>
    <row r="185" spans="1:25" ht="14.25" customHeight="1" x14ac:dyDescent="0.25">
      <c r="A185" s="14"/>
      <c r="B185" s="3"/>
      <c r="C185" s="3"/>
      <c r="D185" s="3"/>
      <c r="E185" s="3"/>
      <c r="F185" s="3"/>
      <c r="G185" s="3"/>
      <c r="H185" s="3"/>
      <c r="I185" s="4"/>
      <c r="J185" s="4"/>
      <c r="K185" s="4"/>
      <c r="L185" s="4"/>
      <c r="M185" s="4"/>
      <c r="N185" s="4"/>
      <c r="O185" s="4"/>
      <c r="P185" s="4"/>
      <c r="Q185" s="4"/>
      <c r="R185" s="4"/>
      <c r="S185" s="4"/>
      <c r="T185" s="4"/>
      <c r="U185" s="4"/>
      <c r="V185" s="16"/>
      <c r="W185" s="16"/>
      <c r="X185" s="16"/>
      <c r="Y185" s="16"/>
    </row>
    <row r="186" spans="1:25" ht="14.25" customHeight="1" x14ac:dyDescent="0.25">
      <c r="A186" s="14"/>
      <c r="B186" s="3"/>
      <c r="C186" s="3"/>
      <c r="D186" s="3"/>
      <c r="E186" s="3"/>
      <c r="F186" s="3"/>
      <c r="G186" s="3"/>
      <c r="H186" s="3"/>
      <c r="I186" s="4"/>
      <c r="J186" s="4"/>
      <c r="K186" s="4"/>
      <c r="L186" s="4"/>
      <c r="M186" s="4"/>
      <c r="N186" s="4"/>
      <c r="O186" s="4"/>
      <c r="P186" s="4"/>
      <c r="Q186" s="4"/>
      <c r="R186" s="4"/>
      <c r="S186" s="4"/>
      <c r="T186" s="4"/>
      <c r="U186" s="4"/>
      <c r="V186" s="16"/>
      <c r="W186" s="16"/>
      <c r="X186" s="16"/>
      <c r="Y186" s="16"/>
    </row>
    <row r="187" spans="1:25" ht="14.25" customHeight="1" x14ac:dyDescent="0.25">
      <c r="A187" s="14"/>
      <c r="B187" s="3"/>
      <c r="C187" s="3"/>
      <c r="D187" s="3"/>
      <c r="E187" s="3"/>
      <c r="F187" s="3"/>
      <c r="G187" s="3"/>
      <c r="H187" s="3"/>
      <c r="I187" s="4"/>
      <c r="J187" s="4"/>
      <c r="K187" s="4"/>
      <c r="L187" s="4"/>
      <c r="M187" s="4"/>
      <c r="N187" s="4"/>
      <c r="O187" s="4"/>
      <c r="P187" s="4"/>
      <c r="Q187" s="4"/>
      <c r="R187" s="4"/>
      <c r="S187" s="4"/>
      <c r="T187" s="4"/>
      <c r="U187" s="4"/>
      <c r="V187" s="16"/>
      <c r="W187" s="16"/>
      <c r="X187" s="16"/>
      <c r="Y187" s="16"/>
    </row>
    <row r="188" spans="1:25" ht="14.25" customHeight="1" x14ac:dyDescent="0.25">
      <c r="A188" s="14"/>
      <c r="B188" s="3"/>
      <c r="C188" s="3"/>
      <c r="D188" s="3"/>
      <c r="E188" s="3"/>
      <c r="F188" s="3"/>
      <c r="G188" s="3"/>
      <c r="H188" s="3"/>
      <c r="I188" s="4"/>
      <c r="J188" s="4"/>
      <c r="K188" s="4"/>
      <c r="L188" s="4"/>
      <c r="M188" s="4"/>
      <c r="N188" s="4"/>
      <c r="O188" s="4"/>
      <c r="P188" s="4"/>
      <c r="Q188" s="4"/>
      <c r="R188" s="4"/>
      <c r="S188" s="4"/>
      <c r="T188" s="4"/>
      <c r="U188" s="4"/>
      <c r="V188" s="16"/>
      <c r="W188" s="16"/>
      <c r="X188" s="16"/>
      <c r="Y188" s="16"/>
    </row>
    <row r="189" spans="1:25" ht="14.25" customHeight="1" x14ac:dyDescent="0.25">
      <c r="A189" s="14"/>
      <c r="B189" s="3"/>
      <c r="C189" s="3"/>
      <c r="D189" s="3"/>
      <c r="E189" s="3"/>
      <c r="F189" s="3"/>
      <c r="G189" s="3"/>
      <c r="H189" s="3"/>
      <c r="I189" s="4"/>
      <c r="J189" s="4"/>
      <c r="K189" s="4"/>
      <c r="L189" s="4"/>
      <c r="M189" s="4"/>
      <c r="N189" s="4"/>
      <c r="O189" s="4"/>
      <c r="P189" s="4"/>
      <c r="Q189" s="4"/>
      <c r="R189" s="4"/>
      <c r="S189" s="4"/>
      <c r="T189" s="4"/>
      <c r="U189" s="4"/>
      <c r="V189" s="16"/>
      <c r="W189" s="16"/>
      <c r="X189" s="16"/>
      <c r="Y189" s="16"/>
    </row>
    <row r="190" spans="1:25" ht="14.25" customHeight="1" x14ac:dyDescent="0.25">
      <c r="A190" s="14"/>
      <c r="B190" s="3"/>
      <c r="C190" s="3"/>
      <c r="D190" s="3"/>
      <c r="E190" s="3"/>
      <c r="F190" s="3"/>
      <c r="G190" s="3"/>
      <c r="H190" s="3"/>
      <c r="I190" s="4"/>
      <c r="J190" s="4"/>
      <c r="K190" s="4"/>
      <c r="L190" s="4"/>
      <c r="M190" s="4"/>
      <c r="N190" s="4"/>
      <c r="O190" s="4"/>
      <c r="P190" s="4"/>
      <c r="Q190" s="4"/>
      <c r="R190" s="4"/>
      <c r="S190" s="4"/>
      <c r="T190" s="4"/>
      <c r="U190" s="4"/>
      <c r="V190" s="16"/>
      <c r="W190" s="16"/>
      <c r="X190" s="16"/>
      <c r="Y190" s="16"/>
    </row>
    <row r="191" spans="1:25" ht="14.25" customHeight="1" x14ac:dyDescent="0.25">
      <c r="A191" s="14"/>
      <c r="B191" s="3"/>
      <c r="C191" s="3"/>
      <c r="D191" s="3"/>
      <c r="E191" s="3"/>
      <c r="F191" s="3"/>
      <c r="G191" s="3"/>
      <c r="H191" s="3"/>
      <c r="I191" s="4"/>
      <c r="J191" s="4"/>
      <c r="K191" s="4"/>
      <c r="L191" s="4"/>
      <c r="M191" s="4"/>
      <c r="N191" s="4"/>
      <c r="O191" s="4"/>
      <c r="P191" s="4"/>
      <c r="Q191" s="4"/>
      <c r="R191" s="4"/>
      <c r="S191" s="4"/>
      <c r="T191" s="4"/>
      <c r="U191" s="4"/>
      <c r="V191" s="16"/>
      <c r="W191" s="16"/>
      <c r="X191" s="16"/>
      <c r="Y191" s="16"/>
    </row>
    <row r="192" spans="1:25" ht="14.25" customHeight="1" x14ac:dyDescent="0.25">
      <c r="A192" s="14"/>
      <c r="B192" s="3"/>
      <c r="C192" s="3"/>
      <c r="D192" s="3"/>
      <c r="E192" s="3"/>
      <c r="F192" s="3"/>
      <c r="G192" s="3"/>
      <c r="H192" s="3"/>
      <c r="I192" s="4"/>
      <c r="J192" s="4"/>
      <c r="K192" s="4"/>
      <c r="L192" s="4"/>
      <c r="M192" s="4"/>
      <c r="N192" s="4"/>
      <c r="O192" s="4"/>
      <c r="P192" s="4"/>
      <c r="Q192" s="4"/>
      <c r="R192" s="4"/>
      <c r="S192" s="4"/>
      <c r="T192" s="4"/>
      <c r="U192" s="4"/>
      <c r="V192" s="16"/>
      <c r="W192" s="16"/>
      <c r="X192" s="16"/>
      <c r="Y192" s="16"/>
    </row>
    <row r="193" spans="1:25" ht="14.25" customHeight="1" x14ac:dyDescent="0.25">
      <c r="A193" s="14"/>
      <c r="B193" s="3"/>
      <c r="C193" s="3"/>
      <c r="D193" s="3"/>
      <c r="E193" s="3"/>
      <c r="F193" s="3"/>
      <c r="G193" s="3"/>
      <c r="H193" s="3"/>
      <c r="I193" s="4"/>
      <c r="J193" s="4"/>
      <c r="K193" s="4"/>
      <c r="L193" s="4"/>
      <c r="M193" s="4"/>
      <c r="N193" s="4"/>
      <c r="O193" s="4"/>
      <c r="P193" s="4"/>
      <c r="Q193" s="4"/>
      <c r="R193" s="4"/>
      <c r="S193" s="4"/>
      <c r="T193" s="4"/>
      <c r="U193" s="4"/>
      <c r="V193" s="16"/>
      <c r="W193" s="16"/>
      <c r="X193" s="16"/>
      <c r="Y193" s="16"/>
    </row>
    <row r="194" spans="1:25" ht="14.25" customHeight="1" x14ac:dyDescent="0.25">
      <c r="A194" s="14"/>
      <c r="B194" s="3"/>
      <c r="C194" s="3"/>
      <c r="D194" s="3"/>
      <c r="E194" s="3"/>
      <c r="F194" s="3"/>
      <c r="G194" s="3"/>
      <c r="H194" s="3"/>
      <c r="I194" s="4"/>
      <c r="J194" s="4"/>
      <c r="K194" s="4"/>
      <c r="L194" s="4"/>
      <c r="M194" s="4"/>
      <c r="N194" s="4"/>
      <c r="O194" s="4"/>
      <c r="P194" s="4"/>
      <c r="Q194" s="4"/>
      <c r="R194" s="4"/>
      <c r="S194" s="4"/>
      <c r="T194" s="4"/>
      <c r="U194" s="4"/>
      <c r="V194" s="16"/>
      <c r="W194" s="16"/>
      <c r="X194" s="16"/>
      <c r="Y194" s="16"/>
    </row>
    <row r="195" spans="1:25" ht="14.25" customHeight="1" x14ac:dyDescent="0.25">
      <c r="A195" s="14"/>
      <c r="B195" s="3"/>
      <c r="C195" s="3"/>
      <c r="D195" s="3"/>
      <c r="E195" s="3"/>
      <c r="F195" s="3"/>
      <c r="G195" s="3"/>
      <c r="H195" s="3"/>
      <c r="I195" s="4"/>
      <c r="J195" s="4"/>
      <c r="K195" s="4"/>
      <c r="L195" s="4"/>
      <c r="M195" s="4"/>
      <c r="N195" s="4"/>
      <c r="O195" s="4"/>
      <c r="P195" s="4"/>
      <c r="Q195" s="4"/>
      <c r="R195" s="4"/>
      <c r="S195" s="4"/>
      <c r="T195" s="4"/>
      <c r="U195" s="4"/>
      <c r="V195" s="16"/>
      <c r="W195" s="16"/>
      <c r="X195" s="16"/>
      <c r="Y195" s="16"/>
    </row>
    <row r="196" spans="1:25" ht="14.25" customHeight="1" x14ac:dyDescent="0.25">
      <c r="A196" s="14"/>
      <c r="B196" s="3"/>
      <c r="C196" s="3"/>
      <c r="D196" s="3"/>
      <c r="E196" s="3"/>
      <c r="F196" s="3"/>
      <c r="G196" s="3"/>
      <c r="H196" s="3"/>
      <c r="I196" s="4"/>
      <c r="J196" s="4"/>
      <c r="K196" s="4"/>
      <c r="L196" s="4"/>
      <c r="M196" s="4"/>
      <c r="N196" s="4"/>
      <c r="O196" s="4"/>
      <c r="P196" s="4"/>
      <c r="Q196" s="4"/>
      <c r="R196" s="4"/>
      <c r="S196" s="4"/>
      <c r="T196" s="4"/>
      <c r="U196" s="4"/>
      <c r="V196" s="16"/>
      <c r="W196" s="16"/>
      <c r="X196" s="16"/>
      <c r="Y196" s="16"/>
    </row>
    <row r="197" spans="1:25" ht="14.25" customHeight="1" x14ac:dyDescent="0.25">
      <c r="A197" s="14"/>
      <c r="B197" s="3"/>
      <c r="C197" s="3"/>
      <c r="D197" s="3"/>
      <c r="E197" s="3"/>
      <c r="F197" s="3"/>
      <c r="G197" s="3"/>
      <c r="H197" s="3"/>
      <c r="I197" s="4"/>
      <c r="J197" s="4"/>
      <c r="K197" s="4"/>
      <c r="L197" s="4"/>
      <c r="M197" s="4"/>
      <c r="N197" s="4"/>
      <c r="O197" s="4"/>
      <c r="P197" s="4"/>
      <c r="Q197" s="4"/>
      <c r="R197" s="4"/>
      <c r="S197" s="4"/>
      <c r="T197" s="4"/>
      <c r="U197" s="4"/>
      <c r="V197" s="16"/>
      <c r="W197" s="16"/>
      <c r="X197" s="16"/>
      <c r="Y197" s="16"/>
    </row>
    <row r="198" spans="1:25" ht="14.25" customHeight="1" x14ac:dyDescent="0.25">
      <c r="A198" s="14"/>
      <c r="B198" s="3"/>
      <c r="C198" s="3"/>
      <c r="D198" s="3"/>
      <c r="E198" s="3"/>
      <c r="F198" s="3"/>
      <c r="G198" s="3"/>
      <c r="H198" s="3"/>
      <c r="I198" s="4"/>
      <c r="J198" s="4"/>
      <c r="K198" s="4"/>
      <c r="L198" s="4"/>
      <c r="M198" s="4"/>
      <c r="N198" s="4"/>
      <c r="O198" s="4"/>
      <c r="P198" s="4"/>
      <c r="Q198" s="4"/>
      <c r="R198" s="4"/>
      <c r="S198" s="4"/>
      <c r="T198" s="4"/>
      <c r="U198" s="4"/>
      <c r="V198" s="16"/>
      <c r="W198" s="16"/>
      <c r="X198" s="16"/>
      <c r="Y198" s="16"/>
    </row>
    <row r="199" spans="1:25" ht="14.25" customHeight="1" x14ac:dyDescent="0.25">
      <c r="A199" s="14"/>
      <c r="B199" s="3"/>
      <c r="C199" s="3"/>
      <c r="D199" s="3"/>
      <c r="E199" s="3"/>
      <c r="F199" s="3"/>
      <c r="G199" s="3"/>
      <c r="H199" s="3"/>
      <c r="I199" s="4"/>
      <c r="J199" s="4"/>
      <c r="K199" s="4"/>
      <c r="L199" s="4"/>
      <c r="M199" s="4"/>
      <c r="N199" s="4"/>
      <c r="O199" s="4"/>
      <c r="P199" s="4"/>
      <c r="Q199" s="4"/>
      <c r="R199" s="4"/>
      <c r="S199" s="4"/>
      <c r="T199" s="4"/>
      <c r="U199" s="4"/>
      <c r="V199" s="16"/>
      <c r="W199" s="16"/>
      <c r="X199" s="16"/>
      <c r="Y199" s="16"/>
    </row>
    <row r="200" spans="1:25" ht="14.25" customHeight="1" x14ac:dyDescent="0.25">
      <c r="A200" s="14"/>
      <c r="B200" s="3"/>
      <c r="C200" s="3"/>
      <c r="D200" s="3"/>
      <c r="E200" s="3"/>
      <c r="F200" s="3"/>
      <c r="G200" s="3"/>
      <c r="H200" s="3"/>
      <c r="I200" s="4"/>
      <c r="J200" s="4"/>
      <c r="K200" s="4"/>
      <c r="L200" s="4"/>
      <c r="M200" s="4"/>
      <c r="N200" s="4"/>
      <c r="O200" s="4"/>
      <c r="P200" s="4"/>
      <c r="Q200" s="4"/>
      <c r="R200" s="4"/>
      <c r="S200" s="4"/>
      <c r="T200" s="4"/>
      <c r="U200" s="4"/>
      <c r="V200" s="16"/>
      <c r="W200" s="16"/>
      <c r="X200" s="16"/>
      <c r="Y200" s="16"/>
    </row>
    <row r="201" spans="1:25" ht="14.25" customHeight="1" x14ac:dyDescent="0.25">
      <c r="A201" s="14"/>
      <c r="B201" s="3"/>
      <c r="C201" s="3"/>
      <c r="D201" s="3"/>
      <c r="E201" s="3"/>
      <c r="F201" s="3"/>
      <c r="G201" s="3"/>
      <c r="H201" s="3"/>
      <c r="I201" s="4"/>
      <c r="J201" s="4"/>
      <c r="K201" s="4"/>
      <c r="L201" s="4"/>
      <c r="M201" s="4"/>
      <c r="N201" s="4"/>
      <c r="O201" s="4"/>
      <c r="P201" s="4"/>
      <c r="Q201" s="4"/>
      <c r="R201" s="4"/>
      <c r="S201" s="4"/>
      <c r="T201" s="4"/>
      <c r="U201" s="4"/>
      <c r="V201" s="16"/>
      <c r="W201" s="16"/>
      <c r="X201" s="16"/>
      <c r="Y201" s="16"/>
    </row>
    <row r="202" spans="1:25" ht="14.25" customHeight="1" x14ac:dyDescent="0.25">
      <c r="A202" s="14"/>
      <c r="B202" s="3"/>
      <c r="C202" s="3"/>
      <c r="D202" s="3"/>
      <c r="E202" s="3"/>
      <c r="F202" s="3"/>
      <c r="G202" s="3"/>
      <c r="H202" s="3"/>
      <c r="I202" s="4"/>
      <c r="J202" s="4"/>
      <c r="K202" s="4"/>
      <c r="L202" s="4"/>
      <c r="M202" s="4"/>
      <c r="N202" s="4"/>
      <c r="O202" s="4"/>
      <c r="P202" s="4"/>
      <c r="Q202" s="4"/>
      <c r="R202" s="4"/>
      <c r="S202" s="4"/>
      <c r="T202" s="4"/>
      <c r="U202" s="4"/>
      <c r="V202" s="16"/>
      <c r="W202" s="16"/>
      <c r="X202" s="16"/>
      <c r="Y202" s="16"/>
    </row>
    <row r="203" spans="1:25" ht="14.25" customHeight="1" x14ac:dyDescent="0.25">
      <c r="A203" s="14"/>
      <c r="B203" s="3"/>
      <c r="C203" s="3"/>
      <c r="D203" s="3"/>
      <c r="E203" s="3"/>
      <c r="F203" s="3"/>
      <c r="G203" s="3"/>
      <c r="H203" s="3"/>
      <c r="I203" s="4"/>
      <c r="J203" s="4"/>
      <c r="K203" s="4"/>
      <c r="L203" s="4"/>
      <c r="M203" s="4"/>
      <c r="N203" s="4"/>
      <c r="O203" s="4"/>
      <c r="P203" s="4"/>
      <c r="Q203" s="4"/>
      <c r="R203" s="4"/>
      <c r="S203" s="4"/>
      <c r="T203" s="4"/>
      <c r="U203" s="4"/>
      <c r="V203" s="16"/>
      <c r="W203" s="16"/>
      <c r="X203" s="16"/>
      <c r="Y203" s="16"/>
    </row>
    <row r="204" spans="1:25" ht="14.25" customHeight="1" x14ac:dyDescent="0.25">
      <c r="A204" s="14"/>
      <c r="B204" s="3"/>
      <c r="C204" s="3"/>
      <c r="D204" s="3"/>
      <c r="E204" s="3"/>
      <c r="F204" s="3"/>
      <c r="G204" s="3"/>
      <c r="H204" s="3"/>
      <c r="I204" s="4"/>
      <c r="J204" s="4"/>
      <c r="K204" s="4"/>
      <c r="L204" s="4"/>
      <c r="M204" s="4"/>
      <c r="N204" s="4"/>
      <c r="O204" s="4"/>
      <c r="P204" s="4"/>
      <c r="Q204" s="4"/>
      <c r="R204" s="4"/>
      <c r="S204" s="4"/>
      <c r="T204" s="4"/>
      <c r="U204" s="4"/>
      <c r="V204" s="16"/>
      <c r="W204" s="16"/>
      <c r="X204" s="16"/>
      <c r="Y204" s="16"/>
    </row>
    <row r="205" spans="1:25" ht="14.25" customHeight="1" x14ac:dyDescent="0.25">
      <c r="A205" s="14"/>
      <c r="B205" s="3"/>
      <c r="C205" s="3"/>
      <c r="D205" s="3"/>
      <c r="E205" s="3"/>
      <c r="F205" s="3"/>
      <c r="G205" s="3"/>
      <c r="H205" s="3"/>
      <c r="I205" s="4"/>
      <c r="J205" s="4"/>
      <c r="K205" s="4"/>
      <c r="L205" s="4"/>
      <c r="M205" s="4"/>
      <c r="N205" s="4"/>
      <c r="O205" s="4"/>
      <c r="P205" s="4"/>
      <c r="Q205" s="4"/>
      <c r="R205" s="4"/>
      <c r="S205" s="4"/>
      <c r="T205" s="4"/>
      <c r="U205" s="4"/>
      <c r="V205" s="16"/>
      <c r="W205" s="16"/>
      <c r="X205" s="16"/>
      <c r="Y205" s="16"/>
    </row>
    <row r="206" spans="1:25" ht="14.25" customHeight="1" x14ac:dyDescent="0.25">
      <c r="A206" s="14"/>
      <c r="B206" s="3"/>
      <c r="C206" s="3"/>
      <c r="D206" s="3"/>
      <c r="E206" s="3"/>
      <c r="F206" s="3"/>
      <c r="G206" s="3"/>
      <c r="H206" s="3"/>
      <c r="I206" s="4"/>
      <c r="J206" s="4"/>
      <c r="K206" s="4"/>
      <c r="L206" s="4"/>
      <c r="M206" s="4"/>
      <c r="N206" s="4"/>
      <c r="O206" s="4"/>
      <c r="P206" s="4"/>
      <c r="Q206" s="4"/>
      <c r="R206" s="4"/>
      <c r="S206" s="4"/>
      <c r="T206" s="4"/>
      <c r="U206" s="4"/>
      <c r="V206" s="16"/>
      <c r="W206" s="16"/>
      <c r="X206" s="16"/>
      <c r="Y206" s="16"/>
    </row>
    <row r="207" spans="1:25" ht="14.25" customHeight="1" x14ac:dyDescent="0.25">
      <c r="A207" s="14"/>
      <c r="B207" s="3"/>
      <c r="C207" s="3"/>
      <c r="D207" s="3"/>
      <c r="E207" s="3"/>
      <c r="F207" s="3"/>
      <c r="G207" s="3"/>
      <c r="H207" s="3"/>
      <c r="I207" s="4"/>
      <c r="J207" s="4"/>
      <c r="K207" s="4"/>
      <c r="L207" s="4"/>
      <c r="M207" s="4"/>
      <c r="N207" s="4"/>
      <c r="O207" s="4"/>
      <c r="P207" s="4"/>
      <c r="Q207" s="4"/>
      <c r="R207" s="4"/>
      <c r="S207" s="4"/>
      <c r="T207" s="4"/>
      <c r="U207" s="4"/>
      <c r="V207" s="16"/>
      <c r="W207" s="16"/>
      <c r="X207" s="16"/>
      <c r="Y207" s="16"/>
    </row>
    <row r="208" spans="1:25" ht="14.25" customHeight="1" x14ac:dyDescent="0.25">
      <c r="A208" s="14"/>
      <c r="B208" s="3"/>
      <c r="C208" s="3"/>
      <c r="D208" s="3"/>
      <c r="E208" s="3"/>
      <c r="F208" s="3"/>
      <c r="G208" s="3"/>
      <c r="H208" s="3"/>
      <c r="I208" s="4"/>
      <c r="J208" s="4"/>
      <c r="K208" s="4"/>
      <c r="L208" s="4"/>
      <c r="M208" s="4"/>
      <c r="N208" s="4"/>
      <c r="O208" s="4"/>
      <c r="P208" s="4"/>
      <c r="Q208" s="4"/>
      <c r="R208" s="4"/>
      <c r="S208" s="4"/>
      <c r="T208" s="4"/>
      <c r="U208" s="4"/>
      <c r="V208" s="16"/>
      <c r="W208" s="16"/>
      <c r="X208" s="16"/>
      <c r="Y208" s="16"/>
    </row>
    <row r="209" spans="1:25" ht="14.25" customHeight="1" x14ac:dyDescent="0.25">
      <c r="A209" s="14"/>
      <c r="B209" s="3"/>
      <c r="C209" s="3"/>
      <c r="D209" s="3"/>
      <c r="E209" s="3"/>
      <c r="F209" s="3"/>
      <c r="G209" s="3"/>
      <c r="H209" s="3"/>
      <c r="I209" s="4"/>
      <c r="J209" s="4"/>
      <c r="K209" s="4"/>
      <c r="L209" s="4"/>
      <c r="M209" s="4"/>
      <c r="N209" s="4"/>
      <c r="O209" s="4"/>
      <c r="P209" s="4"/>
      <c r="Q209" s="4"/>
      <c r="R209" s="4"/>
      <c r="S209" s="4"/>
      <c r="T209" s="4"/>
      <c r="U209" s="4"/>
      <c r="V209" s="16"/>
      <c r="W209" s="16"/>
      <c r="X209" s="16"/>
      <c r="Y209" s="16"/>
    </row>
    <row r="210" spans="1:25" ht="14.25" customHeight="1" x14ac:dyDescent="0.25">
      <c r="A210" s="14"/>
      <c r="B210" s="3"/>
      <c r="C210" s="3"/>
      <c r="D210" s="3"/>
      <c r="E210" s="3"/>
      <c r="F210" s="3"/>
      <c r="G210" s="3"/>
      <c r="H210" s="3"/>
      <c r="I210" s="4"/>
      <c r="J210" s="4"/>
      <c r="K210" s="4"/>
      <c r="L210" s="4"/>
      <c r="M210" s="4"/>
      <c r="N210" s="4"/>
      <c r="O210" s="4"/>
      <c r="P210" s="4"/>
      <c r="Q210" s="4"/>
      <c r="R210" s="4"/>
      <c r="S210" s="4"/>
      <c r="T210" s="4"/>
      <c r="U210" s="4"/>
      <c r="V210" s="16"/>
      <c r="W210" s="16"/>
      <c r="X210" s="16"/>
      <c r="Y210" s="16"/>
    </row>
    <row r="211" spans="1:25" ht="14.25" customHeight="1" x14ac:dyDescent="0.25">
      <c r="A211" s="14"/>
      <c r="B211" s="3"/>
      <c r="C211" s="3"/>
      <c r="D211" s="3"/>
      <c r="E211" s="3"/>
      <c r="F211" s="3"/>
      <c r="G211" s="3"/>
      <c r="H211" s="3"/>
      <c r="I211" s="4"/>
      <c r="J211" s="4"/>
      <c r="K211" s="4"/>
      <c r="L211" s="4"/>
      <c r="M211" s="4"/>
      <c r="N211" s="4"/>
      <c r="O211" s="4"/>
      <c r="P211" s="4"/>
      <c r="Q211" s="4"/>
      <c r="R211" s="4"/>
      <c r="S211" s="4"/>
      <c r="T211" s="4"/>
      <c r="U211" s="4"/>
      <c r="V211" s="16"/>
      <c r="W211" s="16"/>
      <c r="X211" s="16"/>
      <c r="Y211" s="16"/>
    </row>
    <row r="212" spans="1:25" ht="14.25" customHeight="1" x14ac:dyDescent="0.25">
      <c r="A212" s="14"/>
      <c r="B212" s="3"/>
      <c r="C212" s="3"/>
      <c r="D212" s="3"/>
      <c r="E212" s="3"/>
      <c r="F212" s="3"/>
      <c r="G212" s="3"/>
      <c r="H212" s="3"/>
      <c r="I212" s="4"/>
      <c r="J212" s="4"/>
      <c r="K212" s="4"/>
      <c r="L212" s="4"/>
      <c r="M212" s="4"/>
      <c r="N212" s="4"/>
      <c r="O212" s="4"/>
      <c r="P212" s="4"/>
      <c r="Q212" s="4"/>
      <c r="R212" s="4"/>
      <c r="S212" s="4"/>
      <c r="T212" s="4"/>
      <c r="U212" s="4"/>
      <c r="V212" s="16"/>
      <c r="W212" s="16"/>
      <c r="X212" s="16"/>
      <c r="Y212" s="16"/>
    </row>
    <row r="213" spans="1:25" ht="14.25" customHeight="1" x14ac:dyDescent="0.25">
      <c r="A213" s="14"/>
      <c r="B213" s="3"/>
      <c r="C213" s="3"/>
      <c r="D213" s="3"/>
      <c r="E213" s="3"/>
      <c r="F213" s="3"/>
      <c r="G213" s="3"/>
      <c r="H213" s="3"/>
      <c r="I213" s="4"/>
      <c r="J213" s="4"/>
      <c r="K213" s="4"/>
      <c r="L213" s="4"/>
      <c r="M213" s="4"/>
      <c r="N213" s="4"/>
      <c r="O213" s="4"/>
      <c r="P213" s="4"/>
      <c r="Q213" s="4"/>
      <c r="R213" s="4"/>
      <c r="S213" s="4"/>
      <c r="T213" s="4"/>
      <c r="U213" s="4"/>
      <c r="V213" s="16"/>
      <c r="W213" s="16"/>
      <c r="X213" s="16"/>
      <c r="Y213" s="16"/>
    </row>
    <row r="214" spans="1:25" ht="14.25" customHeight="1" x14ac:dyDescent="0.25">
      <c r="A214" s="14"/>
      <c r="B214" s="3"/>
      <c r="C214" s="3"/>
      <c r="D214" s="3"/>
      <c r="E214" s="3"/>
      <c r="F214" s="3"/>
      <c r="G214" s="3"/>
      <c r="H214" s="3"/>
      <c r="I214" s="4"/>
      <c r="J214" s="4"/>
      <c r="K214" s="4"/>
      <c r="L214" s="4"/>
      <c r="M214" s="4"/>
      <c r="N214" s="4"/>
      <c r="O214" s="4"/>
      <c r="P214" s="4"/>
      <c r="Q214" s="4"/>
      <c r="R214" s="4"/>
      <c r="S214" s="4"/>
      <c r="T214" s="4"/>
      <c r="U214" s="4"/>
      <c r="V214" s="16"/>
      <c r="W214" s="16"/>
      <c r="X214" s="16"/>
      <c r="Y214" s="16"/>
    </row>
    <row r="215" spans="1:25" ht="14.25" customHeight="1" x14ac:dyDescent="0.25">
      <c r="A215" s="14"/>
      <c r="B215" s="3"/>
      <c r="C215" s="3"/>
      <c r="D215" s="3"/>
      <c r="E215" s="3"/>
      <c r="F215" s="3"/>
      <c r="G215" s="3"/>
      <c r="H215" s="3"/>
      <c r="I215" s="4"/>
      <c r="J215" s="4"/>
      <c r="K215" s="4"/>
      <c r="L215" s="4"/>
      <c r="M215" s="4"/>
      <c r="N215" s="4"/>
      <c r="O215" s="4"/>
      <c r="P215" s="4"/>
      <c r="Q215" s="4"/>
      <c r="R215" s="4"/>
      <c r="S215" s="4"/>
      <c r="T215" s="4"/>
      <c r="U215" s="4"/>
      <c r="V215" s="16"/>
      <c r="W215" s="16"/>
      <c r="X215" s="16"/>
      <c r="Y215" s="16"/>
    </row>
    <row r="216" spans="1:25" ht="14.25" customHeight="1" x14ac:dyDescent="0.25">
      <c r="A216" s="14"/>
      <c r="B216" s="3"/>
      <c r="C216" s="3"/>
      <c r="D216" s="3"/>
      <c r="E216" s="3"/>
      <c r="F216" s="3"/>
      <c r="G216" s="3"/>
      <c r="H216" s="3"/>
      <c r="I216" s="4"/>
      <c r="J216" s="4"/>
      <c r="K216" s="4"/>
      <c r="L216" s="4"/>
      <c r="M216" s="4"/>
      <c r="N216" s="4"/>
      <c r="O216" s="4"/>
      <c r="P216" s="4"/>
      <c r="Q216" s="4"/>
      <c r="R216" s="4"/>
      <c r="S216" s="4"/>
      <c r="T216" s="4"/>
      <c r="U216" s="4"/>
      <c r="V216" s="16"/>
      <c r="W216" s="16"/>
      <c r="X216" s="16"/>
      <c r="Y216" s="16"/>
    </row>
    <row r="217" spans="1:25" ht="14.25" customHeight="1" x14ac:dyDescent="0.25">
      <c r="A217" s="14"/>
      <c r="B217" s="3"/>
      <c r="C217" s="3"/>
      <c r="D217" s="3"/>
      <c r="E217" s="3"/>
      <c r="F217" s="3"/>
      <c r="G217" s="3"/>
      <c r="H217" s="3"/>
      <c r="I217" s="4"/>
      <c r="J217" s="4"/>
      <c r="K217" s="4"/>
      <c r="L217" s="4"/>
      <c r="M217" s="4"/>
      <c r="N217" s="4"/>
      <c r="O217" s="4"/>
      <c r="P217" s="4"/>
      <c r="Q217" s="4"/>
      <c r="R217" s="4"/>
      <c r="S217" s="4"/>
      <c r="T217" s="4"/>
      <c r="U217" s="4"/>
      <c r="V217" s="16"/>
      <c r="W217" s="16"/>
      <c r="X217" s="16"/>
      <c r="Y217" s="16"/>
    </row>
    <row r="218" spans="1:25" ht="14.25" customHeight="1" x14ac:dyDescent="0.25">
      <c r="A218" s="14"/>
      <c r="B218" s="3"/>
      <c r="C218" s="3"/>
      <c r="D218" s="3"/>
      <c r="E218" s="3"/>
      <c r="F218" s="3"/>
      <c r="G218" s="3"/>
      <c r="H218" s="3"/>
      <c r="I218" s="4"/>
      <c r="J218" s="4"/>
      <c r="K218" s="4"/>
      <c r="L218" s="4"/>
      <c r="M218" s="4"/>
      <c r="N218" s="4"/>
      <c r="O218" s="4"/>
      <c r="P218" s="4"/>
      <c r="Q218" s="4"/>
      <c r="R218" s="4"/>
      <c r="S218" s="4"/>
      <c r="T218" s="4"/>
      <c r="U218" s="4"/>
      <c r="V218" s="16"/>
      <c r="W218" s="16"/>
      <c r="X218" s="16"/>
      <c r="Y218" s="16"/>
    </row>
    <row r="219" spans="1:25" ht="14.25" customHeight="1" x14ac:dyDescent="0.25">
      <c r="A219" s="14"/>
      <c r="B219" s="3"/>
      <c r="C219" s="3"/>
      <c r="D219" s="3"/>
      <c r="E219" s="3"/>
      <c r="F219" s="3"/>
      <c r="G219" s="3"/>
      <c r="H219" s="3"/>
      <c r="I219" s="4"/>
      <c r="J219" s="4"/>
      <c r="K219" s="4"/>
      <c r="L219" s="4"/>
      <c r="M219" s="4"/>
      <c r="N219" s="4"/>
      <c r="O219" s="4"/>
      <c r="P219" s="4"/>
      <c r="Q219" s="4"/>
      <c r="R219" s="4"/>
      <c r="S219" s="4"/>
      <c r="T219" s="4"/>
      <c r="U219" s="4"/>
      <c r="V219" s="16"/>
      <c r="W219" s="16"/>
      <c r="X219" s="16"/>
      <c r="Y219" s="16"/>
    </row>
    <row r="220" spans="1:25" ht="14.25" customHeight="1" x14ac:dyDescent="0.25">
      <c r="A220" s="14"/>
      <c r="B220" s="3"/>
      <c r="C220" s="3"/>
      <c r="D220" s="3"/>
      <c r="E220" s="3"/>
      <c r="F220" s="3"/>
      <c r="G220" s="3"/>
      <c r="H220" s="3"/>
      <c r="I220" s="4"/>
      <c r="J220" s="4"/>
      <c r="K220" s="4"/>
      <c r="L220" s="4"/>
      <c r="M220" s="4"/>
      <c r="N220" s="4"/>
      <c r="O220" s="4"/>
      <c r="P220" s="4"/>
      <c r="Q220" s="4"/>
      <c r="R220" s="4"/>
      <c r="S220" s="4"/>
      <c r="T220" s="4"/>
      <c r="U220" s="4"/>
      <c r="V220" s="16"/>
      <c r="W220" s="16"/>
      <c r="X220" s="16"/>
      <c r="Y220" s="16"/>
    </row>
    <row r="221" spans="1:25" ht="14.25" customHeight="1" x14ac:dyDescent="0.25">
      <c r="A221" s="14"/>
      <c r="B221" s="3"/>
      <c r="C221" s="3"/>
      <c r="D221" s="3"/>
      <c r="E221" s="3"/>
      <c r="F221" s="3"/>
      <c r="G221" s="3"/>
      <c r="H221" s="3"/>
      <c r="I221" s="4"/>
      <c r="J221" s="4"/>
      <c r="K221" s="4"/>
      <c r="L221" s="4"/>
      <c r="M221" s="4"/>
      <c r="N221" s="4"/>
      <c r="O221" s="4"/>
      <c r="P221" s="4"/>
      <c r="Q221" s="4"/>
      <c r="R221" s="4"/>
      <c r="S221" s="4"/>
      <c r="T221" s="4"/>
      <c r="U221" s="4"/>
      <c r="V221" s="16"/>
      <c r="W221" s="16"/>
      <c r="X221" s="16"/>
      <c r="Y221" s="16"/>
    </row>
    <row r="222" spans="1:25" ht="14.25" customHeight="1" x14ac:dyDescent="0.25">
      <c r="A222" s="14"/>
      <c r="B222" s="3"/>
      <c r="C222" s="3"/>
      <c r="D222" s="3"/>
      <c r="E222" s="3"/>
      <c r="F222" s="3"/>
      <c r="G222" s="3"/>
      <c r="H222" s="3"/>
      <c r="I222" s="4"/>
      <c r="J222" s="4"/>
      <c r="K222" s="4"/>
      <c r="L222" s="4"/>
      <c r="M222" s="4"/>
      <c r="N222" s="4"/>
      <c r="O222" s="4"/>
      <c r="P222" s="4"/>
      <c r="Q222" s="4"/>
      <c r="R222" s="4"/>
      <c r="S222" s="4"/>
      <c r="T222" s="4"/>
      <c r="U222" s="4"/>
      <c r="V222" s="16"/>
      <c r="W222" s="16"/>
      <c r="X222" s="16"/>
      <c r="Y222" s="16"/>
    </row>
    <row r="223" spans="1:25" ht="14.25" customHeight="1" x14ac:dyDescent="0.25">
      <c r="A223" s="14"/>
      <c r="B223" s="3"/>
      <c r="C223" s="3"/>
      <c r="D223" s="3"/>
      <c r="E223" s="3"/>
      <c r="F223" s="3"/>
      <c r="G223" s="3"/>
      <c r="H223" s="3"/>
      <c r="I223" s="4"/>
      <c r="J223" s="4"/>
      <c r="K223" s="4"/>
      <c r="L223" s="4"/>
      <c r="M223" s="4"/>
      <c r="N223" s="4"/>
      <c r="O223" s="4"/>
      <c r="P223" s="4"/>
      <c r="Q223" s="4"/>
      <c r="R223" s="4"/>
      <c r="S223" s="4"/>
      <c r="T223" s="4"/>
      <c r="U223" s="4"/>
      <c r="V223" s="16"/>
      <c r="W223" s="16"/>
      <c r="X223" s="16"/>
      <c r="Y223" s="16"/>
    </row>
    <row r="224" spans="1:25" ht="14.25" customHeight="1" x14ac:dyDescent="0.25">
      <c r="A224" s="14"/>
      <c r="B224" s="3"/>
      <c r="C224" s="3"/>
      <c r="D224" s="3"/>
      <c r="E224" s="3"/>
      <c r="F224" s="3"/>
      <c r="G224" s="3"/>
      <c r="H224" s="3"/>
      <c r="I224" s="4"/>
      <c r="J224" s="4"/>
      <c r="K224" s="4"/>
      <c r="L224" s="4"/>
      <c r="M224" s="4"/>
      <c r="N224" s="4"/>
      <c r="O224" s="4"/>
      <c r="P224" s="4"/>
      <c r="Q224" s="4"/>
      <c r="R224" s="4"/>
      <c r="S224" s="4"/>
      <c r="T224" s="4"/>
      <c r="U224" s="4"/>
      <c r="V224" s="16"/>
      <c r="W224" s="16"/>
      <c r="X224" s="16"/>
      <c r="Y224" s="16"/>
    </row>
    <row r="225" spans="1:25" ht="14.25" customHeight="1" x14ac:dyDescent="0.25">
      <c r="A225" s="14"/>
      <c r="B225" s="3"/>
      <c r="C225" s="3"/>
      <c r="D225" s="3"/>
      <c r="E225" s="3"/>
      <c r="F225" s="3"/>
      <c r="G225" s="3"/>
      <c r="H225" s="3"/>
      <c r="I225" s="4"/>
      <c r="J225" s="4"/>
      <c r="K225" s="4"/>
      <c r="L225" s="4"/>
      <c r="M225" s="4"/>
      <c r="N225" s="4"/>
      <c r="O225" s="4"/>
      <c r="P225" s="4"/>
      <c r="Q225" s="4"/>
      <c r="R225" s="4"/>
      <c r="S225" s="4"/>
      <c r="T225" s="4"/>
      <c r="U225" s="4"/>
      <c r="V225" s="16"/>
      <c r="W225" s="16"/>
      <c r="X225" s="16"/>
      <c r="Y225" s="16"/>
    </row>
    <row r="226" spans="1:25" ht="14.25" customHeight="1" x14ac:dyDescent="0.25">
      <c r="A226" s="14"/>
      <c r="B226" s="3"/>
      <c r="C226" s="3"/>
      <c r="D226" s="3"/>
      <c r="E226" s="3"/>
      <c r="F226" s="3"/>
      <c r="G226" s="3"/>
      <c r="H226" s="3"/>
      <c r="I226" s="4"/>
      <c r="J226" s="4"/>
      <c r="K226" s="4"/>
      <c r="L226" s="4"/>
      <c r="M226" s="4"/>
      <c r="N226" s="4"/>
      <c r="O226" s="4"/>
      <c r="P226" s="4"/>
      <c r="Q226" s="4"/>
      <c r="R226" s="4"/>
      <c r="S226" s="4"/>
      <c r="T226" s="4"/>
      <c r="U226" s="4"/>
      <c r="V226" s="16"/>
      <c r="W226" s="16"/>
      <c r="X226" s="16"/>
      <c r="Y226" s="16"/>
    </row>
    <row r="227" spans="1:25" ht="14.25" customHeight="1" x14ac:dyDescent="0.25">
      <c r="A227" s="14"/>
      <c r="B227" s="3"/>
      <c r="C227" s="3"/>
      <c r="D227" s="3"/>
      <c r="E227" s="3"/>
      <c r="F227" s="3"/>
      <c r="G227" s="3"/>
      <c r="H227" s="3"/>
      <c r="I227" s="4"/>
      <c r="J227" s="4"/>
      <c r="K227" s="4"/>
      <c r="L227" s="4"/>
      <c r="M227" s="4"/>
      <c r="N227" s="4"/>
      <c r="O227" s="4"/>
      <c r="P227" s="4"/>
      <c r="Q227" s="4"/>
      <c r="R227" s="4"/>
      <c r="S227" s="4"/>
      <c r="T227" s="4"/>
      <c r="U227" s="4"/>
      <c r="V227" s="16"/>
      <c r="W227" s="16"/>
      <c r="X227" s="16"/>
      <c r="Y227" s="16"/>
    </row>
    <row r="228" spans="1:25" ht="15.75" customHeight="1" x14ac:dyDescent="0.25"/>
    <row r="229" spans="1:25" ht="15.75" customHeight="1" x14ac:dyDescent="0.25"/>
    <row r="230" spans="1:25" ht="15.75" customHeight="1" x14ac:dyDescent="0.25"/>
    <row r="231" spans="1:25" ht="15.75" customHeight="1" x14ac:dyDescent="0.25"/>
    <row r="232" spans="1:25" ht="15.75" customHeight="1" x14ac:dyDescent="0.25"/>
    <row r="233" spans="1:25" ht="15.75" customHeight="1" x14ac:dyDescent="0.25"/>
    <row r="234" spans="1:25" ht="15.75" customHeight="1" x14ac:dyDescent="0.25"/>
    <row r="235" spans="1:25" ht="15.75" customHeight="1" x14ac:dyDescent="0.25"/>
    <row r="236" spans="1:25" ht="15.75" customHeight="1" x14ac:dyDescent="0.25"/>
    <row r="237" spans="1:25" ht="15.75" customHeight="1" x14ac:dyDescent="0.25"/>
    <row r="238" spans="1:25" ht="15.75" customHeight="1" x14ac:dyDescent="0.25"/>
    <row r="239" spans="1:25" ht="15.75" customHeight="1" x14ac:dyDescent="0.25"/>
    <row r="240" spans="1:25"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sheetData>
  <autoFilter ref="A14:U41"/>
  <mergeCells count="26">
    <mergeCell ref="A2:A10"/>
    <mergeCell ref="B2:J4"/>
    <mergeCell ref="K2:U4"/>
    <mergeCell ref="B5:J7"/>
    <mergeCell ref="K5:U7"/>
    <mergeCell ref="K8:U10"/>
    <mergeCell ref="B11:U11"/>
    <mergeCell ref="B8:J10"/>
    <mergeCell ref="J13:L13"/>
    <mergeCell ref="M13:O13"/>
    <mergeCell ref="P13:R13"/>
    <mergeCell ref="S13:U13"/>
    <mergeCell ref="B42:G42"/>
    <mergeCell ref="A15:U15"/>
    <mergeCell ref="B16:U16"/>
    <mergeCell ref="B37:U37"/>
    <mergeCell ref="A38:G38"/>
    <mergeCell ref="A40:G40"/>
    <mergeCell ref="B17:U17"/>
    <mergeCell ref="B18:G18"/>
    <mergeCell ref="B22:U22"/>
    <mergeCell ref="B23:G23"/>
    <mergeCell ref="A25:G25"/>
    <mergeCell ref="A35:U35"/>
    <mergeCell ref="A36:U36"/>
    <mergeCell ref="B20:G20"/>
  </mergeCells>
  <printOptions horizontalCentered="1" verticalCentered="1"/>
  <pageMargins left="0.17" right="0.17" top="0.15748031496062992" bottom="0.15748031496062992" header="0" footer="0"/>
  <pageSetup paperSize="5" scale="38"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F24 F27:F34 F39 F19 F21 F43:F49 F41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X996"/>
  <sheetViews>
    <sheetView showGridLines="0" view="pageBreakPreview" topLeftCell="B1" zoomScale="50" zoomScaleNormal="60" zoomScaleSheetLayoutView="50" workbookViewId="0">
      <pane ySplit="14" topLeftCell="A15" activePane="bottomLeft" state="frozen"/>
      <selection activeCell="B2" sqref="B2:I4"/>
      <selection pane="bottomLeft" activeCell="K5" sqref="K5:U7"/>
    </sheetView>
  </sheetViews>
  <sheetFormatPr baseColWidth="10" defaultColWidth="12.625" defaultRowHeight="15" customHeight="1" x14ac:dyDescent="0.25"/>
  <cols>
    <col min="1" max="1" width="37.375" style="318" hidden="1" customWidth="1"/>
    <col min="2" max="2" width="41.125" style="318" customWidth="1"/>
    <col min="3" max="3" width="20.125" style="318" hidden="1" customWidth="1"/>
    <col min="4" max="4" width="20.5" style="318" customWidth="1"/>
    <col min="5" max="5" width="20.125" style="318" customWidth="1"/>
    <col min="6" max="6" width="12.25" style="318" customWidth="1"/>
    <col min="7" max="7" width="32" style="318" customWidth="1"/>
    <col min="8" max="8" width="29.25" style="318" customWidth="1"/>
    <col min="9" max="9" width="14.75" style="318" bestFit="1" customWidth="1"/>
    <col min="10" max="20" width="10.375" style="318" customWidth="1"/>
    <col min="21" max="21" width="12.625" style="318" customWidth="1"/>
    <col min="22" max="24" width="20.875" style="318" customWidth="1"/>
    <col min="25" max="16384" width="12.625" style="318"/>
  </cols>
  <sheetData>
    <row r="1" spans="1:24" ht="14.25" customHeight="1" x14ac:dyDescent="0.25">
      <c r="A1" s="135"/>
      <c r="B1" s="135"/>
      <c r="C1" s="135"/>
      <c r="D1" s="135"/>
      <c r="E1" s="135"/>
      <c r="F1" s="135"/>
      <c r="G1" s="135"/>
      <c r="H1" s="135"/>
      <c r="I1" s="316"/>
      <c r="J1" s="316"/>
      <c r="K1" s="316"/>
      <c r="L1" s="316"/>
      <c r="M1" s="316"/>
      <c r="N1" s="316"/>
      <c r="O1" s="316"/>
      <c r="P1" s="316"/>
      <c r="Q1" s="316"/>
      <c r="R1" s="316"/>
      <c r="S1" s="316"/>
      <c r="T1" s="316"/>
      <c r="U1" s="316"/>
      <c r="V1" s="317"/>
      <c r="W1" s="317"/>
      <c r="X1" s="317"/>
    </row>
    <row r="2" spans="1:24" ht="14.25" customHeight="1" x14ac:dyDescent="0.25">
      <c r="A2" s="697"/>
      <c r="B2" s="700" t="s">
        <v>5</v>
      </c>
      <c r="C2" s="701"/>
      <c r="D2" s="701"/>
      <c r="E2" s="701"/>
      <c r="F2" s="701"/>
      <c r="G2" s="701"/>
      <c r="H2" s="701"/>
      <c r="I2" s="701"/>
      <c r="J2" s="701"/>
      <c r="K2" s="702" t="s">
        <v>6</v>
      </c>
      <c r="L2" s="703"/>
      <c r="M2" s="703"/>
      <c r="N2" s="703"/>
      <c r="O2" s="703"/>
      <c r="P2" s="703"/>
      <c r="Q2" s="703"/>
      <c r="R2" s="703"/>
      <c r="S2" s="703"/>
      <c r="T2" s="703"/>
      <c r="U2" s="703"/>
      <c r="V2" s="317"/>
      <c r="W2" s="317"/>
      <c r="X2" s="317"/>
    </row>
    <row r="3" spans="1:24" ht="14.25" customHeight="1" x14ac:dyDescent="0.25">
      <c r="A3" s="698"/>
      <c r="B3" s="691"/>
      <c r="C3" s="689"/>
      <c r="D3" s="689"/>
      <c r="E3" s="689"/>
      <c r="F3" s="689"/>
      <c r="G3" s="689"/>
      <c r="H3" s="689"/>
      <c r="I3" s="689"/>
      <c r="J3" s="690"/>
      <c r="K3" s="703"/>
      <c r="L3" s="704"/>
      <c r="M3" s="704"/>
      <c r="N3" s="704"/>
      <c r="O3" s="704"/>
      <c r="P3" s="704"/>
      <c r="Q3" s="704"/>
      <c r="R3" s="704"/>
      <c r="S3" s="704"/>
      <c r="T3" s="704"/>
      <c r="U3" s="704"/>
      <c r="V3" s="317"/>
      <c r="W3" s="317"/>
      <c r="X3" s="317"/>
    </row>
    <row r="4" spans="1:24" ht="14.25" customHeight="1" x14ac:dyDescent="0.25">
      <c r="A4" s="698"/>
      <c r="B4" s="691"/>
      <c r="C4" s="689"/>
      <c r="D4" s="689"/>
      <c r="E4" s="689"/>
      <c r="F4" s="689"/>
      <c r="G4" s="689"/>
      <c r="H4" s="689"/>
      <c r="I4" s="689"/>
      <c r="J4" s="690"/>
      <c r="K4" s="703"/>
      <c r="L4" s="703"/>
      <c r="M4" s="703"/>
      <c r="N4" s="703"/>
      <c r="O4" s="703"/>
      <c r="P4" s="703"/>
      <c r="Q4" s="703"/>
      <c r="R4" s="703"/>
      <c r="S4" s="703"/>
      <c r="T4" s="703"/>
      <c r="U4" s="703"/>
      <c r="V4" s="317"/>
      <c r="W4" s="317"/>
      <c r="X4" s="317"/>
    </row>
    <row r="5" spans="1:24" ht="14.25" customHeight="1" x14ac:dyDescent="0.25">
      <c r="A5" s="698"/>
      <c r="B5" s="688" t="s">
        <v>7</v>
      </c>
      <c r="C5" s="689"/>
      <c r="D5" s="689"/>
      <c r="E5" s="689"/>
      <c r="F5" s="689"/>
      <c r="G5" s="689"/>
      <c r="H5" s="689"/>
      <c r="I5" s="689"/>
      <c r="J5" s="690"/>
      <c r="K5" s="702" t="s">
        <v>1024</v>
      </c>
      <c r="L5" s="703"/>
      <c r="M5" s="703"/>
      <c r="N5" s="703"/>
      <c r="O5" s="703"/>
      <c r="P5" s="703"/>
      <c r="Q5" s="703"/>
      <c r="R5" s="703"/>
      <c r="S5" s="703"/>
      <c r="T5" s="703"/>
      <c r="U5" s="703"/>
      <c r="V5" s="317"/>
      <c r="W5" s="317"/>
      <c r="X5" s="317"/>
    </row>
    <row r="6" spans="1:24" ht="14.25" customHeight="1" x14ac:dyDescent="0.25">
      <c r="A6" s="698"/>
      <c r="B6" s="691"/>
      <c r="C6" s="689"/>
      <c r="D6" s="689"/>
      <c r="E6" s="689"/>
      <c r="F6" s="689"/>
      <c r="G6" s="689"/>
      <c r="H6" s="689"/>
      <c r="I6" s="689"/>
      <c r="J6" s="690"/>
      <c r="K6" s="703"/>
      <c r="L6" s="704"/>
      <c r="M6" s="704"/>
      <c r="N6" s="704"/>
      <c r="O6" s="704"/>
      <c r="P6" s="704"/>
      <c r="Q6" s="704"/>
      <c r="R6" s="704"/>
      <c r="S6" s="704"/>
      <c r="T6" s="704"/>
      <c r="U6" s="704"/>
      <c r="V6" s="317"/>
      <c r="W6" s="317"/>
      <c r="X6" s="317"/>
    </row>
    <row r="7" spans="1:24" ht="14.25" customHeight="1" x14ac:dyDescent="0.25">
      <c r="A7" s="698"/>
      <c r="B7" s="691"/>
      <c r="C7" s="689"/>
      <c r="D7" s="689"/>
      <c r="E7" s="689"/>
      <c r="F7" s="689"/>
      <c r="G7" s="689"/>
      <c r="H7" s="689"/>
      <c r="I7" s="689"/>
      <c r="J7" s="690"/>
      <c r="K7" s="703"/>
      <c r="L7" s="703"/>
      <c r="M7" s="703"/>
      <c r="N7" s="703"/>
      <c r="O7" s="703"/>
      <c r="P7" s="703"/>
      <c r="Q7" s="703"/>
      <c r="R7" s="703"/>
      <c r="S7" s="703"/>
      <c r="T7" s="703"/>
      <c r="U7" s="703"/>
      <c r="V7" s="317"/>
      <c r="W7" s="317"/>
      <c r="X7" s="317"/>
    </row>
    <row r="8" spans="1:24" ht="20.25" customHeight="1" x14ac:dyDescent="0.25">
      <c r="A8" s="698"/>
      <c r="B8" s="688" t="s">
        <v>331</v>
      </c>
      <c r="C8" s="689"/>
      <c r="D8" s="689"/>
      <c r="E8" s="689"/>
      <c r="F8" s="689"/>
      <c r="G8" s="689"/>
      <c r="H8" s="689"/>
      <c r="I8" s="689"/>
      <c r="J8" s="690"/>
      <c r="K8" s="702" t="s">
        <v>494</v>
      </c>
      <c r="L8" s="703"/>
      <c r="M8" s="703"/>
      <c r="N8" s="703"/>
      <c r="O8" s="703"/>
      <c r="P8" s="703"/>
      <c r="Q8" s="703"/>
      <c r="R8" s="703"/>
      <c r="S8" s="703"/>
      <c r="T8" s="703"/>
      <c r="U8" s="703"/>
      <c r="V8" s="317"/>
      <c r="W8" s="317"/>
      <c r="X8" s="317"/>
    </row>
    <row r="9" spans="1:24" ht="21" customHeight="1" x14ac:dyDescent="0.25">
      <c r="A9" s="698"/>
      <c r="B9" s="691"/>
      <c r="C9" s="689"/>
      <c r="D9" s="689"/>
      <c r="E9" s="689"/>
      <c r="F9" s="689"/>
      <c r="G9" s="689"/>
      <c r="H9" s="689"/>
      <c r="I9" s="689"/>
      <c r="J9" s="690"/>
      <c r="K9" s="703"/>
      <c r="L9" s="704"/>
      <c r="M9" s="704"/>
      <c r="N9" s="704"/>
      <c r="O9" s="704"/>
      <c r="P9" s="704"/>
      <c r="Q9" s="704"/>
      <c r="R9" s="704"/>
      <c r="S9" s="704"/>
      <c r="T9" s="704"/>
      <c r="U9" s="704"/>
      <c r="V9" s="317"/>
      <c r="W9" s="317"/>
      <c r="X9" s="317"/>
    </row>
    <row r="10" spans="1:24" ht="6.75" customHeight="1" x14ac:dyDescent="0.25">
      <c r="A10" s="699"/>
      <c r="B10" s="691"/>
      <c r="C10" s="690"/>
      <c r="D10" s="690"/>
      <c r="E10" s="690"/>
      <c r="F10" s="690"/>
      <c r="G10" s="690"/>
      <c r="H10" s="690"/>
      <c r="I10" s="690"/>
      <c r="J10" s="690"/>
      <c r="K10" s="703"/>
      <c r="L10" s="703"/>
      <c r="M10" s="703"/>
      <c r="N10" s="703"/>
      <c r="O10" s="703"/>
      <c r="P10" s="703"/>
      <c r="Q10" s="703"/>
      <c r="R10" s="703"/>
      <c r="S10" s="703"/>
      <c r="T10" s="703"/>
      <c r="U10" s="703"/>
      <c r="V10" s="317"/>
      <c r="W10" s="317"/>
      <c r="X10" s="317"/>
    </row>
    <row r="11" spans="1:24" ht="20.25" customHeight="1" x14ac:dyDescent="0.25">
      <c r="A11" s="319" t="s">
        <v>8</v>
      </c>
      <c r="B11" s="705" t="s">
        <v>3</v>
      </c>
      <c r="C11" s="703"/>
      <c r="D11" s="703"/>
      <c r="E11" s="703"/>
      <c r="F11" s="703"/>
      <c r="G11" s="703"/>
      <c r="H11" s="703"/>
      <c r="I11" s="703"/>
      <c r="J11" s="703"/>
      <c r="K11" s="703"/>
      <c r="L11" s="703"/>
      <c r="M11" s="703"/>
      <c r="N11" s="703"/>
      <c r="O11" s="703"/>
      <c r="P11" s="703"/>
      <c r="Q11" s="703"/>
      <c r="R11" s="703"/>
      <c r="S11" s="703"/>
      <c r="T11" s="703"/>
      <c r="U11" s="703"/>
      <c r="V11" s="317"/>
      <c r="W11" s="317"/>
      <c r="X11" s="317"/>
    </row>
    <row r="12" spans="1:24" ht="14.25" customHeight="1" x14ac:dyDescent="0.25">
      <c r="A12" s="320"/>
      <c r="B12" s="321"/>
      <c r="C12" s="321"/>
      <c r="D12" s="321"/>
      <c r="E12" s="321"/>
      <c r="F12" s="321"/>
      <c r="G12" s="321"/>
      <c r="H12" s="321"/>
      <c r="I12" s="321"/>
      <c r="J12" s="321"/>
      <c r="K12" s="321"/>
      <c r="L12" s="321"/>
      <c r="M12" s="321"/>
      <c r="N12" s="321"/>
      <c r="O12" s="321"/>
      <c r="P12" s="321"/>
      <c r="Q12" s="321"/>
      <c r="R12" s="321"/>
      <c r="S12" s="321"/>
      <c r="T12" s="321"/>
      <c r="U12" s="321"/>
      <c r="V12" s="317"/>
      <c r="W12" s="317"/>
      <c r="X12" s="317"/>
    </row>
    <row r="13" spans="1:24" ht="14.25" customHeight="1" x14ac:dyDescent="0.25">
      <c r="A13" s="322"/>
      <c r="B13" s="321"/>
      <c r="C13" s="321"/>
      <c r="D13" s="321"/>
      <c r="E13" s="321"/>
      <c r="F13" s="321"/>
      <c r="G13" s="321"/>
      <c r="H13" s="321"/>
      <c r="I13" s="321"/>
      <c r="J13" s="692" t="s">
        <v>10</v>
      </c>
      <c r="K13" s="693"/>
      <c r="L13" s="694"/>
      <c r="M13" s="692" t="s">
        <v>11</v>
      </c>
      <c r="N13" s="693"/>
      <c r="O13" s="694"/>
      <c r="P13" s="692" t="s">
        <v>12</v>
      </c>
      <c r="Q13" s="693"/>
      <c r="R13" s="694"/>
      <c r="S13" s="692" t="s">
        <v>13</v>
      </c>
      <c r="T13" s="693"/>
      <c r="U13" s="694"/>
      <c r="V13" s="317"/>
      <c r="W13" s="317"/>
      <c r="X13" s="317"/>
    </row>
    <row r="14" spans="1:24" ht="36.75" customHeight="1" x14ac:dyDescent="0.25">
      <c r="A14" s="304" t="s">
        <v>14</v>
      </c>
      <c r="B14" s="304" t="s">
        <v>15</v>
      </c>
      <c r="C14" s="304" t="s">
        <v>16</v>
      </c>
      <c r="D14" s="304" t="s">
        <v>17</v>
      </c>
      <c r="E14" s="304" t="s">
        <v>18</v>
      </c>
      <c r="F14" s="304" t="s">
        <v>19</v>
      </c>
      <c r="G14" s="304" t="s">
        <v>20</v>
      </c>
      <c r="H14" s="304" t="s">
        <v>21</v>
      </c>
      <c r="I14" s="304" t="s">
        <v>22</v>
      </c>
      <c r="J14" s="304" t="s">
        <v>23</v>
      </c>
      <c r="K14" s="304" t="s">
        <v>24</v>
      </c>
      <c r="L14" s="304" t="s">
        <v>25</v>
      </c>
      <c r="M14" s="304" t="s">
        <v>26</v>
      </c>
      <c r="N14" s="304" t="s">
        <v>27</v>
      </c>
      <c r="O14" s="304" t="s">
        <v>28</v>
      </c>
      <c r="P14" s="304" t="s">
        <v>29</v>
      </c>
      <c r="Q14" s="304" t="s">
        <v>30</v>
      </c>
      <c r="R14" s="304" t="s">
        <v>31</v>
      </c>
      <c r="S14" s="304" t="s">
        <v>32</v>
      </c>
      <c r="T14" s="304" t="s">
        <v>33</v>
      </c>
      <c r="U14" s="304" t="s">
        <v>34</v>
      </c>
      <c r="V14" s="323"/>
      <c r="W14" s="323"/>
      <c r="X14" s="323"/>
    </row>
    <row r="15" spans="1:24" s="325" customFormat="1" ht="15.75" x14ac:dyDescent="0.25">
      <c r="A15" s="695" t="s">
        <v>35</v>
      </c>
      <c r="B15" s="696"/>
      <c r="C15" s="696"/>
      <c r="D15" s="696"/>
      <c r="E15" s="696"/>
      <c r="F15" s="696"/>
      <c r="G15" s="696"/>
      <c r="H15" s="696"/>
      <c r="I15" s="696"/>
      <c r="J15" s="696"/>
      <c r="K15" s="696"/>
      <c r="L15" s="696"/>
      <c r="M15" s="696"/>
      <c r="N15" s="696"/>
      <c r="O15" s="696"/>
      <c r="P15" s="696"/>
      <c r="Q15" s="696"/>
      <c r="R15" s="696"/>
      <c r="S15" s="696"/>
      <c r="T15" s="696"/>
      <c r="U15" s="696"/>
      <c r="V15" s="324"/>
      <c r="W15" s="324"/>
      <c r="X15" s="324"/>
    </row>
    <row r="16" spans="1:24" s="325" customFormat="1" ht="15.75" x14ac:dyDescent="0.25">
      <c r="A16" s="706" t="s">
        <v>213</v>
      </c>
      <c r="B16" s="707"/>
      <c r="C16" s="707"/>
      <c r="D16" s="707"/>
      <c r="E16" s="707"/>
      <c r="F16" s="707"/>
      <c r="G16" s="707"/>
      <c r="H16" s="707"/>
      <c r="I16" s="707"/>
      <c r="J16" s="707"/>
      <c r="K16" s="707"/>
      <c r="L16" s="707"/>
      <c r="M16" s="707"/>
      <c r="N16" s="707"/>
      <c r="O16" s="707"/>
      <c r="P16" s="707"/>
      <c r="Q16" s="707"/>
      <c r="R16" s="707"/>
      <c r="S16" s="707"/>
      <c r="T16" s="707"/>
      <c r="U16" s="707"/>
      <c r="V16" s="324"/>
      <c r="W16" s="324"/>
      <c r="X16" s="324"/>
    </row>
    <row r="17" spans="1:24" s="325" customFormat="1" ht="15.75" x14ac:dyDescent="0.25">
      <c r="B17" s="706" t="s">
        <v>214</v>
      </c>
      <c r="C17" s="707"/>
      <c r="D17" s="707"/>
      <c r="E17" s="707"/>
      <c r="F17" s="707"/>
      <c r="G17" s="707"/>
      <c r="H17" s="707"/>
      <c r="I17" s="707"/>
      <c r="J17" s="707"/>
      <c r="K17" s="707"/>
      <c r="L17" s="707"/>
      <c r="M17" s="707"/>
      <c r="N17" s="707"/>
      <c r="O17" s="707"/>
      <c r="P17" s="707"/>
      <c r="Q17" s="707"/>
      <c r="R17" s="707"/>
      <c r="S17" s="707"/>
      <c r="T17" s="707"/>
      <c r="U17" s="707"/>
      <c r="V17" s="324"/>
      <c r="W17" s="324"/>
      <c r="X17" s="324"/>
    </row>
    <row r="18" spans="1:24" s="325" customFormat="1" ht="54.75" customHeight="1" x14ac:dyDescent="0.25">
      <c r="A18" s="708" t="s">
        <v>215</v>
      </c>
      <c r="B18" s="709"/>
      <c r="C18" s="709"/>
      <c r="D18" s="709"/>
      <c r="E18" s="709"/>
      <c r="F18" s="709"/>
      <c r="G18" s="709"/>
      <c r="H18" s="305" t="s">
        <v>332</v>
      </c>
      <c r="I18" s="306">
        <f>+I21</f>
        <v>1800</v>
      </c>
      <c r="J18" s="306">
        <f t="shared" ref="J18:U18" si="0">+J21</f>
        <v>150</v>
      </c>
      <c r="K18" s="306">
        <f t="shared" si="0"/>
        <v>150</v>
      </c>
      <c r="L18" s="306">
        <f t="shared" si="0"/>
        <v>150</v>
      </c>
      <c r="M18" s="306">
        <f t="shared" si="0"/>
        <v>150</v>
      </c>
      <c r="N18" s="306">
        <f t="shared" si="0"/>
        <v>150</v>
      </c>
      <c r="O18" s="306">
        <f t="shared" si="0"/>
        <v>150</v>
      </c>
      <c r="P18" s="306">
        <f t="shared" si="0"/>
        <v>150</v>
      </c>
      <c r="Q18" s="306">
        <f t="shared" si="0"/>
        <v>150</v>
      </c>
      <c r="R18" s="306">
        <f t="shared" si="0"/>
        <v>150</v>
      </c>
      <c r="S18" s="306">
        <f t="shared" si="0"/>
        <v>150</v>
      </c>
      <c r="T18" s="574">
        <f t="shared" si="0"/>
        <v>150</v>
      </c>
      <c r="U18" s="308">
        <f t="shared" si="0"/>
        <v>150</v>
      </c>
      <c r="V18" s="324"/>
      <c r="W18" s="324"/>
      <c r="X18" s="324"/>
    </row>
    <row r="19" spans="1:24" s="325" customFormat="1" ht="89.25" customHeight="1" x14ac:dyDescent="0.25">
      <c r="A19" s="129" t="s">
        <v>341</v>
      </c>
      <c r="B19" s="97" t="s">
        <v>340</v>
      </c>
      <c r="C19" s="326"/>
      <c r="D19" s="153" t="s">
        <v>111</v>
      </c>
      <c r="E19" s="327" t="s">
        <v>75</v>
      </c>
      <c r="F19" s="328" t="s">
        <v>53</v>
      </c>
      <c r="G19" s="153" t="s">
        <v>342</v>
      </c>
      <c r="H19" s="153" t="s">
        <v>343</v>
      </c>
      <c r="I19" s="308">
        <v>120</v>
      </c>
      <c r="J19" s="308">
        <v>10</v>
      </c>
      <c r="K19" s="308">
        <v>10</v>
      </c>
      <c r="L19" s="308">
        <v>10</v>
      </c>
      <c r="M19" s="308">
        <v>10</v>
      </c>
      <c r="N19" s="308">
        <v>10</v>
      </c>
      <c r="O19" s="308">
        <v>10</v>
      </c>
      <c r="P19" s="308">
        <v>10</v>
      </c>
      <c r="Q19" s="308">
        <v>10</v>
      </c>
      <c r="R19" s="308">
        <v>10</v>
      </c>
      <c r="S19" s="308">
        <v>10</v>
      </c>
      <c r="T19" s="575">
        <v>10</v>
      </c>
      <c r="U19" s="308">
        <v>10</v>
      </c>
      <c r="V19" s="324"/>
      <c r="W19" s="324"/>
      <c r="X19" s="324"/>
    </row>
    <row r="20" spans="1:24" s="325" customFormat="1" ht="69" customHeight="1" x14ac:dyDescent="0.25">
      <c r="A20" s="147" t="s">
        <v>335</v>
      </c>
      <c r="B20" s="97" t="s">
        <v>333</v>
      </c>
      <c r="C20" s="329"/>
      <c r="D20" s="330" t="s">
        <v>111</v>
      </c>
      <c r="E20" s="331"/>
      <c r="F20" s="330" t="s">
        <v>38</v>
      </c>
      <c r="G20" s="330" t="s">
        <v>338</v>
      </c>
      <c r="H20" s="330" t="s">
        <v>113</v>
      </c>
      <c r="I20" s="310">
        <v>2</v>
      </c>
      <c r="J20" s="309"/>
      <c r="K20" s="307"/>
      <c r="L20" s="307"/>
      <c r="M20" s="307">
        <v>1</v>
      </c>
      <c r="N20" s="307"/>
      <c r="O20" s="307"/>
      <c r="P20" s="307"/>
      <c r="Q20" s="307"/>
      <c r="R20" s="307">
        <v>1</v>
      </c>
      <c r="S20" s="307"/>
      <c r="T20" s="576"/>
      <c r="U20" s="308"/>
      <c r="V20" s="324"/>
      <c r="W20" s="324"/>
      <c r="X20" s="324"/>
    </row>
    <row r="21" spans="1:24" ht="96" customHeight="1" x14ac:dyDescent="0.25">
      <c r="A21" s="148" t="s">
        <v>334</v>
      </c>
      <c r="B21" s="97" t="s">
        <v>571</v>
      </c>
      <c r="C21" s="332"/>
      <c r="D21" s="333" t="s">
        <v>111</v>
      </c>
      <c r="E21" s="333" t="s">
        <v>572</v>
      </c>
      <c r="F21" s="333" t="s">
        <v>39</v>
      </c>
      <c r="G21" s="333" t="s">
        <v>339</v>
      </c>
      <c r="H21" s="333" t="s">
        <v>110</v>
      </c>
      <c r="I21" s="311">
        <v>1800</v>
      </c>
      <c r="J21" s="312">
        <v>150</v>
      </c>
      <c r="K21" s="312">
        <v>150</v>
      </c>
      <c r="L21" s="312">
        <v>150</v>
      </c>
      <c r="M21" s="312">
        <v>150</v>
      </c>
      <c r="N21" s="312">
        <v>150</v>
      </c>
      <c r="O21" s="312">
        <v>150</v>
      </c>
      <c r="P21" s="312">
        <v>150</v>
      </c>
      <c r="Q21" s="312">
        <v>150</v>
      </c>
      <c r="R21" s="312">
        <v>150</v>
      </c>
      <c r="S21" s="312">
        <v>150</v>
      </c>
      <c r="T21" s="577">
        <v>150</v>
      </c>
      <c r="U21" s="202">
        <v>150</v>
      </c>
      <c r="V21" s="317"/>
      <c r="W21" s="317"/>
      <c r="X21" s="317"/>
    </row>
    <row r="22" spans="1:24" ht="96" customHeight="1" x14ac:dyDescent="0.25">
      <c r="A22" s="148" t="s">
        <v>337</v>
      </c>
      <c r="B22" s="97" t="s">
        <v>336</v>
      </c>
      <c r="C22" s="332"/>
      <c r="D22" s="333" t="s">
        <v>111</v>
      </c>
      <c r="E22" s="333"/>
      <c r="F22" s="97" t="s">
        <v>38</v>
      </c>
      <c r="G22" s="333" t="s">
        <v>112</v>
      </c>
      <c r="H22" s="97" t="s">
        <v>573</v>
      </c>
      <c r="I22" s="311">
        <v>600</v>
      </c>
      <c r="J22" s="312">
        <v>50</v>
      </c>
      <c r="K22" s="312">
        <v>50</v>
      </c>
      <c r="L22" s="312">
        <v>50</v>
      </c>
      <c r="M22" s="312">
        <v>50</v>
      </c>
      <c r="N22" s="312">
        <v>50</v>
      </c>
      <c r="O22" s="312">
        <v>50</v>
      </c>
      <c r="P22" s="312">
        <v>50</v>
      </c>
      <c r="Q22" s="312">
        <v>50</v>
      </c>
      <c r="R22" s="312">
        <v>50</v>
      </c>
      <c r="S22" s="312">
        <v>50</v>
      </c>
      <c r="T22" s="577">
        <v>50</v>
      </c>
      <c r="U22" s="202">
        <v>50</v>
      </c>
      <c r="V22" s="317"/>
      <c r="W22" s="317"/>
      <c r="X22" s="317"/>
    </row>
    <row r="23" spans="1:24" ht="103.5" customHeight="1" x14ac:dyDescent="0.25">
      <c r="A23" s="148"/>
      <c r="B23" s="97" t="s">
        <v>574</v>
      </c>
      <c r="C23" s="153"/>
      <c r="D23" s="153" t="s">
        <v>111</v>
      </c>
      <c r="E23" s="153" t="s">
        <v>367</v>
      </c>
      <c r="F23" s="97" t="s">
        <v>38</v>
      </c>
      <c r="G23" s="153" t="s">
        <v>575</v>
      </c>
      <c r="H23" s="101" t="s">
        <v>576</v>
      </c>
      <c r="I23" s="313">
        <v>1</v>
      </c>
      <c r="J23" s="312"/>
      <c r="K23" s="312"/>
      <c r="L23" s="312"/>
      <c r="M23" s="312"/>
      <c r="N23" s="312"/>
      <c r="O23" s="312"/>
      <c r="P23" s="312"/>
      <c r="Q23" s="312"/>
      <c r="R23" s="312"/>
      <c r="S23" s="312">
        <v>1</v>
      </c>
      <c r="T23" s="577"/>
      <c r="U23" s="202"/>
      <c r="V23" s="334"/>
      <c r="W23" s="317"/>
      <c r="X23" s="317"/>
    </row>
    <row r="24" spans="1:24" s="325" customFormat="1" ht="44.25" hidden="1" customHeight="1" x14ac:dyDescent="0.25">
      <c r="A24" s="710" t="s">
        <v>114</v>
      </c>
      <c r="B24" s="710"/>
      <c r="C24" s="710"/>
      <c r="D24" s="710"/>
      <c r="E24" s="710"/>
      <c r="F24" s="710"/>
      <c r="G24" s="711"/>
      <c r="H24" s="314" t="s">
        <v>115</v>
      </c>
      <c r="I24" s="315"/>
      <c r="J24" s="315"/>
      <c r="K24" s="315"/>
      <c r="L24" s="315"/>
      <c r="M24" s="315"/>
      <c r="N24" s="315"/>
      <c r="O24" s="315"/>
      <c r="P24" s="315"/>
      <c r="Q24" s="315"/>
      <c r="R24" s="315"/>
      <c r="S24" s="315"/>
      <c r="T24" s="578"/>
      <c r="U24" s="308"/>
      <c r="V24" s="335"/>
      <c r="W24" s="335"/>
      <c r="X24" s="335"/>
    </row>
    <row r="25" spans="1:24" ht="117" hidden="1" customHeight="1" x14ac:dyDescent="0.25">
      <c r="A25" s="137"/>
      <c r="B25" s="148"/>
      <c r="C25" s="416"/>
      <c r="D25" s="416"/>
      <c r="E25" s="416"/>
      <c r="F25" s="330"/>
      <c r="G25" s="416"/>
      <c r="H25" s="416"/>
      <c r="I25" s="312"/>
      <c r="J25" s="312"/>
      <c r="K25" s="312"/>
      <c r="L25" s="312"/>
      <c r="M25" s="312"/>
      <c r="N25" s="312"/>
      <c r="O25" s="312"/>
      <c r="P25" s="312"/>
      <c r="Q25" s="312"/>
      <c r="R25" s="312"/>
      <c r="S25" s="312"/>
      <c r="T25" s="577"/>
      <c r="U25" s="202"/>
      <c r="V25" s="317"/>
      <c r="W25" s="317"/>
      <c r="X25" s="317"/>
    </row>
    <row r="26" spans="1:24" ht="8.25" customHeight="1" x14ac:dyDescent="0.25">
      <c r="A26" s="336"/>
      <c r="B26" s="616"/>
      <c r="C26" s="616"/>
      <c r="D26" s="616"/>
      <c r="E26" s="616"/>
      <c r="F26" s="616"/>
      <c r="G26" s="616"/>
      <c r="H26" s="616"/>
      <c r="I26" s="617"/>
      <c r="J26" s="617"/>
      <c r="K26" s="617"/>
      <c r="L26" s="617"/>
      <c r="M26" s="617"/>
      <c r="N26" s="617"/>
      <c r="O26" s="617"/>
      <c r="P26" s="617"/>
      <c r="Q26" s="617"/>
      <c r="R26" s="617"/>
      <c r="S26" s="617"/>
      <c r="T26" s="617"/>
      <c r="U26" s="617"/>
      <c r="V26" s="317"/>
      <c r="W26" s="317"/>
      <c r="X26" s="317"/>
    </row>
    <row r="27" spans="1:24" ht="57" customHeight="1" x14ac:dyDescent="0.25">
      <c r="A27" s="317"/>
      <c r="B27" s="317"/>
      <c r="C27" s="317"/>
      <c r="D27" s="334"/>
      <c r="E27" s="334"/>
      <c r="F27" s="334"/>
      <c r="G27" s="334"/>
      <c r="H27" s="334"/>
      <c r="I27" s="334"/>
      <c r="J27" s="334"/>
      <c r="K27" s="334"/>
      <c r="L27" s="334"/>
      <c r="M27" s="334"/>
      <c r="N27" s="334"/>
      <c r="O27" s="334"/>
      <c r="P27" s="334"/>
      <c r="Q27" s="334"/>
      <c r="R27" s="334"/>
      <c r="S27" s="334"/>
      <c r="T27" s="334"/>
      <c r="U27" s="334"/>
      <c r="V27" s="317"/>
      <c r="W27" s="317"/>
      <c r="X27" s="317"/>
    </row>
    <row r="28" spans="1:24" ht="55.5" customHeight="1" x14ac:dyDescent="0.25">
      <c r="A28" s="317"/>
      <c r="B28" s="317"/>
      <c r="C28" s="317"/>
      <c r="D28" s="334"/>
      <c r="E28" s="334"/>
      <c r="F28" s="334"/>
      <c r="G28" s="334"/>
      <c r="H28" s="334"/>
      <c r="I28" s="334"/>
      <c r="J28" s="334"/>
      <c r="K28" s="334"/>
      <c r="L28" s="334"/>
      <c r="M28" s="334"/>
      <c r="N28" s="334"/>
      <c r="O28" s="334"/>
      <c r="P28" s="334"/>
      <c r="Q28" s="334"/>
      <c r="R28" s="334"/>
      <c r="S28" s="334"/>
      <c r="T28" s="334"/>
      <c r="U28" s="334"/>
      <c r="V28" s="317"/>
      <c r="W28" s="317"/>
      <c r="X28" s="317"/>
    </row>
    <row r="29" spans="1:24" ht="34.5" customHeight="1" x14ac:dyDescent="0.25">
      <c r="A29" s="336"/>
      <c r="B29" s="336"/>
      <c r="C29" s="336"/>
      <c r="D29" s="336"/>
      <c r="E29" s="336"/>
      <c r="F29" s="336"/>
      <c r="G29" s="336"/>
      <c r="H29" s="336"/>
      <c r="I29" s="336"/>
      <c r="J29" s="336"/>
      <c r="K29" s="336"/>
      <c r="L29" s="336"/>
      <c r="M29" s="336"/>
      <c r="N29" s="336"/>
      <c r="O29" s="336"/>
      <c r="P29" s="336"/>
      <c r="Q29" s="336"/>
      <c r="R29" s="336"/>
      <c r="S29" s="336"/>
      <c r="T29" s="336"/>
      <c r="U29" s="336"/>
      <c r="V29" s="317"/>
      <c r="W29" s="317"/>
      <c r="X29" s="317"/>
    </row>
    <row r="30" spans="1:24" ht="59.25" customHeight="1" x14ac:dyDescent="0.25">
      <c r="A30" s="336"/>
      <c r="B30" s="336"/>
      <c r="C30" s="336"/>
      <c r="D30" s="336"/>
      <c r="E30" s="336"/>
      <c r="F30" s="336"/>
      <c r="G30" s="336"/>
      <c r="H30" s="336"/>
      <c r="I30" s="334"/>
      <c r="J30" s="334"/>
      <c r="K30" s="334"/>
      <c r="L30" s="334"/>
      <c r="M30" s="334"/>
      <c r="N30" s="334"/>
      <c r="O30" s="334"/>
      <c r="P30" s="334"/>
      <c r="Q30" s="334"/>
      <c r="R30" s="334"/>
      <c r="S30" s="334"/>
      <c r="T30" s="334"/>
      <c r="U30" s="334"/>
      <c r="V30" s="317"/>
      <c r="W30" s="317"/>
      <c r="X30" s="317"/>
    </row>
    <row r="31" spans="1:24" ht="57" customHeight="1" x14ac:dyDescent="0.25">
      <c r="A31" s="317"/>
      <c r="B31" s="317"/>
      <c r="C31" s="317"/>
      <c r="D31" s="334"/>
      <c r="E31" s="334"/>
      <c r="F31" s="334"/>
      <c r="G31" s="334"/>
      <c r="H31" s="334"/>
      <c r="I31" s="334"/>
      <c r="J31" s="334"/>
      <c r="K31" s="334"/>
      <c r="L31" s="334"/>
      <c r="M31" s="334"/>
      <c r="N31" s="334"/>
      <c r="O31" s="334"/>
      <c r="P31" s="334"/>
      <c r="Q31" s="334"/>
      <c r="R31" s="334"/>
      <c r="S31" s="334"/>
      <c r="T31" s="334"/>
      <c r="U31" s="334"/>
      <c r="V31" s="317"/>
      <c r="W31" s="317"/>
      <c r="X31" s="317"/>
    </row>
    <row r="32" spans="1:24" ht="55.5" customHeight="1" x14ac:dyDescent="0.25">
      <c r="A32" s="317"/>
      <c r="B32" s="317"/>
      <c r="C32" s="317"/>
      <c r="D32" s="334"/>
      <c r="E32" s="334"/>
      <c r="F32" s="334"/>
      <c r="G32" s="334"/>
      <c r="H32" s="334"/>
      <c r="I32" s="334"/>
      <c r="J32" s="334"/>
      <c r="K32" s="334"/>
      <c r="L32" s="334"/>
      <c r="M32" s="334"/>
      <c r="N32" s="334"/>
      <c r="O32" s="334"/>
      <c r="P32" s="334"/>
      <c r="Q32" s="334"/>
      <c r="R32" s="334"/>
      <c r="S32" s="334"/>
      <c r="T32" s="334"/>
      <c r="U32" s="334"/>
      <c r="V32" s="317"/>
      <c r="W32" s="317"/>
      <c r="X32" s="317"/>
    </row>
    <row r="33" spans="1:24" ht="34.5" customHeight="1" x14ac:dyDescent="0.25">
      <c r="A33" s="336"/>
      <c r="B33" s="336"/>
      <c r="C33" s="336"/>
      <c r="D33" s="336"/>
      <c r="E33" s="336"/>
      <c r="F33" s="336"/>
      <c r="G33" s="336"/>
      <c r="H33" s="336"/>
      <c r="I33" s="336"/>
      <c r="J33" s="336"/>
      <c r="K33" s="336"/>
      <c r="L33" s="336"/>
      <c r="M33" s="336"/>
      <c r="N33" s="336"/>
      <c r="O33" s="336"/>
      <c r="P33" s="336"/>
      <c r="Q33" s="336"/>
      <c r="R33" s="336"/>
      <c r="S33" s="336"/>
      <c r="T33" s="336"/>
      <c r="U33" s="336"/>
      <c r="V33" s="317"/>
      <c r="W33" s="317"/>
      <c r="X33" s="317"/>
    </row>
    <row r="34" spans="1:24" ht="59.25" customHeight="1" x14ac:dyDescent="0.25">
      <c r="A34" s="336"/>
      <c r="B34" s="336"/>
      <c r="C34" s="336"/>
      <c r="D34" s="336"/>
      <c r="E34" s="336"/>
      <c r="F34" s="336"/>
      <c r="G34" s="336"/>
      <c r="H34" s="336"/>
      <c r="I34" s="334"/>
      <c r="J34" s="334"/>
      <c r="K34" s="334"/>
      <c r="L34" s="334"/>
      <c r="M34" s="334"/>
      <c r="N34" s="334"/>
      <c r="O34" s="334"/>
      <c r="P34" s="334"/>
      <c r="Q34" s="334"/>
      <c r="R34" s="334"/>
      <c r="S34" s="334"/>
      <c r="T34" s="334"/>
      <c r="U34" s="334"/>
      <c r="V34" s="317"/>
      <c r="W34" s="317"/>
      <c r="X34" s="317"/>
    </row>
    <row r="35" spans="1:24" ht="57" customHeight="1" x14ac:dyDescent="0.25">
      <c r="A35" s="317"/>
      <c r="B35" s="317"/>
      <c r="C35" s="317"/>
      <c r="D35" s="334"/>
      <c r="E35" s="334"/>
      <c r="F35" s="334"/>
      <c r="G35" s="334"/>
      <c r="H35" s="334"/>
      <c r="I35" s="334"/>
      <c r="J35" s="334"/>
      <c r="K35" s="334"/>
      <c r="L35" s="334"/>
      <c r="M35" s="334"/>
      <c r="N35" s="334"/>
      <c r="O35" s="334"/>
      <c r="P35" s="334"/>
      <c r="Q35" s="334"/>
      <c r="R35" s="334"/>
      <c r="S35" s="334"/>
      <c r="T35" s="334"/>
      <c r="U35" s="334"/>
      <c r="V35" s="317"/>
      <c r="W35" s="317"/>
      <c r="X35" s="317"/>
    </row>
    <row r="36" spans="1:24" ht="55.5" customHeight="1" x14ac:dyDescent="0.25">
      <c r="A36" s="317"/>
      <c r="B36" s="317"/>
      <c r="C36" s="317"/>
      <c r="D36" s="334"/>
      <c r="E36" s="334"/>
      <c r="F36" s="334"/>
      <c r="G36" s="334"/>
      <c r="H36" s="334"/>
      <c r="I36" s="334"/>
      <c r="J36" s="334"/>
      <c r="K36" s="334"/>
      <c r="L36" s="334"/>
      <c r="M36" s="334"/>
      <c r="N36" s="334"/>
      <c r="O36" s="334"/>
      <c r="P36" s="334"/>
      <c r="Q36" s="334"/>
      <c r="R36" s="334"/>
      <c r="S36" s="334"/>
      <c r="T36" s="334"/>
      <c r="U36" s="334"/>
      <c r="V36" s="317"/>
      <c r="W36" s="317"/>
      <c r="X36" s="317"/>
    </row>
    <row r="37" spans="1:24" ht="37.5" customHeight="1" x14ac:dyDescent="0.25">
      <c r="A37" s="336"/>
      <c r="B37" s="336"/>
      <c r="C37" s="336"/>
      <c r="D37" s="336"/>
      <c r="E37" s="336"/>
      <c r="F37" s="336"/>
      <c r="G37" s="336"/>
      <c r="H37" s="336"/>
      <c r="I37" s="336"/>
      <c r="J37" s="336"/>
      <c r="K37" s="336"/>
      <c r="L37" s="336"/>
      <c r="M37" s="336"/>
      <c r="N37" s="336"/>
      <c r="O37" s="336"/>
      <c r="P37" s="336"/>
      <c r="Q37" s="336"/>
      <c r="R37" s="336"/>
      <c r="S37" s="336"/>
      <c r="T37" s="336"/>
      <c r="U37" s="336"/>
      <c r="V37" s="323"/>
      <c r="W37" s="323"/>
      <c r="X37" s="323"/>
    </row>
    <row r="38" spans="1:24" ht="34.5" customHeight="1" x14ac:dyDescent="0.25">
      <c r="A38" s="336"/>
      <c r="B38" s="336"/>
      <c r="C38" s="336"/>
      <c r="D38" s="336"/>
      <c r="E38" s="336"/>
      <c r="F38" s="336"/>
      <c r="G38" s="336"/>
      <c r="H38" s="336"/>
      <c r="I38" s="336"/>
      <c r="J38" s="336"/>
      <c r="K38" s="336"/>
      <c r="L38" s="336"/>
      <c r="M38" s="336"/>
      <c r="N38" s="336"/>
      <c r="O38" s="336"/>
      <c r="P38" s="336"/>
      <c r="Q38" s="336"/>
      <c r="R38" s="336"/>
      <c r="S38" s="336"/>
      <c r="T38" s="336"/>
      <c r="U38" s="336"/>
      <c r="V38" s="323"/>
      <c r="W38" s="323"/>
      <c r="X38" s="323"/>
    </row>
    <row r="39" spans="1:24" ht="34.5" customHeight="1" x14ac:dyDescent="0.25">
      <c r="A39" s="336"/>
      <c r="B39" s="336"/>
      <c r="C39" s="336"/>
      <c r="D39" s="336"/>
      <c r="E39" s="336"/>
      <c r="F39" s="336"/>
      <c r="G39" s="336"/>
      <c r="H39" s="336"/>
      <c r="I39" s="336"/>
      <c r="J39" s="336"/>
      <c r="K39" s="336"/>
      <c r="L39" s="336"/>
      <c r="M39" s="336"/>
      <c r="N39" s="336"/>
      <c r="O39" s="336"/>
      <c r="P39" s="336"/>
      <c r="Q39" s="336"/>
      <c r="R39" s="336"/>
      <c r="S39" s="336"/>
      <c r="T39" s="336"/>
      <c r="U39" s="336"/>
      <c r="V39" s="323"/>
      <c r="W39" s="323"/>
      <c r="X39" s="323"/>
    </row>
    <row r="40" spans="1:24" ht="34.5" customHeight="1" x14ac:dyDescent="0.25">
      <c r="A40" s="336"/>
      <c r="B40" s="336"/>
      <c r="C40" s="336"/>
      <c r="D40" s="336"/>
      <c r="E40" s="336"/>
      <c r="F40" s="336"/>
      <c r="G40" s="336"/>
      <c r="H40" s="336"/>
      <c r="I40" s="336"/>
      <c r="J40" s="336"/>
      <c r="K40" s="336"/>
      <c r="L40" s="336"/>
      <c r="M40" s="336"/>
      <c r="N40" s="336"/>
      <c r="O40" s="336"/>
      <c r="P40" s="336"/>
      <c r="Q40" s="336"/>
      <c r="R40" s="336"/>
      <c r="S40" s="336"/>
      <c r="T40" s="336"/>
      <c r="U40" s="336"/>
      <c r="V40" s="323"/>
      <c r="W40" s="323"/>
      <c r="X40" s="323"/>
    </row>
    <row r="41" spans="1:24" ht="34.5" customHeight="1" x14ac:dyDescent="0.25">
      <c r="A41" s="336"/>
      <c r="B41" s="336"/>
      <c r="C41" s="336"/>
      <c r="D41" s="336"/>
      <c r="E41" s="336"/>
      <c r="F41" s="336"/>
      <c r="G41" s="336"/>
      <c r="H41" s="336"/>
      <c r="I41" s="336"/>
      <c r="J41" s="336"/>
      <c r="K41" s="336"/>
      <c r="L41" s="336"/>
      <c r="M41" s="336"/>
      <c r="N41" s="336"/>
      <c r="O41" s="336"/>
      <c r="P41" s="336"/>
      <c r="Q41" s="336"/>
      <c r="R41" s="336"/>
      <c r="S41" s="336"/>
      <c r="T41" s="336"/>
      <c r="U41" s="336"/>
      <c r="V41" s="323"/>
      <c r="W41" s="323"/>
      <c r="X41" s="323"/>
    </row>
    <row r="42" spans="1:24" ht="34.5" customHeight="1" x14ac:dyDescent="0.25">
      <c r="A42" s="336"/>
      <c r="B42" s="336"/>
      <c r="C42" s="336"/>
      <c r="D42" s="336"/>
      <c r="E42" s="336"/>
      <c r="F42" s="336"/>
      <c r="G42" s="336"/>
      <c r="H42" s="336"/>
      <c r="I42" s="336"/>
      <c r="J42" s="336"/>
      <c r="K42" s="336"/>
      <c r="L42" s="336"/>
      <c r="M42" s="336"/>
      <c r="N42" s="336"/>
      <c r="O42" s="336"/>
      <c r="P42" s="336"/>
      <c r="Q42" s="336"/>
      <c r="R42" s="336"/>
      <c r="S42" s="336"/>
      <c r="T42" s="336"/>
      <c r="U42" s="336"/>
      <c r="V42" s="323"/>
      <c r="W42" s="323"/>
      <c r="X42" s="323"/>
    </row>
    <row r="43" spans="1:24" ht="34.5" customHeight="1" x14ac:dyDescent="0.25">
      <c r="A43" s="336"/>
      <c r="B43" s="336"/>
      <c r="C43" s="336"/>
      <c r="D43" s="336"/>
      <c r="E43" s="336"/>
      <c r="F43" s="336"/>
      <c r="G43" s="336"/>
      <c r="H43" s="336"/>
      <c r="I43" s="336"/>
      <c r="J43" s="336"/>
      <c r="K43" s="336"/>
      <c r="L43" s="336"/>
      <c r="M43" s="336"/>
      <c r="N43" s="336"/>
      <c r="O43" s="336"/>
      <c r="P43" s="336"/>
      <c r="Q43" s="336"/>
      <c r="R43" s="336"/>
      <c r="S43" s="336"/>
      <c r="T43" s="336"/>
      <c r="U43" s="336"/>
      <c r="V43" s="323"/>
      <c r="W43" s="323"/>
      <c r="X43" s="323"/>
    </row>
    <row r="44" spans="1:24" ht="59.25" customHeight="1" x14ac:dyDescent="0.25">
      <c r="A44" s="336"/>
      <c r="B44" s="336"/>
      <c r="C44" s="336"/>
      <c r="D44" s="336"/>
      <c r="E44" s="336"/>
      <c r="F44" s="336"/>
      <c r="G44" s="336"/>
      <c r="H44" s="336"/>
      <c r="I44" s="334"/>
      <c r="J44" s="336"/>
      <c r="K44" s="336"/>
      <c r="L44" s="336"/>
      <c r="M44" s="336"/>
      <c r="N44" s="336"/>
      <c r="O44" s="336"/>
      <c r="P44" s="336"/>
      <c r="Q44" s="336"/>
      <c r="R44" s="336"/>
      <c r="S44" s="336"/>
      <c r="T44" s="336"/>
      <c r="U44" s="336"/>
      <c r="V44" s="323"/>
      <c r="W44" s="323"/>
      <c r="X44" s="323"/>
    </row>
    <row r="45" spans="1:24" ht="57" customHeight="1" x14ac:dyDescent="0.25">
      <c r="A45" s="317"/>
      <c r="B45" s="317"/>
      <c r="C45" s="317"/>
      <c r="D45" s="334"/>
      <c r="E45" s="334"/>
      <c r="F45" s="334"/>
      <c r="G45" s="334"/>
      <c r="H45" s="334"/>
      <c r="I45" s="334"/>
      <c r="J45" s="334"/>
      <c r="K45" s="334"/>
      <c r="L45" s="334"/>
      <c r="M45" s="334"/>
      <c r="N45" s="334"/>
      <c r="O45" s="334"/>
      <c r="P45" s="334"/>
      <c r="Q45" s="334"/>
      <c r="R45" s="334"/>
      <c r="S45" s="334"/>
      <c r="T45" s="334"/>
      <c r="U45" s="334"/>
      <c r="V45" s="317"/>
      <c r="W45" s="317"/>
      <c r="X45" s="317"/>
    </row>
    <row r="46" spans="1:24" ht="55.5" customHeight="1" x14ac:dyDescent="0.25">
      <c r="A46" s="317"/>
      <c r="B46" s="317"/>
      <c r="C46" s="317"/>
      <c r="D46" s="334"/>
      <c r="E46" s="334"/>
      <c r="F46" s="334"/>
      <c r="G46" s="334"/>
      <c r="H46" s="334"/>
      <c r="I46" s="334"/>
      <c r="J46" s="334"/>
      <c r="K46" s="334"/>
      <c r="L46" s="334"/>
      <c r="M46" s="334"/>
      <c r="N46" s="334"/>
      <c r="O46" s="334"/>
      <c r="P46" s="334"/>
      <c r="Q46" s="334"/>
      <c r="R46" s="334"/>
      <c r="S46" s="334"/>
      <c r="T46" s="334"/>
      <c r="U46" s="334"/>
      <c r="V46" s="317"/>
      <c r="W46" s="317"/>
      <c r="X46" s="317"/>
    </row>
    <row r="47" spans="1:24" ht="14.25" customHeight="1" x14ac:dyDescent="0.25">
      <c r="A47" s="317"/>
      <c r="B47" s="317"/>
      <c r="C47" s="317"/>
      <c r="D47" s="317"/>
      <c r="E47" s="317"/>
      <c r="F47" s="317"/>
      <c r="G47" s="317"/>
      <c r="H47" s="317"/>
      <c r="I47" s="317"/>
      <c r="J47" s="317"/>
      <c r="K47" s="317"/>
      <c r="L47" s="317"/>
      <c r="M47" s="317"/>
      <c r="N47" s="317"/>
      <c r="O47" s="317"/>
      <c r="P47" s="317"/>
      <c r="Q47" s="317"/>
      <c r="R47" s="317"/>
      <c r="S47" s="317"/>
      <c r="T47" s="317"/>
      <c r="U47" s="317"/>
      <c r="V47" s="317"/>
      <c r="W47" s="317"/>
      <c r="X47" s="317"/>
    </row>
    <row r="48" spans="1:24" ht="14.25" customHeight="1" x14ac:dyDescent="0.25">
      <c r="A48" s="317"/>
      <c r="B48" s="317"/>
      <c r="C48" s="317"/>
      <c r="D48" s="317"/>
      <c r="E48" s="317"/>
      <c r="F48" s="317"/>
      <c r="G48" s="317"/>
      <c r="H48" s="317"/>
      <c r="I48" s="317"/>
      <c r="J48" s="317"/>
      <c r="K48" s="317"/>
      <c r="L48" s="317"/>
      <c r="M48" s="317"/>
      <c r="N48" s="317"/>
      <c r="O48" s="317"/>
      <c r="P48" s="317"/>
      <c r="Q48" s="317"/>
      <c r="R48" s="317"/>
      <c r="S48" s="317"/>
      <c r="T48" s="317"/>
      <c r="U48" s="317"/>
      <c r="V48" s="317"/>
      <c r="W48" s="317"/>
      <c r="X48" s="317"/>
    </row>
    <row r="49" spans="1:24" ht="14.25" customHeight="1" x14ac:dyDescent="0.25">
      <c r="A49" s="317"/>
      <c r="B49" s="317"/>
      <c r="C49" s="317"/>
      <c r="D49" s="317"/>
      <c r="E49" s="317"/>
      <c r="F49" s="317"/>
      <c r="G49" s="317"/>
      <c r="H49" s="317"/>
      <c r="I49" s="317"/>
      <c r="J49" s="317"/>
      <c r="K49" s="317"/>
      <c r="L49" s="317"/>
      <c r="M49" s="317"/>
      <c r="N49" s="317"/>
      <c r="O49" s="317"/>
      <c r="P49" s="317"/>
      <c r="Q49" s="317"/>
      <c r="R49" s="317"/>
      <c r="S49" s="317"/>
      <c r="T49" s="317"/>
      <c r="U49" s="317"/>
      <c r="V49" s="317"/>
      <c r="W49" s="317"/>
      <c r="X49" s="317"/>
    </row>
    <row r="50" spans="1:24" ht="14.25" customHeight="1" x14ac:dyDescent="0.25">
      <c r="A50" s="317"/>
      <c r="B50" s="317"/>
      <c r="C50" s="317"/>
      <c r="D50" s="317"/>
      <c r="E50" s="317"/>
      <c r="F50" s="317"/>
      <c r="G50" s="317"/>
      <c r="H50" s="317"/>
      <c r="I50" s="317"/>
      <c r="J50" s="317"/>
      <c r="K50" s="317"/>
      <c r="L50" s="317"/>
      <c r="M50" s="317"/>
      <c r="N50" s="317"/>
      <c r="O50" s="317"/>
      <c r="P50" s="317"/>
      <c r="Q50" s="317"/>
      <c r="R50" s="317"/>
      <c r="S50" s="317"/>
      <c r="T50" s="317"/>
      <c r="U50" s="317"/>
      <c r="V50" s="317"/>
      <c r="W50" s="317"/>
      <c r="X50" s="317"/>
    </row>
    <row r="51" spans="1:24" ht="14.25" customHeight="1" x14ac:dyDescent="0.25">
      <c r="A51" s="317"/>
      <c r="B51" s="317"/>
      <c r="C51" s="317"/>
      <c r="D51" s="317"/>
      <c r="E51" s="317"/>
      <c r="F51" s="317"/>
      <c r="G51" s="317"/>
      <c r="H51" s="317"/>
      <c r="I51" s="317"/>
      <c r="J51" s="317"/>
      <c r="K51" s="317"/>
      <c r="L51" s="317"/>
      <c r="M51" s="317"/>
      <c r="N51" s="317"/>
      <c r="O51" s="317"/>
      <c r="P51" s="317"/>
      <c r="Q51" s="317"/>
      <c r="R51" s="317"/>
      <c r="S51" s="317"/>
      <c r="T51" s="317"/>
      <c r="U51" s="317"/>
      <c r="V51" s="317"/>
      <c r="W51" s="317"/>
      <c r="X51" s="317"/>
    </row>
    <row r="52" spans="1:24" ht="14.25" customHeight="1" x14ac:dyDescent="0.25">
      <c r="A52" s="317"/>
      <c r="B52" s="317"/>
      <c r="C52" s="317"/>
      <c r="D52" s="317"/>
      <c r="E52" s="317"/>
      <c r="F52" s="317"/>
      <c r="G52" s="317"/>
      <c r="H52" s="317"/>
      <c r="I52" s="317"/>
      <c r="J52" s="317"/>
      <c r="K52" s="317"/>
      <c r="L52" s="317"/>
      <c r="M52" s="317"/>
      <c r="N52" s="317"/>
      <c r="O52" s="317"/>
      <c r="P52" s="317"/>
      <c r="Q52" s="317"/>
      <c r="R52" s="317"/>
      <c r="S52" s="317"/>
      <c r="T52" s="317"/>
      <c r="U52" s="317"/>
      <c r="V52" s="317"/>
      <c r="W52" s="317"/>
      <c r="X52" s="317"/>
    </row>
    <row r="53" spans="1:24" ht="14.25" customHeight="1" x14ac:dyDescent="0.25">
      <c r="A53" s="317"/>
      <c r="B53" s="317"/>
      <c r="C53" s="317"/>
      <c r="D53" s="317"/>
      <c r="E53" s="317"/>
      <c r="F53" s="317"/>
      <c r="G53" s="317"/>
      <c r="H53" s="317"/>
      <c r="I53" s="317"/>
      <c r="J53" s="317"/>
      <c r="K53" s="317"/>
      <c r="L53" s="317"/>
      <c r="M53" s="317"/>
      <c r="N53" s="317"/>
      <c r="O53" s="317"/>
      <c r="P53" s="317"/>
      <c r="Q53" s="317"/>
      <c r="R53" s="317"/>
      <c r="S53" s="317"/>
      <c r="T53" s="317"/>
      <c r="U53" s="317"/>
      <c r="V53" s="317"/>
      <c r="W53" s="317"/>
      <c r="X53" s="317"/>
    </row>
    <row r="54" spans="1:24" ht="14.25" customHeight="1" x14ac:dyDescent="0.25">
      <c r="A54" s="317"/>
      <c r="B54" s="317"/>
      <c r="C54" s="317"/>
      <c r="D54" s="317"/>
      <c r="E54" s="317"/>
      <c r="F54" s="317"/>
      <c r="G54" s="317"/>
      <c r="H54" s="317"/>
      <c r="I54" s="317"/>
      <c r="J54" s="317"/>
      <c r="K54" s="317"/>
      <c r="L54" s="317"/>
      <c r="M54" s="317"/>
      <c r="N54" s="317"/>
      <c r="O54" s="317"/>
      <c r="P54" s="317"/>
      <c r="Q54" s="317"/>
      <c r="R54" s="317"/>
      <c r="S54" s="317"/>
      <c r="T54" s="317"/>
      <c r="U54" s="317"/>
      <c r="V54" s="317"/>
      <c r="W54" s="317"/>
      <c r="X54" s="317"/>
    </row>
    <row r="55" spans="1:24" ht="14.25" customHeight="1" x14ac:dyDescent="0.25">
      <c r="A55" s="317"/>
      <c r="B55" s="317"/>
      <c r="C55" s="317"/>
      <c r="D55" s="317"/>
      <c r="E55" s="317"/>
      <c r="F55" s="317"/>
      <c r="G55" s="317"/>
      <c r="H55" s="317"/>
      <c r="I55" s="317"/>
      <c r="J55" s="317"/>
      <c r="K55" s="317"/>
      <c r="L55" s="317"/>
      <c r="M55" s="317"/>
      <c r="N55" s="317"/>
      <c r="O55" s="317"/>
      <c r="P55" s="317"/>
      <c r="Q55" s="317"/>
      <c r="R55" s="317"/>
      <c r="S55" s="317"/>
      <c r="T55" s="317"/>
      <c r="U55" s="317"/>
      <c r="V55" s="317"/>
      <c r="W55" s="317"/>
      <c r="X55" s="317"/>
    </row>
    <row r="56" spans="1:24" ht="14.25" customHeight="1" x14ac:dyDescent="0.25">
      <c r="A56" s="317"/>
      <c r="B56" s="317"/>
      <c r="C56" s="317"/>
      <c r="D56" s="317"/>
      <c r="E56" s="317"/>
      <c r="F56" s="317"/>
      <c r="G56" s="317"/>
      <c r="H56" s="317"/>
      <c r="I56" s="317"/>
      <c r="J56" s="317"/>
      <c r="K56" s="317"/>
      <c r="L56" s="317"/>
      <c r="M56" s="317"/>
      <c r="N56" s="317"/>
      <c r="O56" s="317"/>
      <c r="P56" s="317"/>
      <c r="Q56" s="317"/>
      <c r="R56" s="317"/>
      <c r="S56" s="317"/>
      <c r="T56" s="317"/>
      <c r="U56" s="317"/>
      <c r="V56" s="317"/>
      <c r="W56" s="317"/>
      <c r="X56" s="317"/>
    </row>
    <row r="57" spans="1:24" ht="14.25" customHeight="1" x14ac:dyDescent="0.25">
      <c r="A57" s="317"/>
      <c r="B57" s="317"/>
      <c r="C57" s="317"/>
      <c r="D57" s="317"/>
      <c r="E57" s="317"/>
      <c r="F57" s="317"/>
      <c r="G57" s="317"/>
      <c r="H57" s="317"/>
      <c r="I57" s="317"/>
      <c r="J57" s="317"/>
      <c r="K57" s="317"/>
      <c r="L57" s="317"/>
      <c r="M57" s="317"/>
      <c r="N57" s="317"/>
      <c r="O57" s="317"/>
      <c r="P57" s="317"/>
      <c r="Q57" s="317"/>
      <c r="R57" s="317"/>
      <c r="S57" s="317"/>
      <c r="T57" s="317"/>
      <c r="U57" s="317"/>
      <c r="V57" s="317"/>
      <c r="W57" s="317"/>
      <c r="X57" s="317"/>
    </row>
    <row r="58" spans="1:24" ht="14.25" customHeight="1" x14ac:dyDescent="0.25">
      <c r="A58" s="317"/>
      <c r="B58" s="317"/>
      <c r="C58" s="317"/>
      <c r="D58" s="317"/>
      <c r="E58" s="317"/>
      <c r="F58" s="317"/>
      <c r="G58" s="317"/>
      <c r="H58" s="317"/>
      <c r="I58" s="317"/>
      <c r="J58" s="317"/>
      <c r="K58" s="317"/>
      <c r="L58" s="317"/>
      <c r="M58" s="317"/>
      <c r="N58" s="317"/>
      <c r="O58" s="317"/>
      <c r="P58" s="317"/>
      <c r="Q58" s="317"/>
      <c r="R58" s="317"/>
      <c r="S58" s="317"/>
      <c r="T58" s="317"/>
      <c r="U58" s="317"/>
      <c r="V58" s="317"/>
      <c r="W58" s="317"/>
      <c r="X58" s="317"/>
    </row>
    <row r="59" spans="1:24" ht="14.25" customHeight="1" x14ac:dyDescent="0.25">
      <c r="A59" s="317"/>
      <c r="B59" s="317"/>
      <c r="C59" s="317"/>
      <c r="D59" s="317"/>
      <c r="E59" s="317"/>
      <c r="F59" s="317"/>
      <c r="G59" s="317"/>
      <c r="H59" s="317"/>
      <c r="I59" s="317"/>
      <c r="J59" s="317"/>
      <c r="K59" s="317"/>
      <c r="L59" s="317"/>
      <c r="M59" s="317"/>
      <c r="N59" s="317"/>
      <c r="O59" s="317"/>
      <c r="P59" s="317"/>
      <c r="Q59" s="317"/>
      <c r="R59" s="317"/>
      <c r="S59" s="317"/>
      <c r="T59" s="317"/>
      <c r="U59" s="317"/>
      <c r="V59" s="317"/>
      <c r="W59" s="317"/>
      <c r="X59" s="317"/>
    </row>
    <row r="60" spans="1:24" ht="14.25" customHeight="1" x14ac:dyDescent="0.25">
      <c r="A60" s="317"/>
      <c r="B60" s="317"/>
      <c r="C60" s="317"/>
      <c r="D60" s="317"/>
      <c r="E60" s="317"/>
      <c r="F60" s="317"/>
      <c r="G60" s="317"/>
      <c r="H60" s="317"/>
      <c r="I60" s="317"/>
      <c r="J60" s="317"/>
      <c r="K60" s="317"/>
      <c r="L60" s="317"/>
      <c r="M60" s="317"/>
      <c r="N60" s="317"/>
      <c r="O60" s="317"/>
      <c r="P60" s="317"/>
      <c r="Q60" s="317"/>
      <c r="R60" s="317"/>
      <c r="S60" s="317"/>
      <c r="T60" s="317"/>
      <c r="U60" s="317"/>
      <c r="V60" s="317"/>
      <c r="W60" s="317"/>
      <c r="X60" s="317"/>
    </row>
    <row r="61" spans="1:24" ht="14.25" customHeight="1" x14ac:dyDescent="0.25">
      <c r="A61" s="317"/>
      <c r="B61" s="317"/>
      <c r="C61" s="317"/>
      <c r="D61" s="317"/>
      <c r="E61" s="317"/>
      <c r="F61" s="317"/>
      <c r="G61" s="317"/>
      <c r="H61" s="317"/>
      <c r="I61" s="317"/>
      <c r="J61" s="317"/>
      <c r="K61" s="317"/>
      <c r="L61" s="317"/>
      <c r="M61" s="317"/>
      <c r="N61" s="317"/>
      <c r="O61" s="317"/>
      <c r="P61" s="317"/>
      <c r="Q61" s="317"/>
      <c r="R61" s="317"/>
      <c r="S61" s="317"/>
      <c r="T61" s="317"/>
      <c r="U61" s="317"/>
      <c r="V61" s="317"/>
      <c r="W61" s="317"/>
      <c r="X61" s="317"/>
    </row>
    <row r="62" spans="1:24" ht="14.25" customHeight="1" x14ac:dyDescent="0.25">
      <c r="A62" s="317"/>
      <c r="B62" s="317"/>
      <c r="C62" s="317"/>
      <c r="D62" s="317"/>
      <c r="E62" s="317"/>
      <c r="F62" s="317"/>
      <c r="G62" s="317"/>
      <c r="H62" s="317"/>
      <c r="I62" s="317"/>
      <c r="J62" s="317"/>
      <c r="K62" s="317"/>
      <c r="L62" s="317"/>
      <c r="M62" s="317"/>
      <c r="N62" s="317"/>
      <c r="O62" s="317"/>
      <c r="P62" s="317"/>
      <c r="Q62" s="317"/>
      <c r="R62" s="317"/>
      <c r="S62" s="317"/>
      <c r="T62" s="317"/>
      <c r="U62" s="317"/>
      <c r="V62" s="317"/>
      <c r="W62" s="317"/>
      <c r="X62" s="317"/>
    </row>
    <row r="63" spans="1:24" ht="14.25" customHeight="1" x14ac:dyDescent="0.25">
      <c r="A63" s="317"/>
      <c r="B63" s="317"/>
      <c r="C63" s="317"/>
      <c r="D63" s="317"/>
      <c r="E63" s="317"/>
      <c r="F63" s="317"/>
      <c r="G63" s="317"/>
      <c r="H63" s="317"/>
      <c r="I63" s="317"/>
      <c r="J63" s="317"/>
      <c r="K63" s="317"/>
      <c r="L63" s="317"/>
      <c r="M63" s="317"/>
      <c r="N63" s="317"/>
      <c r="O63" s="317"/>
      <c r="P63" s="317"/>
      <c r="Q63" s="317"/>
      <c r="R63" s="317"/>
      <c r="S63" s="317"/>
      <c r="T63" s="317"/>
      <c r="U63" s="317"/>
      <c r="V63" s="317"/>
      <c r="W63" s="317"/>
      <c r="X63" s="317"/>
    </row>
    <row r="64" spans="1:24" ht="14.25" customHeight="1" x14ac:dyDescent="0.25">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row>
    <row r="65" spans="1:24" ht="14.25" customHeight="1" x14ac:dyDescent="0.25">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row>
    <row r="66" spans="1:24" ht="14.25" customHeight="1" x14ac:dyDescent="0.25">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row>
    <row r="67" spans="1:24" ht="14.25" customHeight="1" x14ac:dyDescent="0.25">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row>
    <row r="68" spans="1:24" ht="14.25" customHeight="1" x14ac:dyDescent="0.25">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row>
    <row r="69" spans="1:24" ht="14.25" customHeight="1" x14ac:dyDescent="0.25">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row>
    <row r="70" spans="1:24" ht="14.25" customHeight="1" x14ac:dyDescent="0.25">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row>
    <row r="71" spans="1:24" ht="14.25" customHeight="1" x14ac:dyDescent="0.25">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row>
    <row r="72" spans="1:24" ht="14.25" customHeight="1" x14ac:dyDescent="0.25">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row>
    <row r="73" spans="1:24" ht="14.25" customHeight="1" x14ac:dyDescent="0.25">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row>
    <row r="74" spans="1:24" ht="14.25" customHeight="1" x14ac:dyDescent="0.25">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row>
    <row r="75" spans="1:24" ht="14.25" customHeight="1" x14ac:dyDescent="0.25">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row>
    <row r="76" spans="1:24" ht="14.25" customHeight="1" x14ac:dyDescent="0.25">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row>
    <row r="77" spans="1:24" ht="14.25" customHeight="1" x14ac:dyDescent="0.25">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row>
    <row r="78" spans="1:24" ht="14.25" customHeight="1" x14ac:dyDescent="0.25">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row>
    <row r="79" spans="1:24" ht="14.25" customHeight="1" x14ac:dyDescent="0.25">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row>
    <row r="80" spans="1:24" ht="14.25" customHeight="1" x14ac:dyDescent="0.25">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row>
    <row r="81" spans="1:24" ht="14.25" customHeight="1" x14ac:dyDescent="0.25">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row>
    <row r="82" spans="1:24" ht="14.25" customHeight="1" x14ac:dyDescent="0.25">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row>
    <row r="83" spans="1:24" ht="14.25" customHeight="1" x14ac:dyDescent="0.25">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row>
    <row r="84" spans="1:24" ht="14.25" customHeight="1" x14ac:dyDescent="0.25">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row>
    <row r="85" spans="1:24" ht="14.25" customHeight="1" x14ac:dyDescent="0.25">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row>
    <row r="86" spans="1:24" ht="14.25" customHeight="1" x14ac:dyDescent="0.25">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row>
    <row r="87" spans="1:24" ht="14.25" customHeight="1" x14ac:dyDescent="0.25">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row>
    <row r="88" spans="1:24" ht="14.25" customHeight="1" x14ac:dyDescent="0.25">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row>
    <row r="89" spans="1:24" ht="14.25" customHeight="1" x14ac:dyDescent="0.25">
      <c r="A89" s="337"/>
      <c r="B89" s="135"/>
      <c r="C89" s="135"/>
      <c r="D89" s="135"/>
      <c r="E89" s="135"/>
      <c r="F89" s="135"/>
      <c r="G89" s="135"/>
      <c r="H89" s="135"/>
      <c r="I89" s="316"/>
      <c r="J89" s="316"/>
      <c r="K89" s="316"/>
      <c r="L89" s="316"/>
      <c r="M89" s="316"/>
      <c r="N89" s="316"/>
      <c r="O89" s="316"/>
      <c r="P89" s="316"/>
      <c r="Q89" s="316"/>
      <c r="R89" s="316"/>
      <c r="S89" s="316"/>
      <c r="T89" s="316"/>
      <c r="U89" s="316"/>
      <c r="V89" s="317"/>
      <c r="W89" s="317"/>
      <c r="X89" s="317"/>
    </row>
    <row r="90" spans="1:24" ht="14.25" customHeight="1" x14ac:dyDescent="0.25">
      <c r="A90" s="337"/>
      <c r="B90" s="135"/>
      <c r="C90" s="135"/>
      <c r="D90" s="135"/>
      <c r="E90" s="135"/>
      <c r="F90" s="135"/>
      <c r="G90" s="135"/>
      <c r="H90" s="135"/>
      <c r="I90" s="316"/>
      <c r="J90" s="316"/>
      <c r="K90" s="316"/>
      <c r="L90" s="316"/>
      <c r="M90" s="316"/>
      <c r="N90" s="316"/>
      <c r="O90" s="316"/>
      <c r="P90" s="316"/>
      <c r="Q90" s="316"/>
      <c r="R90" s="316"/>
      <c r="S90" s="316"/>
      <c r="T90" s="316"/>
      <c r="U90" s="316"/>
      <c r="V90" s="317"/>
      <c r="W90" s="317"/>
      <c r="X90" s="317"/>
    </row>
    <row r="91" spans="1:24" ht="14.25" customHeight="1" x14ac:dyDescent="0.25">
      <c r="A91" s="337"/>
      <c r="B91" s="135"/>
      <c r="C91" s="135"/>
      <c r="D91" s="135"/>
      <c r="E91" s="135"/>
      <c r="F91" s="135"/>
      <c r="G91" s="135"/>
      <c r="H91" s="135"/>
      <c r="I91" s="316"/>
      <c r="J91" s="316"/>
      <c r="K91" s="316"/>
      <c r="L91" s="316"/>
      <c r="M91" s="316"/>
      <c r="N91" s="316"/>
      <c r="O91" s="316"/>
      <c r="P91" s="316"/>
      <c r="Q91" s="316"/>
      <c r="R91" s="316"/>
      <c r="S91" s="316"/>
      <c r="T91" s="316"/>
      <c r="U91" s="316"/>
      <c r="V91" s="317"/>
      <c r="W91" s="317"/>
      <c r="X91" s="317"/>
    </row>
    <row r="92" spans="1:24" ht="14.25" customHeight="1" x14ac:dyDescent="0.25">
      <c r="A92" s="337"/>
      <c r="B92" s="135"/>
      <c r="C92" s="135"/>
      <c r="D92" s="135"/>
      <c r="E92" s="135"/>
      <c r="F92" s="135"/>
      <c r="G92" s="135"/>
      <c r="H92" s="135"/>
      <c r="I92" s="316"/>
      <c r="J92" s="316"/>
      <c r="K92" s="316"/>
      <c r="L92" s="316"/>
      <c r="M92" s="316"/>
      <c r="N92" s="316"/>
      <c r="O92" s="316"/>
      <c r="P92" s="316"/>
      <c r="Q92" s="316"/>
      <c r="R92" s="316"/>
      <c r="S92" s="316"/>
      <c r="T92" s="316"/>
      <c r="U92" s="316"/>
      <c r="V92" s="317"/>
      <c r="W92" s="317"/>
      <c r="X92" s="317"/>
    </row>
    <row r="93" spans="1:24" ht="14.25" customHeight="1" x14ac:dyDescent="0.25">
      <c r="A93" s="337"/>
      <c r="B93" s="135"/>
      <c r="C93" s="135"/>
      <c r="D93" s="135"/>
      <c r="E93" s="135"/>
      <c r="F93" s="135"/>
      <c r="G93" s="135"/>
      <c r="H93" s="135"/>
      <c r="I93" s="316"/>
      <c r="J93" s="316"/>
      <c r="K93" s="316"/>
      <c r="L93" s="316"/>
      <c r="M93" s="316"/>
      <c r="N93" s="316"/>
      <c r="O93" s="316"/>
      <c r="P93" s="316"/>
      <c r="Q93" s="316"/>
      <c r="R93" s="316"/>
      <c r="S93" s="316"/>
      <c r="T93" s="316"/>
      <c r="U93" s="316"/>
      <c r="V93" s="317"/>
      <c r="W93" s="317"/>
      <c r="X93" s="317"/>
    </row>
    <row r="94" spans="1:24" ht="14.25" customHeight="1" x14ac:dyDescent="0.25">
      <c r="A94" s="337"/>
      <c r="B94" s="135"/>
      <c r="C94" s="135"/>
      <c r="D94" s="135"/>
      <c r="E94" s="135"/>
      <c r="F94" s="135"/>
      <c r="G94" s="135"/>
      <c r="H94" s="135"/>
      <c r="I94" s="316"/>
      <c r="J94" s="316"/>
      <c r="K94" s="316"/>
      <c r="L94" s="316"/>
      <c r="M94" s="316"/>
      <c r="N94" s="316"/>
      <c r="O94" s="316"/>
      <c r="P94" s="316"/>
      <c r="Q94" s="316"/>
      <c r="R94" s="316"/>
      <c r="S94" s="316"/>
      <c r="T94" s="316"/>
      <c r="U94" s="316"/>
      <c r="V94" s="317"/>
      <c r="W94" s="317"/>
      <c r="X94" s="317"/>
    </row>
    <row r="95" spans="1:24" ht="14.25" customHeight="1" x14ac:dyDescent="0.25">
      <c r="A95" s="337"/>
      <c r="B95" s="135"/>
      <c r="C95" s="135"/>
      <c r="D95" s="135"/>
      <c r="E95" s="135"/>
      <c r="F95" s="135"/>
      <c r="G95" s="135"/>
      <c r="H95" s="135"/>
      <c r="I95" s="316"/>
      <c r="J95" s="316"/>
      <c r="K95" s="316"/>
      <c r="L95" s="316"/>
      <c r="M95" s="316"/>
      <c r="N95" s="316"/>
      <c r="O95" s="316"/>
      <c r="P95" s="316"/>
      <c r="Q95" s="316"/>
      <c r="R95" s="316"/>
      <c r="S95" s="316"/>
      <c r="T95" s="316"/>
      <c r="U95" s="316"/>
      <c r="V95" s="317"/>
      <c r="W95" s="317"/>
      <c r="X95" s="317"/>
    </row>
    <row r="96" spans="1:24" ht="14.25" customHeight="1" x14ac:dyDescent="0.25">
      <c r="A96" s="337"/>
      <c r="B96" s="135"/>
      <c r="C96" s="135"/>
      <c r="D96" s="135"/>
      <c r="E96" s="135"/>
      <c r="F96" s="135"/>
      <c r="G96" s="135"/>
      <c r="H96" s="135"/>
      <c r="I96" s="316"/>
      <c r="J96" s="316"/>
      <c r="K96" s="316"/>
      <c r="L96" s="316"/>
      <c r="M96" s="316"/>
      <c r="N96" s="316"/>
      <c r="O96" s="316"/>
      <c r="P96" s="316"/>
      <c r="Q96" s="316"/>
      <c r="R96" s="316"/>
      <c r="S96" s="316"/>
      <c r="T96" s="316"/>
      <c r="U96" s="316"/>
      <c r="V96" s="317"/>
      <c r="W96" s="317"/>
      <c r="X96" s="317"/>
    </row>
    <row r="97" spans="1:24" ht="14.25" customHeight="1" x14ac:dyDescent="0.25">
      <c r="A97" s="337"/>
      <c r="B97" s="135"/>
      <c r="C97" s="135"/>
      <c r="D97" s="135"/>
      <c r="E97" s="135"/>
      <c r="F97" s="135"/>
      <c r="G97" s="135"/>
      <c r="H97" s="135"/>
      <c r="I97" s="316"/>
      <c r="J97" s="316"/>
      <c r="K97" s="316"/>
      <c r="L97" s="316"/>
      <c r="M97" s="316"/>
      <c r="N97" s="316"/>
      <c r="O97" s="316"/>
      <c r="P97" s="316"/>
      <c r="Q97" s="316"/>
      <c r="R97" s="316"/>
      <c r="S97" s="316"/>
      <c r="T97" s="316"/>
      <c r="U97" s="316"/>
      <c r="V97" s="317"/>
      <c r="W97" s="317"/>
      <c r="X97" s="317"/>
    </row>
    <row r="98" spans="1:24" ht="14.25" customHeight="1" x14ac:dyDescent="0.25">
      <c r="A98" s="337"/>
      <c r="B98" s="135"/>
      <c r="C98" s="135"/>
      <c r="D98" s="135"/>
      <c r="E98" s="135"/>
      <c r="F98" s="135"/>
      <c r="G98" s="135"/>
      <c r="H98" s="135"/>
      <c r="I98" s="316"/>
      <c r="J98" s="316"/>
      <c r="K98" s="316"/>
      <c r="L98" s="316"/>
      <c r="M98" s="316"/>
      <c r="N98" s="316"/>
      <c r="O98" s="316"/>
      <c r="P98" s="316"/>
      <c r="Q98" s="316"/>
      <c r="R98" s="316"/>
      <c r="S98" s="316"/>
      <c r="T98" s="316"/>
      <c r="U98" s="316"/>
      <c r="V98" s="317"/>
      <c r="W98" s="317"/>
      <c r="X98" s="317"/>
    </row>
    <row r="99" spans="1:24" ht="14.25" customHeight="1" x14ac:dyDescent="0.25">
      <c r="A99" s="337"/>
      <c r="B99" s="135"/>
      <c r="C99" s="135"/>
      <c r="D99" s="135"/>
      <c r="E99" s="135"/>
      <c r="F99" s="135"/>
      <c r="G99" s="135"/>
      <c r="H99" s="135"/>
      <c r="I99" s="316"/>
      <c r="J99" s="316"/>
      <c r="K99" s="316"/>
      <c r="L99" s="316"/>
      <c r="M99" s="316"/>
      <c r="N99" s="316"/>
      <c r="O99" s="316"/>
      <c r="P99" s="316"/>
      <c r="Q99" s="316"/>
      <c r="R99" s="316"/>
      <c r="S99" s="316"/>
      <c r="T99" s="316"/>
      <c r="U99" s="316"/>
      <c r="V99" s="317"/>
      <c r="W99" s="317"/>
      <c r="X99" s="317"/>
    </row>
    <row r="100" spans="1:24" ht="14.25" customHeight="1" x14ac:dyDescent="0.25">
      <c r="A100" s="337"/>
      <c r="B100" s="135"/>
      <c r="C100" s="135"/>
      <c r="D100" s="135"/>
      <c r="E100" s="135"/>
      <c r="F100" s="135"/>
      <c r="G100" s="135"/>
      <c r="H100" s="135"/>
      <c r="I100" s="316"/>
      <c r="J100" s="316"/>
      <c r="K100" s="316"/>
      <c r="L100" s="316"/>
      <c r="M100" s="316"/>
      <c r="N100" s="316"/>
      <c r="O100" s="316"/>
      <c r="P100" s="316"/>
      <c r="Q100" s="316"/>
      <c r="R100" s="316"/>
      <c r="S100" s="316"/>
      <c r="T100" s="316"/>
      <c r="U100" s="316"/>
      <c r="V100" s="317"/>
      <c r="W100" s="317"/>
      <c r="X100" s="317"/>
    </row>
    <row r="101" spans="1:24" ht="14.25" customHeight="1" x14ac:dyDescent="0.25">
      <c r="A101" s="337"/>
      <c r="B101" s="135"/>
      <c r="C101" s="135"/>
      <c r="D101" s="135"/>
      <c r="E101" s="135"/>
      <c r="F101" s="135"/>
      <c r="G101" s="135"/>
      <c r="H101" s="135"/>
      <c r="I101" s="316"/>
      <c r="J101" s="316"/>
      <c r="K101" s="316"/>
      <c r="L101" s="316"/>
      <c r="M101" s="316"/>
      <c r="N101" s="316"/>
      <c r="O101" s="316"/>
      <c r="P101" s="316"/>
      <c r="Q101" s="316"/>
      <c r="R101" s="316"/>
      <c r="S101" s="316"/>
      <c r="T101" s="316"/>
      <c r="U101" s="316"/>
      <c r="V101" s="317"/>
      <c r="W101" s="317"/>
      <c r="X101" s="317"/>
    </row>
    <row r="102" spans="1:24" ht="14.25" customHeight="1" x14ac:dyDescent="0.25">
      <c r="A102" s="337"/>
      <c r="B102" s="135"/>
      <c r="C102" s="135"/>
      <c r="D102" s="135"/>
      <c r="E102" s="135"/>
      <c r="F102" s="135"/>
      <c r="G102" s="135"/>
      <c r="H102" s="135"/>
      <c r="I102" s="316"/>
      <c r="J102" s="316"/>
      <c r="K102" s="316"/>
      <c r="L102" s="316"/>
      <c r="M102" s="316"/>
      <c r="N102" s="316"/>
      <c r="O102" s="316"/>
      <c r="P102" s="316"/>
      <c r="Q102" s="316"/>
      <c r="R102" s="316"/>
      <c r="S102" s="316"/>
      <c r="T102" s="316"/>
      <c r="U102" s="316"/>
      <c r="V102" s="317"/>
      <c r="W102" s="317"/>
      <c r="X102" s="317"/>
    </row>
    <row r="103" spans="1:24" ht="14.25" customHeight="1" x14ac:dyDescent="0.25">
      <c r="A103" s="337"/>
      <c r="B103" s="135"/>
      <c r="C103" s="135"/>
      <c r="D103" s="135"/>
      <c r="E103" s="135"/>
      <c r="F103" s="135"/>
      <c r="G103" s="135"/>
      <c r="H103" s="135"/>
      <c r="I103" s="316"/>
      <c r="J103" s="316"/>
      <c r="K103" s="316"/>
      <c r="L103" s="316"/>
      <c r="M103" s="316"/>
      <c r="N103" s="316"/>
      <c r="O103" s="316"/>
      <c r="P103" s="316"/>
      <c r="Q103" s="316"/>
      <c r="R103" s="316"/>
      <c r="S103" s="316"/>
      <c r="T103" s="316"/>
      <c r="U103" s="316"/>
      <c r="V103" s="317"/>
      <c r="W103" s="317"/>
      <c r="X103" s="317"/>
    </row>
    <row r="104" spans="1:24" ht="14.25" customHeight="1" x14ac:dyDescent="0.25">
      <c r="A104" s="337"/>
      <c r="B104" s="135"/>
      <c r="C104" s="135"/>
      <c r="D104" s="135"/>
      <c r="E104" s="135"/>
      <c r="F104" s="135"/>
      <c r="G104" s="135"/>
      <c r="H104" s="135"/>
      <c r="I104" s="316"/>
      <c r="J104" s="316"/>
      <c r="K104" s="316"/>
      <c r="L104" s="316"/>
      <c r="M104" s="316"/>
      <c r="N104" s="316"/>
      <c r="O104" s="316"/>
      <c r="P104" s="316"/>
      <c r="Q104" s="316"/>
      <c r="R104" s="316"/>
      <c r="S104" s="316"/>
      <c r="T104" s="316"/>
      <c r="U104" s="316"/>
      <c r="V104" s="317"/>
      <c r="W104" s="317"/>
      <c r="X104" s="317"/>
    </row>
    <row r="105" spans="1:24" ht="14.25" customHeight="1" x14ac:dyDescent="0.25">
      <c r="A105" s="337"/>
      <c r="B105" s="135"/>
      <c r="C105" s="135"/>
      <c r="D105" s="135"/>
      <c r="E105" s="135"/>
      <c r="F105" s="135"/>
      <c r="G105" s="135"/>
      <c r="H105" s="135"/>
      <c r="I105" s="316"/>
      <c r="J105" s="316"/>
      <c r="K105" s="316"/>
      <c r="L105" s="316"/>
      <c r="M105" s="316"/>
      <c r="N105" s="316"/>
      <c r="O105" s="316"/>
      <c r="P105" s="316"/>
      <c r="Q105" s="316"/>
      <c r="R105" s="316"/>
      <c r="S105" s="316"/>
      <c r="T105" s="316"/>
      <c r="U105" s="316"/>
      <c r="V105" s="317"/>
      <c r="W105" s="317"/>
      <c r="X105" s="317"/>
    </row>
    <row r="106" spans="1:24" ht="14.25" customHeight="1" x14ac:dyDescent="0.25">
      <c r="A106" s="337"/>
      <c r="B106" s="135"/>
      <c r="C106" s="135"/>
      <c r="D106" s="135"/>
      <c r="E106" s="135"/>
      <c r="F106" s="135"/>
      <c r="G106" s="135"/>
      <c r="H106" s="135"/>
      <c r="I106" s="316"/>
      <c r="J106" s="316"/>
      <c r="K106" s="316"/>
      <c r="L106" s="316"/>
      <c r="M106" s="316"/>
      <c r="N106" s="316"/>
      <c r="O106" s="316"/>
      <c r="P106" s="316"/>
      <c r="Q106" s="316"/>
      <c r="R106" s="316"/>
      <c r="S106" s="316"/>
      <c r="T106" s="316"/>
      <c r="U106" s="316"/>
      <c r="V106" s="317"/>
      <c r="W106" s="317"/>
      <c r="X106" s="317"/>
    </row>
    <row r="107" spans="1:24" ht="14.25" customHeight="1" x14ac:dyDescent="0.25">
      <c r="A107" s="337"/>
      <c r="B107" s="135"/>
      <c r="C107" s="135"/>
      <c r="D107" s="135"/>
      <c r="E107" s="135"/>
      <c r="F107" s="135"/>
      <c r="G107" s="135"/>
      <c r="H107" s="135"/>
      <c r="I107" s="316"/>
      <c r="J107" s="316"/>
      <c r="K107" s="316"/>
      <c r="L107" s="316"/>
      <c r="M107" s="316"/>
      <c r="N107" s="316"/>
      <c r="O107" s="316"/>
      <c r="P107" s="316"/>
      <c r="Q107" s="316"/>
      <c r="R107" s="316"/>
      <c r="S107" s="316"/>
      <c r="T107" s="316"/>
      <c r="U107" s="316"/>
      <c r="V107" s="317"/>
      <c r="W107" s="317"/>
      <c r="X107" s="317"/>
    </row>
    <row r="108" spans="1:24" ht="14.25" customHeight="1" x14ac:dyDescent="0.25">
      <c r="A108" s="337"/>
      <c r="B108" s="135"/>
      <c r="C108" s="135"/>
      <c r="D108" s="135"/>
      <c r="E108" s="135"/>
      <c r="F108" s="135"/>
      <c r="G108" s="135"/>
      <c r="H108" s="135"/>
      <c r="I108" s="316"/>
      <c r="J108" s="316"/>
      <c r="K108" s="316"/>
      <c r="L108" s="316"/>
      <c r="M108" s="316"/>
      <c r="N108" s="316"/>
      <c r="O108" s="316"/>
      <c r="P108" s="316"/>
      <c r="Q108" s="316"/>
      <c r="R108" s="316"/>
      <c r="S108" s="316"/>
      <c r="T108" s="316"/>
      <c r="U108" s="316"/>
      <c r="V108" s="317"/>
      <c r="W108" s="317"/>
      <c r="X108" s="317"/>
    </row>
    <row r="109" spans="1:24" ht="14.25" customHeight="1" x14ac:dyDescent="0.25">
      <c r="A109" s="337"/>
      <c r="B109" s="135"/>
      <c r="C109" s="135"/>
      <c r="D109" s="135"/>
      <c r="E109" s="135"/>
      <c r="F109" s="135"/>
      <c r="G109" s="135"/>
      <c r="H109" s="135"/>
      <c r="I109" s="316"/>
      <c r="J109" s="316"/>
      <c r="K109" s="316"/>
      <c r="L109" s="316"/>
      <c r="M109" s="316"/>
      <c r="N109" s="316"/>
      <c r="O109" s="316"/>
      <c r="P109" s="316"/>
      <c r="Q109" s="316"/>
      <c r="R109" s="316"/>
      <c r="S109" s="316"/>
      <c r="T109" s="316"/>
      <c r="U109" s="316"/>
      <c r="V109" s="317"/>
      <c r="W109" s="317"/>
      <c r="X109" s="317"/>
    </row>
    <row r="110" spans="1:24" ht="14.25" customHeight="1" x14ac:dyDescent="0.25">
      <c r="A110" s="337"/>
      <c r="B110" s="135"/>
      <c r="C110" s="135"/>
      <c r="D110" s="135"/>
      <c r="E110" s="135"/>
      <c r="F110" s="135"/>
      <c r="G110" s="135"/>
      <c r="H110" s="135"/>
      <c r="I110" s="316"/>
      <c r="J110" s="316"/>
      <c r="K110" s="316"/>
      <c r="L110" s="316"/>
      <c r="M110" s="316"/>
      <c r="N110" s="316"/>
      <c r="O110" s="316"/>
      <c r="P110" s="316"/>
      <c r="Q110" s="316"/>
      <c r="R110" s="316"/>
      <c r="S110" s="316"/>
      <c r="T110" s="316"/>
      <c r="U110" s="316"/>
      <c r="V110" s="317"/>
      <c r="W110" s="317"/>
      <c r="X110" s="317"/>
    </row>
    <row r="111" spans="1:24" ht="14.25" customHeight="1" x14ac:dyDescent="0.25">
      <c r="A111" s="337"/>
      <c r="B111" s="135"/>
      <c r="C111" s="135"/>
      <c r="D111" s="135"/>
      <c r="E111" s="135"/>
      <c r="F111" s="135"/>
      <c r="G111" s="135"/>
      <c r="H111" s="135"/>
      <c r="I111" s="316"/>
      <c r="J111" s="316"/>
      <c r="K111" s="316"/>
      <c r="L111" s="316"/>
      <c r="M111" s="316"/>
      <c r="N111" s="316"/>
      <c r="O111" s="316"/>
      <c r="P111" s="316"/>
      <c r="Q111" s="316"/>
      <c r="R111" s="316"/>
      <c r="S111" s="316"/>
      <c r="T111" s="316"/>
      <c r="U111" s="316"/>
      <c r="V111" s="317"/>
      <c r="W111" s="317"/>
      <c r="X111" s="317"/>
    </row>
    <row r="112" spans="1:24" ht="14.25" customHeight="1" x14ac:dyDescent="0.25">
      <c r="A112" s="337"/>
      <c r="B112" s="135"/>
      <c r="C112" s="135"/>
      <c r="D112" s="135"/>
      <c r="E112" s="135"/>
      <c r="F112" s="135"/>
      <c r="G112" s="135"/>
      <c r="H112" s="135"/>
      <c r="I112" s="316"/>
      <c r="J112" s="316"/>
      <c r="K112" s="316"/>
      <c r="L112" s="316"/>
      <c r="M112" s="316"/>
      <c r="N112" s="316"/>
      <c r="O112" s="316"/>
      <c r="P112" s="316"/>
      <c r="Q112" s="316"/>
      <c r="R112" s="316"/>
      <c r="S112" s="316"/>
      <c r="T112" s="316"/>
      <c r="U112" s="316"/>
      <c r="V112" s="317"/>
      <c r="W112" s="317"/>
      <c r="X112" s="317"/>
    </row>
    <row r="113" spans="1:24" ht="14.25" customHeight="1" x14ac:dyDescent="0.25">
      <c r="A113" s="337"/>
      <c r="B113" s="135"/>
      <c r="C113" s="135"/>
      <c r="D113" s="135"/>
      <c r="E113" s="135"/>
      <c r="F113" s="135"/>
      <c r="G113" s="135"/>
      <c r="H113" s="135"/>
      <c r="I113" s="316"/>
      <c r="J113" s="316"/>
      <c r="K113" s="316"/>
      <c r="L113" s="316"/>
      <c r="M113" s="316"/>
      <c r="N113" s="316"/>
      <c r="O113" s="316"/>
      <c r="P113" s="316"/>
      <c r="Q113" s="316"/>
      <c r="R113" s="316"/>
      <c r="S113" s="316"/>
      <c r="T113" s="316"/>
      <c r="U113" s="316"/>
      <c r="V113" s="317"/>
      <c r="W113" s="317"/>
      <c r="X113" s="317"/>
    </row>
    <row r="114" spans="1:24" ht="14.25" customHeight="1" x14ac:dyDescent="0.25">
      <c r="A114" s="337"/>
      <c r="B114" s="135"/>
      <c r="C114" s="135"/>
      <c r="D114" s="135"/>
      <c r="E114" s="135"/>
      <c r="F114" s="135"/>
      <c r="G114" s="135"/>
      <c r="H114" s="135"/>
      <c r="I114" s="316"/>
      <c r="J114" s="316"/>
      <c r="K114" s="316"/>
      <c r="L114" s="316"/>
      <c r="M114" s="316"/>
      <c r="N114" s="316"/>
      <c r="O114" s="316"/>
      <c r="P114" s="316"/>
      <c r="Q114" s="316"/>
      <c r="R114" s="316"/>
      <c r="S114" s="316"/>
      <c r="T114" s="316"/>
      <c r="U114" s="316"/>
      <c r="V114" s="317"/>
      <c r="W114" s="317"/>
      <c r="X114" s="317"/>
    </row>
    <row r="115" spans="1:24" ht="14.25" customHeight="1" x14ac:dyDescent="0.25">
      <c r="A115" s="337"/>
      <c r="B115" s="135"/>
      <c r="C115" s="135"/>
      <c r="D115" s="135"/>
      <c r="E115" s="135"/>
      <c r="F115" s="135"/>
      <c r="G115" s="135"/>
      <c r="H115" s="135"/>
      <c r="I115" s="316"/>
      <c r="J115" s="316"/>
      <c r="K115" s="316"/>
      <c r="L115" s="316"/>
      <c r="M115" s="316"/>
      <c r="N115" s="316"/>
      <c r="O115" s="316"/>
      <c r="P115" s="316"/>
      <c r="Q115" s="316"/>
      <c r="R115" s="316"/>
      <c r="S115" s="316"/>
      <c r="T115" s="316"/>
      <c r="U115" s="316"/>
      <c r="V115" s="317"/>
      <c r="W115" s="317"/>
      <c r="X115" s="317"/>
    </row>
    <row r="116" spans="1:24" ht="14.25" customHeight="1" x14ac:dyDescent="0.25">
      <c r="A116" s="337"/>
      <c r="B116" s="135"/>
      <c r="C116" s="135"/>
      <c r="D116" s="135"/>
      <c r="E116" s="135"/>
      <c r="F116" s="135"/>
      <c r="G116" s="135"/>
      <c r="H116" s="135"/>
      <c r="I116" s="316"/>
      <c r="J116" s="316"/>
      <c r="K116" s="316"/>
      <c r="L116" s="316"/>
      <c r="M116" s="316"/>
      <c r="N116" s="316"/>
      <c r="O116" s="316"/>
      <c r="P116" s="316"/>
      <c r="Q116" s="316"/>
      <c r="R116" s="316"/>
      <c r="S116" s="316"/>
      <c r="T116" s="316"/>
      <c r="U116" s="316"/>
      <c r="V116" s="317"/>
      <c r="W116" s="317"/>
      <c r="X116" s="317"/>
    </row>
    <row r="117" spans="1:24" ht="14.25" customHeight="1" x14ac:dyDescent="0.25">
      <c r="A117" s="337"/>
      <c r="B117" s="135"/>
      <c r="C117" s="135"/>
      <c r="D117" s="135"/>
      <c r="E117" s="135"/>
      <c r="F117" s="135"/>
      <c r="G117" s="135"/>
      <c r="H117" s="135"/>
      <c r="I117" s="316"/>
      <c r="J117" s="316"/>
      <c r="K117" s="316"/>
      <c r="L117" s="316"/>
      <c r="M117" s="316"/>
      <c r="N117" s="316"/>
      <c r="O117" s="316"/>
      <c r="P117" s="316"/>
      <c r="Q117" s="316"/>
      <c r="R117" s="316"/>
      <c r="S117" s="316"/>
      <c r="T117" s="316"/>
      <c r="U117" s="316"/>
      <c r="V117" s="317"/>
      <c r="W117" s="317"/>
      <c r="X117" s="317"/>
    </row>
    <row r="118" spans="1:24" ht="14.25" customHeight="1" x14ac:dyDescent="0.25">
      <c r="A118" s="337"/>
      <c r="B118" s="135"/>
      <c r="C118" s="135"/>
      <c r="D118" s="135"/>
      <c r="E118" s="135"/>
      <c r="F118" s="135"/>
      <c r="G118" s="135"/>
      <c r="H118" s="135"/>
      <c r="I118" s="316"/>
      <c r="J118" s="316"/>
      <c r="K118" s="316"/>
      <c r="L118" s="316"/>
      <c r="M118" s="316"/>
      <c r="N118" s="316"/>
      <c r="O118" s="316"/>
      <c r="P118" s="316"/>
      <c r="Q118" s="316"/>
      <c r="R118" s="316"/>
      <c r="S118" s="316"/>
      <c r="T118" s="316"/>
      <c r="U118" s="316"/>
      <c r="V118" s="317"/>
      <c r="W118" s="317"/>
      <c r="X118" s="317"/>
    </row>
    <row r="119" spans="1:24" ht="14.25" customHeight="1" x14ac:dyDescent="0.25">
      <c r="A119" s="337"/>
      <c r="B119" s="135"/>
      <c r="C119" s="135"/>
      <c r="D119" s="135"/>
      <c r="E119" s="135"/>
      <c r="F119" s="135"/>
      <c r="G119" s="135"/>
      <c r="H119" s="135"/>
      <c r="I119" s="316"/>
      <c r="J119" s="316"/>
      <c r="K119" s="316"/>
      <c r="L119" s="316"/>
      <c r="M119" s="316"/>
      <c r="N119" s="316"/>
      <c r="O119" s="316"/>
      <c r="P119" s="316"/>
      <c r="Q119" s="316"/>
      <c r="R119" s="316"/>
      <c r="S119" s="316"/>
      <c r="T119" s="316"/>
      <c r="U119" s="316"/>
      <c r="V119" s="317"/>
      <c r="W119" s="317"/>
      <c r="X119" s="317"/>
    </row>
    <row r="120" spans="1:24" ht="14.25" customHeight="1" x14ac:dyDescent="0.25">
      <c r="A120" s="337"/>
      <c r="B120" s="135"/>
      <c r="C120" s="135"/>
      <c r="D120" s="135"/>
      <c r="E120" s="135"/>
      <c r="F120" s="135"/>
      <c r="G120" s="135"/>
      <c r="H120" s="135"/>
      <c r="I120" s="316"/>
      <c r="J120" s="316"/>
      <c r="K120" s="316"/>
      <c r="L120" s="316"/>
      <c r="M120" s="316"/>
      <c r="N120" s="316"/>
      <c r="O120" s="316"/>
      <c r="P120" s="316"/>
      <c r="Q120" s="316"/>
      <c r="R120" s="316"/>
      <c r="S120" s="316"/>
      <c r="T120" s="316"/>
      <c r="U120" s="316"/>
      <c r="V120" s="317"/>
      <c r="W120" s="317"/>
      <c r="X120" s="317"/>
    </row>
    <row r="121" spans="1:24" ht="14.25" customHeight="1" x14ac:dyDescent="0.25">
      <c r="A121" s="337"/>
      <c r="B121" s="135"/>
      <c r="C121" s="135"/>
      <c r="D121" s="135"/>
      <c r="E121" s="135"/>
      <c r="F121" s="135"/>
      <c r="G121" s="135"/>
      <c r="H121" s="135"/>
      <c r="I121" s="316"/>
      <c r="J121" s="316"/>
      <c r="K121" s="316"/>
      <c r="L121" s="316"/>
      <c r="M121" s="316"/>
      <c r="N121" s="316"/>
      <c r="O121" s="316"/>
      <c r="P121" s="316"/>
      <c r="Q121" s="316"/>
      <c r="R121" s="316"/>
      <c r="S121" s="316"/>
      <c r="T121" s="316"/>
      <c r="U121" s="316"/>
      <c r="V121" s="317"/>
      <c r="W121" s="317"/>
      <c r="X121" s="317"/>
    </row>
    <row r="122" spans="1:24" ht="14.25" customHeight="1" x14ac:dyDescent="0.25">
      <c r="A122" s="337"/>
      <c r="B122" s="135"/>
      <c r="C122" s="135"/>
      <c r="D122" s="135"/>
      <c r="E122" s="135"/>
      <c r="F122" s="135"/>
      <c r="G122" s="135"/>
      <c r="H122" s="135"/>
      <c r="I122" s="316"/>
      <c r="J122" s="316"/>
      <c r="K122" s="316"/>
      <c r="L122" s="316"/>
      <c r="M122" s="316"/>
      <c r="N122" s="316"/>
      <c r="O122" s="316"/>
      <c r="P122" s="316"/>
      <c r="Q122" s="316"/>
      <c r="R122" s="316"/>
      <c r="S122" s="316"/>
      <c r="T122" s="316"/>
      <c r="U122" s="316"/>
      <c r="V122" s="317"/>
      <c r="W122" s="317"/>
      <c r="X122" s="317"/>
    </row>
    <row r="123" spans="1:24" ht="14.25" customHeight="1" x14ac:dyDescent="0.25">
      <c r="A123" s="337"/>
      <c r="B123" s="135"/>
      <c r="C123" s="135"/>
      <c r="D123" s="135"/>
      <c r="E123" s="135"/>
      <c r="F123" s="135"/>
      <c r="G123" s="135"/>
      <c r="H123" s="135"/>
      <c r="I123" s="316"/>
      <c r="J123" s="316"/>
      <c r="K123" s="316"/>
      <c r="L123" s="316"/>
      <c r="M123" s="316"/>
      <c r="N123" s="316"/>
      <c r="O123" s="316"/>
      <c r="P123" s="316"/>
      <c r="Q123" s="316"/>
      <c r="R123" s="316"/>
      <c r="S123" s="316"/>
      <c r="T123" s="316"/>
      <c r="U123" s="316"/>
      <c r="V123" s="317"/>
      <c r="W123" s="317"/>
      <c r="X123" s="317"/>
    </row>
    <row r="124" spans="1:24" ht="14.25" customHeight="1" x14ac:dyDescent="0.25">
      <c r="A124" s="337"/>
      <c r="B124" s="135"/>
      <c r="C124" s="135"/>
      <c r="D124" s="135"/>
      <c r="E124" s="135"/>
      <c r="F124" s="135"/>
      <c r="G124" s="135"/>
      <c r="H124" s="135"/>
      <c r="I124" s="316"/>
      <c r="J124" s="316"/>
      <c r="K124" s="316"/>
      <c r="L124" s="316"/>
      <c r="M124" s="316"/>
      <c r="N124" s="316"/>
      <c r="O124" s="316"/>
      <c r="P124" s="316"/>
      <c r="Q124" s="316"/>
      <c r="R124" s="316"/>
      <c r="S124" s="316"/>
      <c r="T124" s="316"/>
      <c r="U124" s="316"/>
      <c r="V124" s="317"/>
      <c r="W124" s="317"/>
      <c r="X124" s="317"/>
    </row>
    <row r="125" spans="1:24" ht="14.25" customHeight="1" x14ac:dyDescent="0.25">
      <c r="A125" s="337"/>
      <c r="B125" s="135"/>
      <c r="C125" s="135"/>
      <c r="D125" s="135"/>
      <c r="E125" s="135"/>
      <c r="F125" s="135"/>
      <c r="G125" s="135"/>
      <c r="H125" s="135"/>
      <c r="I125" s="316"/>
      <c r="J125" s="316"/>
      <c r="K125" s="316"/>
      <c r="L125" s="316"/>
      <c r="M125" s="316"/>
      <c r="N125" s="316"/>
      <c r="O125" s="316"/>
      <c r="P125" s="316"/>
      <c r="Q125" s="316"/>
      <c r="R125" s="316"/>
      <c r="S125" s="316"/>
      <c r="T125" s="316"/>
      <c r="U125" s="316"/>
      <c r="V125" s="317"/>
      <c r="W125" s="317"/>
      <c r="X125" s="317"/>
    </row>
    <row r="126" spans="1:24" ht="14.25" customHeight="1" x14ac:dyDescent="0.25">
      <c r="A126" s="337"/>
      <c r="B126" s="135"/>
      <c r="C126" s="135"/>
      <c r="D126" s="135"/>
      <c r="E126" s="135"/>
      <c r="F126" s="135"/>
      <c r="G126" s="135"/>
      <c r="H126" s="135"/>
      <c r="I126" s="316"/>
      <c r="J126" s="316"/>
      <c r="K126" s="316"/>
      <c r="L126" s="316"/>
      <c r="M126" s="316"/>
      <c r="N126" s="316"/>
      <c r="O126" s="316"/>
      <c r="P126" s="316"/>
      <c r="Q126" s="316"/>
      <c r="R126" s="316"/>
      <c r="S126" s="316"/>
      <c r="T126" s="316"/>
      <c r="U126" s="316"/>
      <c r="V126" s="317"/>
      <c r="W126" s="317"/>
      <c r="X126" s="317"/>
    </row>
    <row r="127" spans="1:24" ht="14.25" customHeight="1" x14ac:dyDescent="0.25">
      <c r="A127" s="337"/>
      <c r="B127" s="135"/>
      <c r="C127" s="135"/>
      <c r="D127" s="135"/>
      <c r="E127" s="135"/>
      <c r="F127" s="135"/>
      <c r="G127" s="135"/>
      <c r="H127" s="135"/>
      <c r="I127" s="316"/>
      <c r="J127" s="316"/>
      <c r="K127" s="316"/>
      <c r="L127" s="316"/>
      <c r="M127" s="316"/>
      <c r="N127" s="316"/>
      <c r="O127" s="316"/>
      <c r="P127" s="316"/>
      <c r="Q127" s="316"/>
      <c r="R127" s="316"/>
      <c r="S127" s="316"/>
      <c r="T127" s="316"/>
      <c r="U127" s="316"/>
      <c r="V127" s="317"/>
      <c r="W127" s="317"/>
      <c r="X127" s="317"/>
    </row>
    <row r="128" spans="1:24" ht="14.25" customHeight="1" x14ac:dyDescent="0.25">
      <c r="A128" s="337"/>
      <c r="B128" s="135"/>
      <c r="C128" s="135"/>
      <c r="D128" s="135"/>
      <c r="E128" s="135"/>
      <c r="F128" s="135"/>
      <c r="G128" s="135"/>
      <c r="H128" s="135"/>
      <c r="I128" s="316"/>
      <c r="J128" s="316"/>
      <c r="K128" s="316"/>
      <c r="L128" s="316"/>
      <c r="M128" s="316"/>
      <c r="N128" s="316"/>
      <c r="O128" s="316"/>
      <c r="P128" s="316"/>
      <c r="Q128" s="316"/>
      <c r="R128" s="316"/>
      <c r="S128" s="316"/>
      <c r="T128" s="316"/>
      <c r="U128" s="316"/>
      <c r="V128" s="317"/>
      <c r="W128" s="317"/>
      <c r="X128" s="317"/>
    </row>
    <row r="129" spans="1:24" ht="14.25" customHeight="1" x14ac:dyDescent="0.25">
      <c r="A129" s="337"/>
      <c r="B129" s="135"/>
      <c r="C129" s="135"/>
      <c r="D129" s="135"/>
      <c r="E129" s="135"/>
      <c r="F129" s="135"/>
      <c r="G129" s="135"/>
      <c r="H129" s="135"/>
      <c r="I129" s="316"/>
      <c r="J129" s="316"/>
      <c r="K129" s="316"/>
      <c r="L129" s="316"/>
      <c r="M129" s="316"/>
      <c r="N129" s="316"/>
      <c r="O129" s="316"/>
      <c r="P129" s="316"/>
      <c r="Q129" s="316"/>
      <c r="R129" s="316"/>
      <c r="S129" s="316"/>
      <c r="T129" s="316"/>
      <c r="U129" s="316"/>
      <c r="V129" s="317"/>
      <c r="W129" s="317"/>
      <c r="X129" s="317"/>
    </row>
    <row r="130" spans="1:24" ht="14.25" customHeight="1" x14ac:dyDescent="0.25">
      <c r="A130" s="337"/>
      <c r="B130" s="135"/>
      <c r="C130" s="135"/>
      <c r="D130" s="135"/>
      <c r="E130" s="135"/>
      <c r="F130" s="135"/>
      <c r="G130" s="135"/>
      <c r="H130" s="135"/>
      <c r="I130" s="316"/>
      <c r="J130" s="316"/>
      <c r="K130" s="316"/>
      <c r="L130" s="316"/>
      <c r="M130" s="316"/>
      <c r="N130" s="316"/>
      <c r="O130" s="316"/>
      <c r="P130" s="316"/>
      <c r="Q130" s="316"/>
      <c r="R130" s="316"/>
      <c r="S130" s="316"/>
      <c r="T130" s="316"/>
      <c r="U130" s="316"/>
      <c r="V130" s="317"/>
      <c r="W130" s="317"/>
      <c r="X130" s="317"/>
    </row>
    <row r="131" spans="1:24" ht="14.25" customHeight="1" x14ac:dyDescent="0.25">
      <c r="A131" s="337"/>
      <c r="B131" s="135"/>
      <c r="C131" s="135"/>
      <c r="D131" s="135"/>
      <c r="E131" s="135"/>
      <c r="F131" s="135"/>
      <c r="G131" s="135"/>
      <c r="H131" s="135"/>
      <c r="I131" s="316"/>
      <c r="J131" s="316"/>
      <c r="K131" s="316"/>
      <c r="L131" s="316"/>
      <c r="M131" s="316"/>
      <c r="N131" s="316"/>
      <c r="O131" s="316"/>
      <c r="P131" s="316"/>
      <c r="Q131" s="316"/>
      <c r="R131" s="316"/>
      <c r="S131" s="316"/>
      <c r="T131" s="316"/>
      <c r="U131" s="316"/>
      <c r="V131" s="317"/>
      <c r="W131" s="317"/>
      <c r="X131" s="317"/>
    </row>
    <row r="132" spans="1:24" ht="14.25" customHeight="1" x14ac:dyDescent="0.25">
      <c r="A132" s="337"/>
      <c r="B132" s="135"/>
      <c r="C132" s="135"/>
      <c r="D132" s="135"/>
      <c r="E132" s="135"/>
      <c r="F132" s="135"/>
      <c r="G132" s="135"/>
      <c r="H132" s="135"/>
      <c r="I132" s="316"/>
      <c r="J132" s="316"/>
      <c r="K132" s="316"/>
      <c r="L132" s="316"/>
      <c r="M132" s="316"/>
      <c r="N132" s="316"/>
      <c r="O132" s="316"/>
      <c r="P132" s="316"/>
      <c r="Q132" s="316"/>
      <c r="R132" s="316"/>
      <c r="S132" s="316"/>
      <c r="T132" s="316"/>
      <c r="U132" s="316"/>
      <c r="V132" s="317"/>
      <c r="W132" s="317"/>
      <c r="X132" s="317"/>
    </row>
    <row r="133" spans="1:24" ht="14.25" customHeight="1" x14ac:dyDescent="0.25">
      <c r="A133" s="337"/>
      <c r="B133" s="135"/>
      <c r="C133" s="135"/>
      <c r="D133" s="135"/>
      <c r="E133" s="135"/>
      <c r="F133" s="135"/>
      <c r="G133" s="135"/>
      <c r="H133" s="135"/>
      <c r="I133" s="316"/>
      <c r="J133" s="316"/>
      <c r="K133" s="316"/>
      <c r="L133" s="316"/>
      <c r="M133" s="316"/>
      <c r="N133" s="316"/>
      <c r="O133" s="316"/>
      <c r="P133" s="316"/>
      <c r="Q133" s="316"/>
      <c r="R133" s="316"/>
      <c r="S133" s="316"/>
      <c r="T133" s="316"/>
      <c r="U133" s="316"/>
      <c r="V133" s="317"/>
      <c r="W133" s="317"/>
      <c r="X133" s="317"/>
    </row>
    <row r="134" spans="1:24" ht="14.25" customHeight="1" x14ac:dyDescent="0.25">
      <c r="A134" s="337"/>
      <c r="B134" s="135"/>
      <c r="C134" s="135"/>
      <c r="D134" s="135"/>
      <c r="E134" s="135"/>
      <c r="F134" s="135"/>
      <c r="G134" s="135"/>
      <c r="H134" s="135"/>
      <c r="I134" s="316"/>
      <c r="J134" s="316"/>
      <c r="K134" s="316"/>
      <c r="L134" s="316"/>
      <c r="M134" s="316"/>
      <c r="N134" s="316"/>
      <c r="O134" s="316"/>
      <c r="P134" s="316"/>
      <c r="Q134" s="316"/>
      <c r="R134" s="316"/>
      <c r="S134" s="316"/>
      <c r="T134" s="316"/>
      <c r="U134" s="316"/>
      <c r="V134" s="317"/>
      <c r="W134" s="317"/>
      <c r="X134" s="317"/>
    </row>
    <row r="135" spans="1:24" ht="14.25" customHeight="1" x14ac:dyDescent="0.25">
      <c r="A135" s="337"/>
      <c r="B135" s="135"/>
      <c r="C135" s="135"/>
      <c r="D135" s="135"/>
      <c r="E135" s="135"/>
      <c r="F135" s="135"/>
      <c r="G135" s="135"/>
      <c r="H135" s="135"/>
      <c r="I135" s="316"/>
      <c r="J135" s="316"/>
      <c r="K135" s="316"/>
      <c r="L135" s="316"/>
      <c r="M135" s="316"/>
      <c r="N135" s="316"/>
      <c r="O135" s="316"/>
      <c r="P135" s="316"/>
      <c r="Q135" s="316"/>
      <c r="R135" s="316"/>
      <c r="S135" s="316"/>
      <c r="T135" s="316"/>
      <c r="U135" s="316"/>
      <c r="V135" s="317"/>
      <c r="W135" s="317"/>
      <c r="X135" s="317"/>
    </row>
    <row r="136" spans="1:24" ht="14.25" customHeight="1" x14ac:dyDescent="0.25">
      <c r="A136" s="337"/>
      <c r="B136" s="135"/>
      <c r="C136" s="135"/>
      <c r="D136" s="135"/>
      <c r="E136" s="135"/>
      <c r="F136" s="135"/>
      <c r="G136" s="135"/>
      <c r="H136" s="135"/>
      <c r="I136" s="316"/>
      <c r="J136" s="316"/>
      <c r="K136" s="316"/>
      <c r="L136" s="316"/>
      <c r="M136" s="316"/>
      <c r="N136" s="316"/>
      <c r="O136" s="316"/>
      <c r="P136" s="316"/>
      <c r="Q136" s="316"/>
      <c r="R136" s="316"/>
      <c r="S136" s="316"/>
      <c r="T136" s="316"/>
      <c r="U136" s="316"/>
      <c r="V136" s="317"/>
      <c r="W136" s="317"/>
      <c r="X136" s="317"/>
    </row>
    <row r="137" spans="1:24" ht="14.25" customHeight="1" x14ac:dyDescent="0.25">
      <c r="A137" s="337"/>
      <c r="B137" s="135"/>
      <c r="C137" s="135"/>
      <c r="D137" s="135"/>
      <c r="E137" s="135"/>
      <c r="F137" s="135"/>
      <c r="G137" s="135"/>
      <c r="H137" s="135"/>
      <c r="I137" s="316"/>
      <c r="J137" s="316"/>
      <c r="K137" s="316"/>
      <c r="L137" s="316"/>
      <c r="M137" s="316"/>
      <c r="N137" s="316"/>
      <c r="O137" s="316"/>
      <c r="P137" s="316"/>
      <c r="Q137" s="316"/>
      <c r="R137" s="316"/>
      <c r="S137" s="316"/>
      <c r="T137" s="316"/>
      <c r="U137" s="316"/>
      <c r="V137" s="317"/>
      <c r="W137" s="317"/>
      <c r="X137" s="317"/>
    </row>
    <row r="138" spans="1:24" ht="14.25" customHeight="1" x14ac:dyDescent="0.25">
      <c r="A138" s="337"/>
      <c r="B138" s="135"/>
      <c r="C138" s="135"/>
      <c r="D138" s="135"/>
      <c r="E138" s="135"/>
      <c r="F138" s="135"/>
      <c r="G138" s="135"/>
      <c r="H138" s="135"/>
      <c r="I138" s="316"/>
      <c r="J138" s="316"/>
      <c r="K138" s="316"/>
      <c r="L138" s="316"/>
      <c r="M138" s="316"/>
      <c r="N138" s="316"/>
      <c r="O138" s="316"/>
      <c r="P138" s="316"/>
      <c r="Q138" s="316"/>
      <c r="R138" s="316"/>
      <c r="S138" s="316"/>
      <c r="T138" s="316"/>
      <c r="U138" s="316"/>
      <c r="V138" s="317"/>
      <c r="W138" s="317"/>
      <c r="X138" s="317"/>
    </row>
    <row r="139" spans="1:24" ht="14.25" customHeight="1" x14ac:dyDescent="0.25">
      <c r="A139" s="337"/>
      <c r="B139" s="135"/>
      <c r="C139" s="135"/>
      <c r="D139" s="135"/>
      <c r="E139" s="135"/>
      <c r="F139" s="135"/>
      <c r="G139" s="135"/>
      <c r="H139" s="135"/>
      <c r="I139" s="316"/>
      <c r="J139" s="316"/>
      <c r="K139" s="316"/>
      <c r="L139" s="316"/>
      <c r="M139" s="316"/>
      <c r="N139" s="316"/>
      <c r="O139" s="316"/>
      <c r="P139" s="316"/>
      <c r="Q139" s="316"/>
      <c r="R139" s="316"/>
      <c r="S139" s="316"/>
      <c r="T139" s="316"/>
      <c r="U139" s="316"/>
      <c r="V139" s="317"/>
      <c r="W139" s="317"/>
      <c r="X139" s="317"/>
    </row>
    <row r="140" spans="1:24" ht="14.25" customHeight="1" x14ac:dyDescent="0.25">
      <c r="A140" s="337"/>
      <c r="B140" s="135"/>
      <c r="C140" s="135"/>
      <c r="D140" s="135"/>
      <c r="E140" s="135"/>
      <c r="F140" s="135"/>
      <c r="G140" s="135"/>
      <c r="H140" s="135"/>
      <c r="I140" s="316"/>
      <c r="J140" s="316"/>
      <c r="K140" s="316"/>
      <c r="L140" s="316"/>
      <c r="M140" s="316"/>
      <c r="N140" s="316"/>
      <c r="O140" s="316"/>
      <c r="P140" s="316"/>
      <c r="Q140" s="316"/>
      <c r="R140" s="316"/>
      <c r="S140" s="316"/>
      <c r="T140" s="316"/>
      <c r="U140" s="316"/>
      <c r="V140" s="317"/>
      <c r="W140" s="317"/>
      <c r="X140" s="317"/>
    </row>
    <row r="141" spans="1:24" ht="14.25" customHeight="1" x14ac:dyDescent="0.25">
      <c r="A141" s="337"/>
      <c r="B141" s="135"/>
      <c r="C141" s="135"/>
      <c r="D141" s="135"/>
      <c r="E141" s="135"/>
      <c r="F141" s="135"/>
      <c r="G141" s="135"/>
      <c r="H141" s="135"/>
      <c r="I141" s="316"/>
      <c r="J141" s="316"/>
      <c r="K141" s="316"/>
      <c r="L141" s="316"/>
      <c r="M141" s="316"/>
      <c r="N141" s="316"/>
      <c r="O141" s="316"/>
      <c r="P141" s="316"/>
      <c r="Q141" s="316"/>
      <c r="R141" s="316"/>
      <c r="S141" s="316"/>
      <c r="T141" s="316"/>
      <c r="U141" s="316"/>
      <c r="V141" s="317"/>
      <c r="W141" s="317"/>
      <c r="X141" s="317"/>
    </row>
    <row r="142" spans="1:24" ht="14.25" customHeight="1" x14ac:dyDescent="0.25">
      <c r="A142" s="337"/>
      <c r="B142" s="135"/>
      <c r="C142" s="135"/>
      <c r="D142" s="135"/>
      <c r="E142" s="135"/>
      <c r="F142" s="135"/>
      <c r="G142" s="135"/>
      <c r="H142" s="135"/>
      <c r="I142" s="316"/>
      <c r="J142" s="316"/>
      <c r="K142" s="316"/>
      <c r="L142" s="316"/>
      <c r="M142" s="316"/>
      <c r="N142" s="316"/>
      <c r="O142" s="316"/>
      <c r="P142" s="316"/>
      <c r="Q142" s="316"/>
      <c r="R142" s="316"/>
      <c r="S142" s="316"/>
      <c r="T142" s="316"/>
      <c r="U142" s="316"/>
      <c r="V142" s="317"/>
      <c r="W142" s="317"/>
      <c r="X142" s="317"/>
    </row>
    <row r="143" spans="1:24" ht="14.25" customHeight="1" x14ac:dyDescent="0.25">
      <c r="A143" s="337"/>
      <c r="B143" s="135"/>
      <c r="C143" s="135"/>
      <c r="D143" s="135"/>
      <c r="E143" s="135"/>
      <c r="F143" s="135"/>
      <c r="G143" s="135"/>
      <c r="H143" s="135"/>
      <c r="I143" s="316"/>
      <c r="J143" s="316"/>
      <c r="K143" s="316"/>
      <c r="L143" s="316"/>
      <c r="M143" s="316"/>
      <c r="N143" s="316"/>
      <c r="O143" s="316"/>
      <c r="P143" s="316"/>
      <c r="Q143" s="316"/>
      <c r="R143" s="316"/>
      <c r="S143" s="316"/>
      <c r="T143" s="316"/>
      <c r="U143" s="316"/>
      <c r="V143" s="317"/>
      <c r="W143" s="317"/>
      <c r="X143" s="317"/>
    </row>
    <row r="144" spans="1:24" ht="14.25" customHeight="1" x14ac:dyDescent="0.25">
      <c r="A144" s="337"/>
      <c r="B144" s="135"/>
      <c r="C144" s="135"/>
      <c r="D144" s="135"/>
      <c r="E144" s="135"/>
      <c r="F144" s="135"/>
      <c r="G144" s="135"/>
      <c r="H144" s="135"/>
      <c r="I144" s="316"/>
      <c r="J144" s="316"/>
      <c r="K144" s="316"/>
      <c r="L144" s="316"/>
      <c r="M144" s="316"/>
      <c r="N144" s="316"/>
      <c r="O144" s="316"/>
      <c r="P144" s="316"/>
      <c r="Q144" s="316"/>
      <c r="R144" s="316"/>
      <c r="S144" s="316"/>
      <c r="T144" s="316"/>
      <c r="U144" s="316"/>
      <c r="V144" s="317"/>
      <c r="W144" s="317"/>
      <c r="X144" s="317"/>
    </row>
    <row r="145" spans="1:24" ht="14.25" customHeight="1" x14ac:dyDescent="0.25">
      <c r="A145" s="337"/>
      <c r="B145" s="135"/>
      <c r="C145" s="135"/>
      <c r="D145" s="135"/>
      <c r="E145" s="135"/>
      <c r="F145" s="135"/>
      <c r="G145" s="135"/>
      <c r="H145" s="135"/>
      <c r="I145" s="316"/>
      <c r="J145" s="316"/>
      <c r="K145" s="316"/>
      <c r="L145" s="316"/>
      <c r="M145" s="316"/>
      <c r="N145" s="316"/>
      <c r="O145" s="316"/>
      <c r="P145" s="316"/>
      <c r="Q145" s="316"/>
      <c r="R145" s="316"/>
      <c r="S145" s="316"/>
      <c r="T145" s="316"/>
      <c r="U145" s="316"/>
      <c r="V145" s="317"/>
      <c r="W145" s="317"/>
      <c r="X145" s="317"/>
    </row>
    <row r="146" spans="1:24" ht="14.25" customHeight="1" x14ac:dyDescent="0.25">
      <c r="A146" s="337"/>
      <c r="B146" s="135"/>
      <c r="C146" s="135"/>
      <c r="D146" s="135"/>
      <c r="E146" s="135"/>
      <c r="F146" s="135"/>
      <c r="G146" s="135"/>
      <c r="H146" s="135"/>
      <c r="I146" s="316"/>
      <c r="J146" s="316"/>
      <c r="K146" s="316"/>
      <c r="L146" s="316"/>
      <c r="M146" s="316"/>
      <c r="N146" s="316"/>
      <c r="O146" s="316"/>
      <c r="P146" s="316"/>
      <c r="Q146" s="316"/>
      <c r="R146" s="316"/>
      <c r="S146" s="316"/>
      <c r="T146" s="316"/>
      <c r="U146" s="316"/>
      <c r="V146" s="317"/>
      <c r="W146" s="317"/>
      <c r="X146" s="317"/>
    </row>
    <row r="147" spans="1:24" ht="14.25" customHeight="1" x14ac:dyDescent="0.25">
      <c r="A147" s="337"/>
      <c r="B147" s="135"/>
      <c r="C147" s="135"/>
      <c r="D147" s="135"/>
      <c r="E147" s="135"/>
      <c r="F147" s="135"/>
      <c r="G147" s="135"/>
      <c r="H147" s="135"/>
      <c r="I147" s="316"/>
      <c r="J147" s="316"/>
      <c r="K147" s="316"/>
      <c r="L147" s="316"/>
      <c r="M147" s="316"/>
      <c r="N147" s="316"/>
      <c r="O147" s="316"/>
      <c r="P147" s="316"/>
      <c r="Q147" s="316"/>
      <c r="R147" s="316"/>
      <c r="S147" s="316"/>
      <c r="T147" s="316"/>
      <c r="U147" s="316"/>
      <c r="V147" s="317"/>
      <c r="W147" s="317"/>
      <c r="X147" s="317"/>
    </row>
    <row r="148" spans="1:24" ht="14.25" customHeight="1" x14ac:dyDescent="0.25">
      <c r="A148" s="337"/>
      <c r="B148" s="135"/>
      <c r="C148" s="135"/>
      <c r="D148" s="135"/>
      <c r="E148" s="135"/>
      <c r="F148" s="135"/>
      <c r="G148" s="135"/>
      <c r="H148" s="135"/>
      <c r="I148" s="316"/>
      <c r="J148" s="316"/>
      <c r="K148" s="316"/>
      <c r="L148" s="316"/>
      <c r="M148" s="316"/>
      <c r="N148" s="316"/>
      <c r="O148" s="316"/>
      <c r="P148" s="316"/>
      <c r="Q148" s="316"/>
      <c r="R148" s="316"/>
      <c r="S148" s="316"/>
      <c r="T148" s="316"/>
      <c r="U148" s="316"/>
      <c r="V148" s="317"/>
      <c r="W148" s="317"/>
      <c r="X148" s="317"/>
    </row>
    <row r="149" spans="1:24" ht="14.25" customHeight="1" x14ac:dyDescent="0.25">
      <c r="A149" s="337"/>
      <c r="B149" s="135"/>
      <c r="C149" s="135"/>
      <c r="D149" s="135"/>
      <c r="E149" s="135"/>
      <c r="F149" s="135"/>
      <c r="G149" s="135"/>
      <c r="H149" s="135"/>
      <c r="I149" s="316"/>
      <c r="J149" s="316"/>
      <c r="K149" s="316"/>
      <c r="L149" s="316"/>
      <c r="M149" s="316"/>
      <c r="N149" s="316"/>
      <c r="O149" s="316"/>
      <c r="P149" s="316"/>
      <c r="Q149" s="316"/>
      <c r="R149" s="316"/>
      <c r="S149" s="316"/>
      <c r="T149" s="316"/>
      <c r="U149" s="316"/>
      <c r="V149" s="317"/>
      <c r="W149" s="317"/>
      <c r="X149" s="317"/>
    </row>
    <row r="150" spans="1:24" ht="14.25" customHeight="1" x14ac:dyDescent="0.25">
      <c r="A150" s="337"/>
      <c r="B150" s="135"/>
      <c r="C150" s="135"/>
      <c r="D150" s="135"/>
      <c r="E150" s="135"/>
      <c r="F150" s="135"/>
      <c r="G150" s="135"/>
      <c r="H150" s="135"/>
      <c r="I150" s="316"/>
      <c r="J150" s="316"/>
      <c r="K150" s="316"/>
      <c r="L150" s="316"/>
      <c r="M150" s="316"/>
      <c r="N150" s="316"/>
      <c r="O150" s="316"/>
      <c r="P150" s="316"/>
      <c r="Q150" s="316"/>
      <c r="R150" s="316"/>
      <c r="S150" s="316"/>
      <c r="T150" s="316"/>
      <c r="U150" s="316"/>
      <c r="V150" s="317"/>
      <c r="W150" s="317"/>
      <c r="X150" s="317"/>
    </row>
    <row r="151" spans="1:24" ht="14.25" customHeight="1" x14ac:dyDescent="0.25">
      <c r="A151" s="337"/>
      <c r="B151" s="135"/>
      <c r="C151" s="135"/>
      <c r="D151" s="135"/>
      <c r="E151" s="135"/>
      <c r="F151" s="135"/>
      <c r="G151" s="135"/>
      <c r="H151" s="135"/>
      <c r="I151" s="316"/>
      <c r="J151" s="316"/>
      <c r="K151" s="316"/>
      <c r="L151" s="316"/>
      <c r="M151" s="316"/>
      <c r="N151" s="316"/>
      <c r="O151" s="316"/>
      <c r="P151" s="316"/>
      <c r="Q151" s="316"/>
      <c r="R151" s="316"/>
      <c r="S151" s="316"/>
      <c r="T151" s="316"/>
      <c r="U151" s="316"/>
      <c r="V151" s="317"/>
      <c r="W151" s="317"/>
      <c r="X151" s="317"/>
    </row>
    <row r="152" spans="1:24" ht="14.25" customHeight="1" x14ac:dyDescent="0.25">
      <c r="A152" s="337"/>
      <c r="B152" s="135"/>
      <c r="C152" s="135"/>
      <c r="D152" s="135"/>
      <c r="E152" s="135"/>
      <c r="F152" s="135"/>
      <c r="G152" s="135"/>
      <c r="H152" s="135"/>
      <c r="I152" s="316"/>
      <c r="J152" s="316"/>
      <c r="K152" s="316"/>
      <c r="L152" s="316"/>
      <c r="M152" s="316"/>
      <c r="N152" s="316"/>
      <c r="O152" s="316"/>
      <c r="P152" s="316"/>
      <c r="Q152" s="316"/>
      <c r="R152" s="316"/>
      <c r="S152" s="316"/>
      <c r="T152" s="316"/>
      <c r="U152" s="316"/>
      <c r="V152" s="317"/>
      <c r="W152" s="317"/>
      <c r="X152" s="317"/>
    </row>
    <row r="153" spans="1:24" ht="14.25" customHeight="1" x14ac:dyDescent="0.25">
      <c r="A153" s="337"/>
      <c r="B153" s="135"/>
      <c r="C153" s="135"/>
      <c r="D153" s="135"/>
      <c r="E153" s="135"/>
      <c r="F153" s="135"/>
      <c r="G153" s="135"/>
      <c r="H153" s="135"/>
      <c r="I153" s="316"/>
      <c r="J153" s="316"/>
      <c r="K153" s="316"/>
      <c r="L153" s="316"/>
      <c r="M153" s="316"/>
      <c r="N153" s="316"/>
      <c r="O153" s="316"/>
      <c r="P153" s="316"/>
      <c r="Q153" s="316"/>
      <c r="R153" s="316"/>
      <c r="S153" s="316"/>
      <c r="T153" s="316"/>
      <c r="U153" s="316"/>
      <c r="V153" s="317"/>
      <c r="W153" s="317"/>
      <c r="X153" s="317"/>
    </row>
    <row r="154" spans="1:24" ht="14.25" customHeight="1" x14ac:dyDescent="0.25">
      <c r="A154" s="337"/>
      <c r="B154" s="135"/>
      <c r="C154" s="135"/>
      <c r="D154" s="135"/>
      <c r="E154" s="135"/>
      <c r="F154" s="135"/>
      <c r="G154" s="135"/>
      <c r="H154" s="135"/>
      <c r="I154" s="316"/>
      <c r="J154" s="316"/>
      <c r="K154" s="316"/>
      <c r="L154" s="316"/>
      <c r="M154" s="316"/>
      <c r="N154" s="316"/>
      <c r="O154" s="316"/>
      <c r="P154" s="316"/>
      <c r="Q154" s="316"/>
      <c r="R154" s="316"/>
      <c r="S154" s="316"/>
      <c r="T154" s="316"/>
      <c r="U154" s="316"/>
      <c r="V154" s="317"/>
      <c r="W154" s="317"/>
      <c r="X154" s="317"/>
    </row>
    <row r="155" spans="1:24" ht="14.25" customHeight="1" x14ac:dyDescent="0.25">
      <c r="A155" s="337"/>
      <c r="B155" s="135"/>
      <c r="C155" s="135"/>
      <c r="D155" s="135"/>
      <c r="E155" s="135"/>
      <c r="F155" s="135"/>
      <c r="G155" s="135"/>
      <c r="H155" s="135"/>
      <c r="I155" s="316"/>
      <c r="J155" s="316"/>
      <c r="K155" s="316"/>
      <c r="L155" s="316"/>
      <c r="M155" s="316"/>
      <c r="N155" s="316"/>
      <c r="O155" s="316"/>
      <c r="P155" s="316"/>
      <c r="Q155" s="316"/>
      <c r="R155" s="316"/>
      <c r="S155" s="316"/>
      <c r="T155" s="316"/>
      <c r="U155" s="316"/>
      <c r="V155" s="317"/>
      <c r="W155" s="317"/>
      <c r="X155" s="317"/>
    </row>
    <row r="156" spans="1:24" ht="14.25" customHeight="1" x14ac:dyDescent="0.25">
      <c r="A156" s="337"/>
      <c r="B156" s="135"/>
      <c r="C156" s="135"/>
      <c r="D156" s="135"/>
      <c r="E156" s="135"/>
      <c r="F156" s="135"/>
      <c r="G156" s="135"/>
      <c r="H156" s="135"/>
      <c r="I156" s="316"/>
      <c r="J156" s="316"/>
      <c r="K156" s="316"/>
      <c r="L156" s="316"/>
      <c r="M156" s="316"/>
      <c r="N156" s="316"/>
      <c r="O156" s="316"/>
      <c r="P156" s="316"/>
      <c r="Q156" s="316"/>
      <c r="R156" s="316"/>
      <c r="S156" s="316"/>
      <c r="T156" s="316"/>
      <c r="U156" s="316"/>
      <c r="V156" s="317"/>
      <c r="W156" s="317"/>
      <c r="X156" s="317"/>
    </row>
    <row r="157" spans="1:24" ht="14.25" customHeight="1" x14ac:dyDescent="0.25">
      <c r="A157" s="337"/>
      <c r="B157" s="135"/>
      <c r="C157" s="135"/>
      <c r="D157" s="135"/>
      <c r="E157" s="135"/>
      <c r="F157" s="135"/>
      <c r="G157" s="135"/>
      <c r="H157" s="135"/>
      <c r="I157" s="316"/>
      <c r="J157" s="316"/>
      <c r="K157" s="316"/>
      <c r="L157" s="316"/>
      <c r="M157" s="316"/>
      <c r="N157" s="316"/>
      <c r="O157" s="316"/>
      <c r="P157" s="316"/>
      <c r="Q157" s="316"/>
      <c r="R157" s="316"/>
      <c r="S157" s="316"/>
      <c r="T157" s="316"/>
      <c r="U157" s="316"/>
      <c r="V157" s="317"/>
      <c r="W157" s="317"/>
      <c r="X157" s="317"/>
    </row>
    <row r="158" spans="1:24" ht="14.25" customHeight="1" x14ac:dyDescent="0.25">
      <c r="A158" s="337"/>
      <c r="B158" s="135"/>
      <c r="C158" s="135"/>
      <c r="D158" s="135"/>
      <c r="E158" s="135"/>
      <c r="F158" s="135"/>
      <c r="G158" s="135"/>
      <c r="H158" s="135"/>
      <c r="I158" s="316"/>
      <c r="J158" s="316"/>
      <c r="K158" s="316"/>
      <c r="L158" s="316"/>
      <c r="M158" s="316"/>
      <c r="N158" s="316"/>
      <c r="O158" s="316"/>
      <c r="P158" s="316"/>
      <c r="Q158" s="316"/>
      <c r="R158" s="316"/>
      <c r="S158" s="316"/>
      <c r="T158" s="316"/>
      <c r="U158" s="316"/>
      <c r="V158" s="317"/>
      <c r="W158" s="317"/>
      <c r="X158" s="317"/>
    </row>
    <row r="159" spans="1:24" ht="14.25" customHeight="1" x14ac:dyDescent="0.25">
      <c r="A159" s="337"/>
      <c r="B159" s="135"/>
      <c r="C159" s="135"/>
      <c r="D159" s="135"/>
      <c r="E159" s="135"/>
      <c r="F159" s="135"/>
      <c r="G159" s="135"/>
      <c r="H159" s="135"/>
      <c r="I159" s="316"/>
      <c r="J159" s="316"/>
      <c r="K159" s="316"/>
      <c r="L159" s="316"/>
      <c r="M159" s="316"/>
      <c r="N159" s="316"/>
      <c r="O159" s="316"/>
      <c r="P159" s="316"/>
      <c r="Q159" s="316"/>
      <c r="R159" s="316"/>
      <c r="S159" s="316"/>
      <c r="T159" s="316"/>
      <c r="U159" s="316"/>
      <c r="V159" s="317"/>
      <c r="W159" s="317"/>
      <c r="X159" s="317"/>
    </row>
    <row r="160" spans="1:24" ht="14.25" customHeight="1" x14ac:dyDescent="0.25">
      <c r="A160" s="337"/>
      <c r="B160" s="135"/>
      <c r="C160" s="135"/>
      <c r="D160" s="135"/>
      <c r="E160" s="135"/>
      <c r="F160" s="135"/>
      <c r="G160" s="135"/>
      <c r="H160" s="135"/>
      <c r="I160" s="316"/>
      <c r="J160" s="316"/>
      <c r="K160" s="316"/>
      <c r="L160" s="316"/>
      <c r="M160" s="316"/>
      <c r="N160" s="316"/>
      <c r="O160" s="316"/>
      <c r="P160" s="316"/>
      <c r="Q160" s="316"/>
      <c r="R160" s="316"/>
      <c r="S160" s="316"/>
      <c r="T160" s="316"/>
      <c r="U160" s="316"/>
      <c r="V160" s="317"/>
      <c r="W160" s="317"/>
      <c r="X160" s="317"/>
    </row>
    <row r="161" spans="1:24" ht="14.25" customHeight="1" x14ac:dyDescent="0.25">
      <c r="A161" s="337"/>
      <c r="B161" s="135"/>
      <c r="C161" s="135"/>
      <c r="D161" s="135"/>
      <c r="E161" s="135"/>
      <c r="F161" s="135"/>
      <c r="G161" s="135"/>
      <c r="H161" s="135"/>
      <c r="I161" s="316"/>
      <c r="J161" s="316"/>
      <c r="K161" s="316"/>
      <c r="L161" s="316"/>
      <c r="M161" s="316"/>
      <c r="N161" s="316"/>
      <c r="O161" s="316"/>
      <c r="P161" s="316"/>
      <c r="Q161" s="316"/>
      <c r="R161" s="316"/>
      <c r="S161" s="316"/>
      <c r="T161" s="316"/>
      <c r="U161" s="316"/>
      <c r="V161" s="317"/>
      <c r="W161" s="317"/>
      <c r="X161" s="317"/>
    </row>
    <row r="162" spans="1:24" ht="14.25" customHeight="1" x14ac:dyDescent="0.25">
      <c r="A162" s="337"/>
      <c r="B162" s="135"/>
      <c r="C162" s="135"/>
      <c r="D162" s="135"/>
      <c r="E162" s="135"/>
      <c r="F162" s="135"/>
      <c r="G162" s="135"/>
      <c r="H162" s="135"/>
      <c r="I162" s="316"/>
      <c r="J162" s="316"/>
      <c r="K162" s="316"/>
      <c r="L162" s="316"/>
      <c r="M162" s="316"/>
      <c r="N162" s="316"/>
      <c r="O162" s="316"/>
      <c r="P162" s="316"/>
      <c r="Q162" s="316"/>
      <c r="R162" s="316"/>
      <c r="S162" s="316"/>
      <c r="T162" s="316"/>
      <c r="U162" s="316"/>
      <c r="V162" s="317"/>
      <c r="W162" s="317"/>
      <c r="X162" s="317"/>
    </row>
    <row r="163" spans="1:24" ht="14.25" customHeight="1" x14ac:dyDescent="0.25">
      <c r="A163" s="337"/>
      <c r="B163" s="135"/>
      <c r="C163" s="135"/>
      <c r="D163" s="135"/>
      <c r="E163" s="135"/>
      <c r="F163" s="135"/>
      <c r="G163" s="135"/>
      <c r="H163" s="135"/>
      <c r="I163" s="316"/>
      <c r="J163" s="316"/>
      <c r="K163" s="316"/>
      <c r="L163" s="316"/>
      <c r="M163" s="316"/>
      <c r="N163" s="316"/>
      <c r="O163" s="316"/>
      <c r="P163" s="316"/>
      <c r="Q163" s="316"/>
      <c r="R163" s="316"/>
      <c r="S163" s="316"/>
      <c r="T163" s="316"/>
      <c r="U163" s="316"/>
      <c r="V163" s="317"/>
      <c r="W163" s="317"/>
      <c r="X163" s="317"/>
    </row>
    <row r="164" spans="1:24" ht="14.25" customHeight="1" x14ac:dyDescent="0.25">
      <c r="A164" s="337"/>
      <c r="B164" s="135"/>
      <c r="C164" s="135"/>
      <c r="D164" s="135"/>
      <c r="E164" s="135"/>
      <c r="F164" s="135"/>
      <c r="G164" s="135"/>
      <c r="H164" s="135"/>
      <c r="I164" s="316"/>
      <c r="J164" s="316"/>
      <c r="K164" s="316"/>
      <c r="L164" s="316"/>
      <c r="M164" s="316"/>
      <c r="N164" s="316"/>
      <c r="O164" s="316"/>
      <c r="P164" s="316"/>
      <c r="Q164" s="316"/>
      <c r="R164" s="316"/>
      <c r="S164" s="316"/>
      <c r="T164" s="316"/>
      <c r="U164" s="316"/>
      <c r="V164" s="317"/>
      <c r="W164" s="317"/>
      <c r="X164" s="317"/>
    </row>
    <row r="165" spans="1:24" ht="14.25" customHeight="1" x14ac:dyDescent="0.25">
      <c r="A165" s="337"/>
      <c r="B165" s="135"/>
      <c r="C165" s="135"/>
      <c r="D165" s="135"/>
      <c r="E165" s="135"/>
      <c r="F165" s="135"/>
      <c r="G165" s="135"/>
      <c r="H165" s="135"/>
      <c r="I165" s="316"/>
      <c r="J165" s="316"/>
      <c r="K165" s="316"/>
      <c r="L165" s="316"/>
      <c r="M165" s="316"/>
      <c r="N165" s="316"/>
      <c r="O165" s="316"/>
      <c r="P165" s="316"/>
      <c r="Q165" s="316"/>
      <c r="R165" s="316"/>
      <c r="S165" s="316"/>
      <c r="T165" s="316"/>
      <c r="U165" s="316"/>
      <c r="V165" s="317"/>
      <c r="W165" s="317"/>
      <c r="X165" s="317"/>
    </row>
    <row r="166" spans="1:24" ht="14.25" customHeight="1" x14ac:dyDescent="0.25">
      <c r="A166" s="337"/>
      <c r="B166" s="135"/>
      <c r="C166" s="135"/>
      <c r="D166" s="135"/>
      <c r="E166" s="135"/>
      <c r="F166" s="135"/>
      <c r="G166" s="135"/>
      <c r="H166" s="135"/>
      <c r="I166" s="316"/>
      <c r="J166" s="316"/>
      <c r="K166" s="316"/>
      <c r="L166" s="316"/>
      <c r="M166" s="316"/>
      <c r="N166" s="316"/>
      <c r="O166" s="316"/>
      <c r="P166" s="316"/>
      <c r="Q166" s="316"/>
      <c r="R166" s="316"/>
      <c r="S166" s="316"/>
      <c r="T166" s="316"/>
      <c r="U166" s="316"/>
      <c r="V166" s="317"/>
      <c r="W166" s="317"/>
      <c r="X166" s="317"/>
    </row>
    <row r="167" spans="1:24" ht="14.25" customHeight="1" x14ac:dyDescent="0.25">
      <c r="A167" s="337"/>
      <c r="B167" s="135"/>
      <c r="C167" s="135"/>
      <c r="D167" s="135"/>
      <c r="E167" s="135"/>
      <c r="F167" s="135"/>
      <c r="G167" s="135"/>
      <c r="H167" s="135"/>
      <c r="I167" s="316"/>
      <c r="J167" s="316"/>
      <c r="K167" s="316"/>
      <c r="L167" s="316"/>
      <c r="M167" s="316"/>
      <c r="N167" s="316"/>
      <c r="O167" s="316"/>
      <c r="P167" s="316"/>
      <c r="Q167" s="316"/>
      <c r="R167" s="316"/>
      <c r="S167" s="316"/>
      <c r="T167" s="316"/>
      <c r="U167" s="316"/>
      <c r="V167" s="317"/>
      <c r="W167" s="317"/>
      <c r="X167" s="317"/>
    </row>
    <row r="168" spans="1:24" ht="14.25" customHeight="1" x14ac:dyDescent="0.25">
      <c r="A168" s="337"/>
      <c r="B168" s="135"/>
      <c r="C168" s="135"/>
      <c r="D168" s="135"/>
      <c r="E168" s="135"/>
      <c r="F168" s="135"/>
      <c r="G168" s="135"/>
      <c r="H168" s="135"/>
      <c r="I168" s="316"/>
      <c r="J168" s="316"/>
      <c r="K168" s="316"/>
      <c r="L168" s="316"/>
      <c r="M168" s="316"/>
      <c r="N168" s="316"/>
      <c r="O168" s="316"/>
      <c r="P168" s="316"/>
      <c r="Q168" s="316"/>
      <c r="R168" s="316"/>
      <c r="S168" s="316"/>
      <c r="T168" s="316"/>
      <c r="U168" s="316"/>
      <c r="V168" s="317"/>
      <c r="W168" s="317"/>
      <c r="X168" s="317"/>
    </row>
    <row r="169" spans="1:24" ht="14.25" customHeight="1" x14ac:dyDescent="0.25">
      <c r="A169" s="337"/>
      <c r="B169" s="135"/>
      <c r="C169" s="135"/>
      <c r="D169" s="135"/>
      <c r="E169" s="135"/>
      <c r="F169" s="135"/>
      <c r="G169" s="135"/>
      <c r="H169" s="135"/>
      <c r="I169" s="316"/>
      <c r="J169" s="316"/>
      <c r="K169" s="316"/>
      <c r="L169" s="316"/>
      <c r="M169" s="316"/>
      <c r="N169" s="316"/>
      <c r="O169" s="316"/>
      <c r="P169" s="316"/>
      <c r="Q169" s="316"/>
      <c r="R169" s="316"/>
      <c r="S169" s="316"/>
      <c r="T169" s="316"/>
      <c r="U169" s="316"/>
      <c r="V169" s="317"/>
      <c r="W169" s="317"/>
      <c r="X169" s="317"/>
    </row>
    <row r="170" spans="1:24" ht="14.25" customHeight="1" x14ac:dyDescent="0.25">
      <c r="A170" s="337"/>
      <c r="B170" s="135"/>
      <c r="C170" s="135"/>
      <c r="D170" s="135"/>
      <c r="E170" s="135"/>
      <c r="F170" s="135"/>
      <c r="G170" s="135"/>
      <c r="H170" s="135"/>
      <c r="I170" s="316"/>
      <c r="J170" s="316"/>
      <c r="K170" s="316"/>
      <c r="L170" s="316"/>
      <c r="M170" s="316"/>
      <c r="N170" s="316"/>
      <c r="O170" s="316"/>
      <c r="P170" s="316"/>
      <c r="Q170" s="316"/>
      <c r="R170" s="316"/>
      <c r="S170" s="316"/>
      <c r="T170" s="316"/>
      <c r="U170" s="316"/>
      <c r="V170" s="317"/>
      <c r="W170" s="317"/>
      <c r="X170" s="317"/>
    </row>
    <row r="171" spans="1:24" ht="14.25" customHeight="1" x14ac:dyDescent="0.25">
      <c r="A171" s="337"/>
      <c r="B171" s="135"/>
      <c r="C171" s="135"/>
      <c r="D171" s="135"/>
      <c r="E171" s="135"/>
      <c r="F171" s="135"/>
      <c r="G171" s="135"/>
      <c r="H171" s="135"/>
      <c r="I171" s="316"/>
      <c r="J171" s="316"/>
      <c r="K171" s="316"/>
      <c r="L171" s="316"/>
      <c r="M171" s="316"/>
      <c r="N171" s="316"/>
      <c r="O171" s="316"/>
      <c r="P171" s="316"/>
      <c r="Q171" s="316"/>
      <c r="R171" s="316"/>
      <c r="S171" s="316"/>
      <c r="T171" s="316"/>
      <c r="U171" s="316"/>
      <c r="V171" s="317"/>
      <c r="W171" s="317"/>
      <c r="X171" s="317"/>
    </row>
    <row r="172" spans="1:24" ht="14.25" customHeight="1" x14ac:dyDescent="0.25">
      <c r="A172" s="337"/>
      <c r="B172" s="135"/>
      <c r="C172" s="135"/>
      <c r="D172" s="135"/>
      <c r="E172" s="135"/>
      <c r="F172" s="135"/>
      <c r="G172" s="135"/>
      <c r="H172" s="135"/>
      <c r="I172" s="316"/>
      <c r="J172" s="316"/>
      <c r="K172" s="316"/>
      <c r="L172" s="316"/>
      <c r="M172" s="316"/>
      <c r="N172" s="316"/>
      <c r="O172" s="316"/>
      <c r="P172" s="316"/>
      <c r="Q172" s="316"/>
      <c r="R172" s="316"/>
      <c r="S172" s="316"/>
      <c r="T172" s="316"/>
      <c r="U172" s="316"/>
      <c r="V172" s="317"/>
      <c r="W172" s="317"/>
      <c r="X172" s="317"/>
    </row>
    <row r="173" spans="1:24" ht="14.25" customHeight="1" x14ac:dyDescent="0.25">
      <c r="A173" s="337"/>
      <c r="B173" s="135"/>
      <c r="C173" s="135"/>
      <c r="D173" s="135"/>
      <c r="E173" s="135"/>
      <c r="F173" s="135"/>
      <c r="G173" s="135"/>
      <c r="H173" s="135"/>
      <c r="I173" s="316"/>
      <c r="J173" s="316"/>
      <c r="K173" s="316"/>
      <c r="L173" s="316"/>
      <c r="M173" s="316"/>
      <c r="N173" s="316"/>
      <c r="O173" s="316"/>
      <c r="P173" s="316"/>
      <c r="Q173" s="316"/>
      <c r="R173" s="316"/>
      <c r="S173" s="316"/>
      <c r="T173" s="316"/>
      <c r="U173" s="316"/>
      <c r="V173" s="317"/>
      <c r="W173" s="317"/>
      <c r="X173" s="317"/>
    </row>
    <row r="174" spans="1:24" ht="14.25" customHeight="1" x14ac:dyDescent="0.25">
      <c r="A174" s="337"/>
      <c r="B174" s="135"/>
      <c r="C174" s="135"/>
      <c r="D174" s="135"/>
      <c r="E174" s="135"/>
      <c r="F174" s="135"/>
      <c r="G174" s="135"/>
      <c r="H174" s="135"/>
      <c r="I174" s="316"/>
      <c r="J174" s="316"/>
      <c r="K174" s="316"/>
      <c r="L174" s="316"/>
      <c r="M174" s="316"/>
      <c r="N174" s="316"/>
      <c r="O174" s="316"/>
      <c r="P174" s="316"/>
      <c r="Q174" s="316"/>
      <c r="R174" s="316"/>
      <c r="S174" s="316"/>
      <c r="T174" s="316"/>
      <c r="U174" s="316"/>
      <c r="V174" s="317"/>
      <c r="W174" s="317"/>
      <c r="X174" s="317"/>
    </row>
    <row r="175" spans="1:24" ht="14.25" customHeight="1" x14ac:dyDescent="0.25">
      <c r="A175" s="337"/>
      <c r="B175" s="135"/>
      <c r="C175" s="135"/>
      <c r="D175" s="135"/>
      <c r="E175" s="135"/>
      <c r="F175" s="135"/>
      <c r="G175" s="135"/>
      <c r="H175" s="135"/>
      <c r="I175" s="316"/>
      <c r="J175" s="316"/>
      <c r="K175" s="316"/>
      <c r="L175" s="316"/>
      <c r="M175" s="316"/>
      <c r="N175" s="316"/>
      <c r="O175" s="316"/>
      <c r="P175" s="316"/>
      <c r="Q175" s="316"/>
      <c r="R175" s="316"/>
      <c r="S175" s="316"/>
      <c r="T175" s="316"/>
      <c r="U175" s="316"/>
      <c r="V175" s="317"/>
      <c r="W175" s="317"/>
      <c r="X175" s="317"/>
    </row>
    <row r="176" spans="1:24" ht="14.25" customHeight="1" x14ac:dyDescent="0.25">
      <c r="A176" s="337"/>
      <c r="B176" s="135"/>
      <c r="C176" s="135"/>
      <c r="D176" s="135"/>
      <c r="E176" s="135"/>
      <c r="F176" s="135"/>
      <c r="G176" s="135"/>
      <c r="H176" s="135"/>
      <c r="I176" s="316"/>
      <c r="J176" s="316"/>
      <c r="K176" s="316"/>
      <c r="L176" s="316"/>
      <c r="M176" s="316"/>
      <c r="N176" s="316"/>
      <c r="O176" s="316"/>
      <c r="P176" s="316"/>
      <c r="Q176" s="316"/>
      <c r="R176" s="316"/>
      <c r="S176" s="316"/>
      <c r="T176" s="316"/>
      <c r="U176" s="316"/>
      <c r="V176" s="317"/>
      <c r="W176" s="317"/>
      <c r="X176" s="317"/>
    </row>
    <row r="177" spans="1:24" ht="14.25" customHeight="1" x14ac:dyDescent="0.25">
      <c r="A177" s="337"/>
      <c r="B177" s="135"/>
      <c r="C177" s="135"/>
      <c r="D177" s="135"/>
      <c r="E177" s="135"/>
      <c r="F177" s="135"/>
      <c r="G177" s="135"/>
      <c r="H177" s="135"/>
      <c r="I177" s="316"/>
      <c r="J177" s="316"/>
      <c r="K177" s="316"/>
      <c r="L177" s="316"/>
      <c r="M177" s="316"/>
      <c r="N177" s="316"/>
      <c r="O177" s="316"/>
      <c r="P177" s="316"/>
      <c r="Q177" s="316"/>
      <c r="R177" s="316"/>
      <c r="S177" s="316"/>
      <c r="T177" s="316"/>
      <c r="U177" s="316"/>
      <c r="V177" s="317"/>
      <c r="W177" s="317"/>
      <c r="X177" s="317"/>
    </row>
    <row r="178" spans="1:24" ht="14.25" customHeight="1" x14ac:dyDescent="0.25">
      <c r="A178" s="337"/>
      <c r="B178" s="135"/>
      <c r="C178" s="135"/>
      <c r="D178" s="135"/>
      <c r="E178" s="135"/>
      <c r="F178" s="135"/>
      <c r="G178" s="135"/>
      <c r="H178" s="135"/>
      <c r="I178" s="316"/>
      <c r="J178" s="316"/>
      <c r="K178" s="316"/>
      <c r="L178" s="316"/>
      <c r="M178" s="316"/>
      <c r="N178" s="316"/>
      <c r="O178" s="316"/>
      <c r="P178" s="316"/>
      <c r="Q178" s="316"/>
      <c r="R178" s="316"/>
      <c r="S178" s="316"/>
      <c r="T178" s="316"/>
      <c r="U178" s="316"/>
      <c r="V178" s="317"/>
      <c r="W178" s="317"/>
      <c r="X178" s="317"/>
    </row>
    <row r="179" spans="1:24" ht="14.25" customHeight="1" x14ac:dyDescent="0.25">
      <c r="A179" s="337"/>
      <c r="B179" s="135"/>
      <c r="C179" s="135"/>
      <c r="D179" s="135"/>
      <c r="E179" s="135"/>
      <c r="F179" s="135"/>
      <c r="G179" s="135"/>
      <c r="H179" s="135"/>
      <c r="I179" s="316"/>
      <c r="J179" s="316"/>
      <c r="K179" s="316"/>
      <c r="L179" s="316"/>
      <c r="M179" s="316"/>
      <c r="N179" s="316"/>
      <c r="O179" s="316"/>
      <c r="P179" s="316"/>
      <c r="Q179" s="316"/>
      <c r="R179" s="316"/>
      <c r="S179" s="316"/>
      <c r="T179" s="316"/>
      <c r="U179" s="316"/>
      <c r="V179" s="317"/>
      <c r="W179" s="317"/>
      <c r="X179" s="317"/>
    </row>
    <row r="180" spans="1:24" ht="14.25" customHeight="1" x14ac:dyDescent="0.25">
      <c r="A180" s="337"/>
      <c r="B180" s="135"/>
      <c r="C180" s="135"/>
      <c r="D180" s="135"/>
      <c r="E180" s="135"/>
      <c r="F180" s="135"/>
      <c r="G180" s="135"/>
      <c r="H180" s="135"/>
      <c r="I180" s="316"/>
      <c r="J180" s="316"/>
      <c r="K180" s="316"/>
      <c r="L180" s="316"/>
      <c r="M180" s="316"/>
      <c r="N180" s="316"/>
      <c r="O180" s="316"/>
      <c r="P180" s="316"/>
      <c r="Q180" s="316"/>
      <c r="R180" s="316"/>
      <c r="S180" s="316"/>
      <c r="T180" s="316"/>
      <c r="U180" s="316"/>
      <c r="V180" s="317"/>
      <c r="W180" s="317"/>
      <c r="X180" s="317"/>
    </row>
    <row r="181" spans="1:24" ht="14.25" customHeight="1" x14ac:dyDescent="0.25">
      <c r="A181" s="337"/>
      <c r="B181" s="135"/>
      <c r="C181" s="135"/>
      <c r="D181" s="135"/>
      <c r="E181" s="135"/>
      <c r="F181" s="135"/>
      <c r="G181" s="135"/>
      <c r="H181" s="135"/>
      <c r="I181" s="316"/>
      <c r="J181" s="316"/>
      <c r="K181" s="316"/>
      <c r="L181" s="316"/>
      <c r="M181" s="316"/>
      <c r="N181" s="316"/>
      <c r="O181" s="316"/>
      <c r="P181" s="316"/>
      <c r="Q181" s="316"/>
      <c r="R181" s="316"/>
      <c r="S181" s="316"/>
      <c r="T181" s="316"/>
      <c r="U181" s="316"/>
      <c r="V181" s="317"/>
      <c r="W181" s="317"/>
      <c r="X181" s="317"/>
    </row>
    <row r="182" spans="1:24" ht="14.25" customHeight="1" x14ac:dyDescent="0.25">
      <c r="A182" s="337"/>
      <c r="B182" s="135"/>
      <c r="C182" s="135"/>
      <c r="D182" s="135"/>
      <c r="E182" s="135"/>
      <c r="F182" s="135"/>
      <c r="G182" s="135"/>
      <c r="H182" s="135"/>
      <c r="I182" s="316"/>
      <c r="J182" s="316"/>
      <c r="K182" s="316"/>
      <c r="L182" s="316"/>
      <c r="M182" s="316"/>
      <c r="N182" s="316"/>
      <c r="O182" s="316"/>
      <c r="P182" s="316"/>
      <c r="Q182" s="316"/>
      <c r="R182" s="316"/>
      <c r="S182" s="316"/>
      <c r="T182" s="316"/>
      <c r="U182" s="316"/>
      <c r="V182" s="317"/>
      <c r="W182" s="317"/>
      <c r="X182" s="317"/>
    </row>
    <row r="183" spans="1:24" ht="14.25" customHeight="1" x14ac:dyDescent="0.25">
      <c r="A183" s="337"/>
      <c r="B183" s="135"/>
      <c r="C183" s="135"/>
      <c r="D183" s="135"/>
      <c r="E183" s="135"/>
      <c r="F183" s="135"/>
      <c r="G183" s="135"/>
      <c r="H183" s="135"/>
      <c r="I183" s="316"/>
      <c r="J183" s="316"/>
      <c r="K183" s="316"/>
      <c r="L183" s="316"/>
      <c r="M183" s="316"/>
      <c r="N183" s="316"/>
      <c r="O183" s="316"/>
      <c r="P183" s="316"/>
      <c r="Q183" s="316"/>
      <c r="R183" s="316"/>
      <c r="S183" s="316"/>
      <c r="T183" s="316"/>
      <c r="U183" s="316"/>
      <c r="V183" s="317"/>
      <c r="W183" s="317"/>
      <c r="X183" s="317"/>
    </row>
    <row r="184" spans="1:24" ht="14.25" customHeight="1" x14ac:dyDescent="0.25">
      <c r="A184" s="337"/>
      <c r="B184" s="135"/>
      <c r="C184" s="135"/>
      <c r="D184" s="135"/>
      <c r="E184" s="135"/>
      <c r="F184" s="135"/>
      <c r="G184" s="135"/>
      <c r="H184" s="135"/>
      <c r="I184" s="316"/>
      <c r="J184" s="316"/>
      <c r="K184" s="316"/>
      <c r="L184" s="316"/>
      <c r="M184" s="316"/>
      <c r="N184" s="316"/>
      <c r="O184" s="316"/>
      <c r="P184" s="316"/>
      <c r="Q184" s="316"/>
      <c r="R184" s="316"/>
      <c r="S184" s="316"/>
      <c r="T184" s="316"/>
      <c r="U184" s="316"/>
      <c r="V184" s="317"/>
      <c r="W184" s="317"/>
      <c r="X184" s="317"/>
    </row>
    <row r="185" spans="1:24" ht="14.25" customHeight="1" x14ac:dyDescent="0.25">
      <c r="A185" s="337"/>
      <c r="B185" s="135"/>
      <c r="C185" s="135"/>
      <c r="D185" s="135"/>
      <c r="E185" s="135"/>
      <c r="F185" s="135"/>
      <c r="G185" s="135"/>
      <c r="H185" s="135"/>
      <c r="I185" s="316"/>
      <c r="J185" s="316"/>
      <c r="K185" s="316"/>
      <c r="L185" s="316"/>
      <c r="M185" s="316"/>
      <c r="N185" s="316"/>
      <c r="O185" s="316"/>
      <c r="P185" s="316"/>
      <c r="Q185" s="316"/>
      <c r="R185" s="316"/>
      <c r="S185" s="316"/>
      <c r="T185" s="316"/>
      <c r="U185" s="316"/>
      <c r="V185" s="317"/>
      <c r="W185" s="317"/>
      <c r="X185" s="317"/>
    </row>
    <row r="186" spans="1:24" ht="14.25" customHeight="1" x14ac:dyDescent="0.25">
      <c r="A186" s="337"/>
      <c r="B186" s="135"/>
      <c r="C186" s="135"/>
      <c r="D186" s="135"/>
      <c r="E186" s="135"/>
      <c r="F186" s="135"/>
      <c r="G186" s="135"/>
      <c r="H186" s="135"/>
      <c r="I186" s="316"/>
      <c r="J186" s="316"/>
      <c r="K186" s="316"/>
      <c r="L186" s="316"/>
      <c r="M186" s="316"/>
      <c r="N186" s="316"/>
      <c r="O186" s="316"/>
      <c r="P186" s="316"/>
      <c r="Q186" s="316"/>
      <c r="R186" s="316"/>
      <c r="S186" s="316"/>
      <c r="T186" s="316"/>
      <c r="U186" s="316"/>
      <c r="V186" s="317"/>
      <c r="W186" s="317"/>
      <c r="X186" s="317"/>
    </row>
    <row r="187" spans="1:24" ht="14.25" customHeight="1" x14ac:dyDescent="0.25">
      <c r="A187" s="337"/>
      <c r="B187" s="135"/>
      <c r="C187" s="135"/>
      <c r="D187" s="135"/>
      <c r="E187" s="135"/>
      <c r="F187" s="135"/>
      <c r="G187" s="135"/>
      <c r="H187" s="135"/>
      <c r="I187" s="316"/>
      <c r="J187" s="316"/>
      <c r="K187" s="316"/>
      <c r="L187" s="316"/>
      <c r="M187" s="316"/>
      <c r="N187" s="316"/>
      <c r="O187" s="316"/>
      <c r="P187" s="316"/>
      <c r="Q187" s="316"/>
      <c r="R187" s="316"/>
      <c r="S187" s="316"/>
      <c r="T187" s="316"/>
      <c r="U187" s="316"/>
      <c r="V187" s="317"/>
      <c r="W187" s="317"/>
      <c r="X187" s="317"/>
    </row>
    <row r="188" spans="1:24" ht="14.25" customHeight="1" x14ac:dyDescent="0.25">
      <c r="A188" s="337"/>
      <c r="B188" s="135"/>
      <c r="C188" s="135"/>
      <c r="D188" s="135"/>
      <c r="E188" s="135"/>
      <c r="F188" s="135"/>
      <c r="G188" s="135"/>
      <c r="H188" s="135"/>
      <c r="I188" s="316"/>
      <c r="J188" s="316"/>
      <c r="K188" s="316"/>
      <c r="L188" s="316"/>
      <c r="M188" s="316"/>
      <c r="N188" s="316"/>
      <c r="O188" s="316"/>
      <c r="P188" s="316"/>
      <c r="Q188" s="316"/>
      <c r="R188" s="316"/>
      <c r="S188" s="316"/>
      <c r="T188" s="316"/>
      <c r="U188" s="316"/>
      <c r="V188" s="317"/>
      <c r="W188" s="317"/>
      <c r="X188" s="317"/>
    </row>
    <row r="189" spans="1:24" ht="14.25" customHeight="1" x14ac:dyDescent="0.25">
      <c r="A189" s="337"/>
      <c r="B189" s="135"/>
      <c r="C189" s="135"/>
      <c r="D189" s="135"/>
      <c r="E189" s="135"/>
      <c r="F189" s="135"/>
      <c r="G189" s="135"/>
      <c r="H189" s="135"/>
      <c r="I189" s="316"/>
      <c r="J189" s="316"/>
      <c r="K189" s="316"/>
      <c r="L189" s="316"/>
      <c r="M189" s="316"/>
      <c r="N189" s="316"/>
      <c r="O189" s="316"/>
      <c r="P189" s="316"/>
      <c r="Q189" s="316"/>
      <c r="R189" s="316"/>
      <c r="S189" s="316"/>
      <c r="T189" s="316"/>
      <c r="U189" s="316"/>
      <c r="V189" s="317"/>
      <c r="W189" s="317"/>
      <c r="X189" s="317"/>
    </row>
    <row r="190" spans="1:24" ht="14.25" customHeight="1" x14ac:dyDescent="0.25">
      <c r="A190" s="337"/>
      <c r="B190" s="135"/>
      <c r="C190" s="135"/>
      <c r="D190" s="135"/>
      <c r="E190" s="135"/>
      <c r="F190" s="135"/>
      <c r="G190" s="135"/>
      <c r="H190" s="135"/>
      <c r="I190" s="316"/>
      <c r="J190" s="316"/>
      <c r="K190" s="316"/>
      <c r="L190" s="316"/>
      <c r="M190" s="316"/>
      <c r="N190" s="316"/>
      <c r="O190" s="316"/>
      <c r="P190" s="316"/>
      <c r="Q190" s="316"/>
      <c r="R190" s="316"/>
      <c r="S190" s="316"/>
      <c r="T190" s="316"/>
      <c r="U190" s="316"/>
      <c r="V190" s="317"/>
      <c r="W190" s="317"/>
      <c r="X190" s="317"/>
    </row>
    <row r="191" spans="1:24" ht="14.25" customHeight="1" x14ac:dyDescent="0.25">
      <c r="A191" s="337"/>
      <c r="B191" s="135"/>
      <c r="C191" s="135"/>
      <c r="D191" s="135"/>
      <c r="E191" s="135"/>
      <c r="F191" s="135"/>
      <c r="G191" s="135"/>
      <c r="H191" s="135"/>
      <c r="I191" s="316"/>
      <c r="J191" s="316"/>
      <c r="K191" s="316"/>
      <c r="L191" s="316"/>
      <c r="M191" s="316"/>
      <c r="N191" s="316"/>
      <c r="O191" s="316"/>
      <c r="P191" s="316"/>
      <c r="Q191" s="316"/>
      <c r="R191" s="316"/>
      <c r="S191" s="316"/>
      <c r="T191" s="316"/>
      <c r="U191" s="316"/>
      <c r="V191" s="317"/>
      <c r="W191" s="317"/>
      <c r="X191" s="317"/>
    </row>
    <row r="192" spans="1:24" ht="14.25" customHeight="1" x14ac:dyDescent="0.25">
      <c r="A192" s="337"/>
      <c r="B192" s="135"/>
      <c r="C192" s="135"/>
      <c r="D192" s="135"/>
      <c r="E192" s="135"/>
      <c r="F192" s="135"/>
      <c r="G192" s="135"/>
      <c r="H192" s="135"/>
      <c r="I192" s="316"/>
      <c r="J192" s="316"/>
      <c r="K192" s="316"/>
      <c r="L192" s="316"/>
      <c r="M192" s="316"/>
      <c r="N192" s="316"/>
      <c r="O192" s="316"/>
      <c r="P192" s="316"/>
      <c r="Q192" s="316"/>
      <c r="R192" s="316"/>
      <c r="S192" s="316"/>
      <c r="T192" s="316"/>
      <c r="U192" s="316"/>
      <c r="V192" s="317"/>
      <c r="W192" s="317"/>
      <c r="X192" s="317"/>
    </row>
    <row r="193" spans="1:24" ht="14.25" customHeight="1" x14ac:dyDescent="0.25">
      <c r="A193" s="337"/>
      <c r="B193" s="135"/>
      <c r="C193" s="135"/>
      <c r="D193" s="135"/>
      <c r="E193" s="135"/>
      <c r="F193" s="135"/>
      <c r="G193" s="135"/>
      <c r="H193" s="135"/>
      <c r="I193" s="316"/>
      <c r="J193" s="316"/>
      <c r="K193" s="316"/>
      <c r="L193" s="316"/>
      <c r="M193" s="316"/>
      <c r="N193" s="316"/>
      <c r="O193" s="316"/>
      <c r="P193" s="316"/>
      <c r="Q193" s="316"/>
      <c r="R193" s="316"/>
      <c r="S193" s="316"/>
      <c r="T193" s="316"/>
      <c r="U193" s="316"/>
      <c r="V193" s="317"/>
      <c r="W193" s="317"/>
      <c r="X193" s="317"/>
    </row>
    <row r="194" spans="1:24" ht="14.25" customHeight="1" x14ac:dyDescent="0.25">
      <c r="A194" s="337"/>
      <c r="B194" s="135"/>
      <c r="C194" s="135"/>
      <c r="D194" s="135"/>
      <c r="E194" s="135"/>
      <c r="F194" s="135"/>
      <c r="G194" s="135"/>
      <c r="H194" s="135"/>
      <c r="I194" s="316"/>
      <c r="J194" s="316"/>
      <c r="K194" s="316"/>
      <c r="L194" s="316"/>
      <c r="M194" s="316"/>
      <c r="N194" s="316"/>
      <c r="O194" s="316"/>
      <c r="P194" s="316"/>
      <c r="Q194" s="316"/>
      <c r="R194" s="316"/>
      <c r="S194" s="316"/>
      <c r="T194" s="316"/>
      <c r="U194" s="316"/>
      <c r="V194" s="317"/>
      <c r="W194" s="317"/>
      <c r="X194" s="317"/>
    </row>
    <row r="195" spans="1:24" ht="14.25" customHeight="1" x14ac:dyDescent="0.25">
      <c r="A195" s="337"/>
      <c r="B195" s="135"/>
      <c r="C195" s="135"/>
      <c r="D195" s="135"/>
      <c r="E195" s="135"/>
      <c r="F195" s="135"/>
      <c r="G195" s="135"/>
      <c r="H195" s="135"/>
      <c r="I195" s="316"/>
      <c r="J195" s="316"/>
      <c r="K195" s="316"/>
      <c r="L195" s="316"/>
      <c r="M195" s="316"/>
      <c r="N195" s="316"/>
      <c r="O195" s="316"/>
      <c r="P195" s="316"/>
      <c r="Q195" s="316"/>
      <c r="R195" s="316"/>
      <c r="S195" s="316"/>
      <c r="T195" s="316"/>
      <c r="U195" s="316"/>
      <c r="V195" s="317"/>
      <c r="W195" s="317"/>
      <c r="X195" s="317"/>
    </row>
    <row r="196" spans="1:24" ht="14.25" customHeight="1" x14ac:dyDescent="0.25">
      <c r="A196" s="337"/>
      <c r="B196" s="135"/>
      <c r="C196" s="135"/>
      <c r="D196" s="135"/>
      <c r="E196" s="135"/>
      <c r="F196" s="135"/>
      <c r="G196" s="135"/>
      <c r="H196" s="135"/>
      <c r="I196" s="316"/>
      <c r="J196" s="316"/>
      <c r="K196" s="316"/>
      <c r="L196" s="316"/>
      <c r="M196" s="316"/>
      <c r="N196" s="316"/>
      <c r="O196" s="316"/>
      <c r="P196" s="316"/>
      <c r="Q196" s="316"/>
      <c r="R196" s="316"/>
      <c r="S196" s="316"/>
      <c r="T196" s="316"/>
      <c r="U196" s="316"/>
      <c r="V196" s="317"/>
      <c r="W196" s="317"/>
      <c r="X196" s="317"/>
    </row>
    <row r="197" spans="1:24" ht="14.25" customHeight="1" x14ac:dyDescent="0.25">
      <c r="A197" s="337"/>
      <c r="B197" s="135"/>
      <c r="C197" s="135"/>
      <c r="D197" s="135"/>
      <c r="E197" s="135"/>
      <c r="F197" s="135"/>
      <c r="G197" s="135"/>
      <c r="H197" s="135"/>
      <c r="I197" s="316"/>
      <c r="J197" s="316"/>
      <c r="K197" s="316"/>
      <c r="L197" s="316"/>
      <c r="M197" s="316"/>
      <c r="N197" s="316"/>
      <c r="O197" s="316"/>
      <c r="P197" s="316"/>
      <c r="Q197" s="316"/>
      <c r="R197" s="316"/>
      <c r="S197" s="316"/>
      <c r="T197" s="316"/>
      <c r="U197" s="316"/>
      <c r="V197" s="317"/>
      <c r="W197" s="317"/>
      <c r="X197" s="317"/>
    </row>
    <row r="198" spans="1:24" ht="14.25" customHeight="1" x14ac:dyDescent="0.25">
      <c r="A198" s="337"/>
      <c r="B198" s="135"/>
      <c r="C198" s="135"/>
      <c r="D198" s="135"/>
      <c r="E198" s="135"/>
      <c r="F198" s="135"/>
      <c r="G198" s="135"/>
      <c r="H198" s="135"/>
      <c r="I198" s="316"/>
      <c r="J198" s="316"/>
      <c r="K198" s="316"/>
      <c r="L198" s="316"/>
      <c r="M198" s="316"/>
      <c r="N198" s="316"/>
      <c r="O198" s="316"/>
      <c r="P198" s="316"/>
      <c r="Q198" s="316"/>
      <c r="R198" s="316"/>
      <c r="S198" s="316"/>
      <c r="T198" s="316"/>
      <c r="U198" s="316"/>
      <c r="V198" s="317"/>
      <c r="W198" s="317"/>
      <c r="X198" s="317"/>
    </row>
    <row r="199" spans="1:24" ht="14.25" customHeight="1" x14ac:dyDescent="0.25">
      <c r="A199" s="337"/>
      <c r="B199" s="135"/>
      <c r="C199" s="135"/>
      <c r="D199" s="135"/>
      <c r="E199" s="135"/>
      <c r="F199" s="135"/>
      <c r="G199" s="135"/>
      <c r="H199" s="135"/>
      <c r="I199" s="316"/>
      <c r="J199" s="316"/>
      <c r="K199" s="316"/>
      <c r="L199" s="316"/>
      <c r="M199" s="316"/>
      <c r="N199" s="316"/>
      <c r="O199" s="316"/>
      <c r="P199" s="316"/>
      <c r="Q199" s="316"/>
      <c r="R199" s="316"/>
      <c r="S199" s="316"/>
      <c r="T199" s="316"/>
      <c r="U199" s="316"/>
      <c r="V199" s="317"/>
      <c r="W199" s="317"/>
      <c r="X199" s="317"/>
    </row>
    <row r="200" spans="1:24" ht="14.25" customHeight="1" x14ac:dyDescent="0.25">
      <c r="A200" s="337"/>
      <c r="B200" s="135"/>
      <c r="C200" s="135"/>
      <c r="D200" s="135"/>
      <c r="E200" s="135"/>
      <c r="F200" s="135"/>
      <c r="G200" s="135"/>
      <c r="H200" s="135"/>
      <c r="I200" s="316"/>
      <c r="J200" s="316"/>
      <c r="K200" s="316"/>
      <c r="L200" s="316"/>
      <c r="M200" s="316"/>
      <c r="N200" s="316"/>
      <c r="O200" s="316"/>
      <c r="P200" s="316"/>
      <c r="Q200" s="316"/>
      <c r="R200" s="316"/>
      <c r="S200" s="316"/>
      <c r="T200" s="316"/>
      <c r="U200" s="316"/>
      <c r="V200" s="317"/>
      <c r="W200" s="317"/>
      <c r="X200" s="317"/>
    </row>
    <row r="201" spans="1:24" ht="14.25" customHeight="1" x14ac:dyDescent="0.25">
      <c r="A201" s="337"/>
      <c r="B201" s="135"/>
      <c r="C201" s="135"/>
      <c r="D201" s="135"/>
      <c r="E201" s="135"/>
      <c r="F201" s="135"/>
      <c r="G201" s="135"/>
      <c r="H201" s="135"/>
      <c r="I201" s="316"/>
      <c r="J201" s="316"/>
      <c r="K201" s="316"/>
      <c r="L201" s="316"/>
      <c r="M201" s="316"/>
      <c r="N201" s="316"/>
      <c r="O201" s="316"/>
      <c r="P201" s="316"/>
      <c r="Q201" s="316"/>
      <c r="R201" s="316"/>
      <c r="S201" s="316"/>
      <c r="T201" s="316"/>
      <c r="U201" s="316"/>
      <c r="V201" s="317"/>
      <c r="W201" s="317"/>
      <c r="X201" s="317"/>
    </row>
    <row r="202" spans="1:24" ht="14.25" customHeight="1" x14ac:dyDescent="0.25">
      <c r="A202" s="337"/>
      <c r="B202" s="135"/>
      <c r="C202" s="135"/>
      <c r="D202" s="135"/>
      <c r="E202" s="135"/>
      <c r="F202" s="135"/>
      <c r="G202" s="135"/>
      <c r="H202" s="135"/>
      <c r="I202" s="316"/>
      <c r="J202" s="316"/>
      <c r="K202" s="316"/>
      <c r="L202" s="316"/>
      <c r="M202" s="316"/>
      <c r="N202" s="316"/>
      <c r="O202" s="316"/>
      <c r="P202" s="316"/>
      <c r="Q202" s="316"/>
      <c r="R202" s="316"/>
      <c r="S202" s="316"/>
      <c r="T202" s="316"/>
      <c r="U202" s="316"/>
      <c r="V202" s="317"/>
      <c r="W202" s="317"/>
      <c r="X202" s="317"/>
    </row>
    <row r="203" spans="1:24" ht="14.25" customHeight="1" x14ac:dyDescent="0.25">
      <c r="A203" s="337"/>
      <c r="B203" s="135"/>
      <c r="C203" s="135"/>
      <c r="D203" s="135"/>
      <c r="E203" s="135"/>
      <c r="F203" s="135"/>
      <c r="G203" s="135"/>
      <c r="H203" s="135"/>
      <c r="I203" s="316"/>
      <c r="J203" s="316"/>
      <c r="K203" s="316"/>
      <c r="L203" s="316"/>
      <c r="M203" s="316"/>
      <c r="N203" s="316"/>
      <c r="O203" s="316"/>
      <c r="P203" s="316"/>
      <c r="Q203" s="316"/>
      <c r="R203" s="316"/>
      <c r="S203" s="316"/>
      <c r="T203" s="316"/>
      <c r="U203" s="316"/>
      <c r="V203" s="317"/>
      <c r="W203" s="317"/>
      <c r="X203" s="317"/>
    </row>
    <row r="204" spans="1:24" ht="14.25" customHeight="1" x14ac:dyDescent="0.25">
      <c r="A204" s="337"/>
      <c r="B204" s="135"/>
      <c r="C204" s="135"/>
      <c r="D204" s="135"/>
      <c r="E204" s="135"/>
      <c r="F204" s="135"/>
      <c r="G204" s="135"/>
      <c r="H204" s="135"/>
      <c r="I204" s="316"/>
      <c r="J204" s="316"/>
      <c r="K204" s="316"/>
      <c r="L204" s="316"/>
      <c r="M204" s="316"/>
      <c r="N204" s="316"/>
      <c r="O204" s="316"/>
      <c r="P204" s="316"/>
      <c r="Q204" s="316"/>
      <c r="R204" s="316"/>
      <c r="S204" s="316"/>
      <c r="T204" s="316"/>
      <c r="U204" s="316"/>
      <c r="V204" s="317"/>
      <c r="W204" s="317"/>
      <c r="X204" s="317"/>
    </row>
    <row r="205" spans="1:24" ht="14.25" customHeight="1" x14ac:dyDescent="0.25">
      <c r="A205" s="337"/>
      <c r="B205" s="135"/>
      <c r="C205" s="135"/>
      <c r="D205" s="135"/>
      <c r="E205" s="135"/>
      <c r="F205" s="135"/>
      <c r="G205" s="135"/>
      <c r="H205" s="135"/>
      <c r="I205" s="316"/>
      <c r="J205" s="316"/>
      <c r="K205" s="316"/>
      <c r="L205" s="316"/>
      <c r="M205" s="316"/>
      <c r="N205" s="316"/>
      <c r="O205" s="316"/>
      <c r="P205" s="316"/>
      <c r="Q205" s="316"/>
      <c r="R205" s="316"/>
      <c r="S205" s="316"/>
      <c r="T205" s="316"/>
      <c r="U205" s="316"/>
      <c r="V205" s="317"/>
      <c r="W205" s="317"/>
      <c r="X205" s="317"/>
    </row>
    <row r="206" spans="1:24" ht="14.25" customHeight="1" x14ac:dyDescent="0.25">
      <c r="A206" s="337"/>
      <c r="B206" s="135"/>
      <c r="C206" s="135"/>
      <c r="D206" s="135"/>
      <c r="E206" s="135"/>
      <c r="F206" s="135"/>
      <c r="G206" s="135"/>
      <c r="H206" s="135"/>
      <c r="I206" s="316"/>
      <c r="J206" s="316"/>
      <c r="K206" s="316"/>
      <c r="L206" s="316"/>
      <c r="M206" s="316"/>
      <c r="N206" s="316"/>
      <c r="O206" s="316"/>
      <c r="P206" s="316"/>
      <c r="Q206" s="316"/>
      <c r="R206" s="316"/>
      <c r="S206" s="316"/>
      <c r="T206" s="316"/>
      <c r="U206" s="316"/>
      <c r="V206" s="317"/>
      <c r="W206" s="317"/>
      <c r="X206" s="317"/>
    </row>
    <row r="207" spans="1:24" ht="14.25" customHeight="1" x14ac:dyDescent="0.25">
      <c r="A207" s="337"/>
      <c r="B207" s="135"/>
      <c r="C207" s="135"/>
      <c r="D207" s="135"/>
      <c r="E207" s="135"/>
      <c r="F207" s="135"/>
      <c r="G207" s="135"/>
      <c r="H207" s="135"/>
      <c r="I207" s="316"/>
      <c r="J207" s="316"/>
      <c r="K207" s="316"/>
      <c r="L207" s="316"/>
      <c r="M207" s="316"/>
      <c r="N207" s="316"/>
      <c r="O207" s="316"/>
      <c r="P207" s="316"/>
      <c r="Q207" s="316"/>
      <c r="R207" s="316"/>
      <c r="S207" s="316"/>
      <c r="T207" s="316"/>
      <c r="U207" s="316"/>
      <c r="V207" s="317"/>
      <c r="W207" s="317"/>
      <c r="X207" s="317"/>
    </row>
    <row r="208" spans="1:24" ht="14.25" customHeight="1" x14ac:dyDescent="0.25">
      <c r="A208" s="337"/>
      <c r="B208" s="135"/>
      <c r="C208" s="135"/>
      <c r="D208" s="135"/>
      <c r="E208" s="135"/>
      <c r="F208" s="135"/>
      <c r="G208" s="135"/>
      <c r="H208" s="135"/>
      <c r="I208" s="316"/>
      <c r="J208" s="316"/>
      <c r="K208" s="316"/>
      <c r="L208" s="316"/>
      <c r="M208" s="316"/>
      <c r="N208" s="316"/>
      <c r="O208" s="316"/>
      <c r="P208" s="316"/>
      <c r="Q208" s="316"/>
      <c r="R208" s="316"/>
      <c r="S208" s="316"/>
      <c r="T208" s="316"/>
      <c r="U208" s="316"/>
      <c r="V208" s="317"/>
      <c r="W208" s="317"/>
      <c r="X208" s="317"/>
    </row>
    <row r="209" spans="1:24" ht="14.25" customHeight="1" x14ac:dyDescent="0.25">
      <c r="A209" s="337"/>
      <c r="B209" s="135"/>
      <c r="C209" s="135"/>
      <c r="D209" s="135"/>
      <c r="E209" s="135"/>
      <c r="F209" s="135"/>
      <c r="G209" s="135"/>
      <c r="H209" s="135"/>
      <c r="I209" s="316"/>
      <c r="J209" s="316"/>
      <c r="K209" s="316"/>
      <c r="L209" s="316"/>
      <c r="M209" s="316"/>
      <c r="N209" s="316"/>
      <c r="O209" s="316"/>
      <c r="P209" s="316"/>
      <c r="Q209" s="316"/>
      <c r="R209" s="316"/>
      <c r="S209" s="316"/>
      <c r="T209" s="316"/>
      <c r="U209" s="316"/>
      <c r="V209" s="317"/>
      <c r="W209" s="317"/>
      <c r="X209" s="317"/>
    </row>
    <row r="210" spans="1:24" ht="14.25" customHeight="1" x14ac:dyDescent="0.25">
      <c r="A210" s="337"/>
      <c r="B210" s="135"/>
      <c r="C210" s="135"/>
      <c r="D210" s="135"/>
      <c r="E210" s="135"/>
      <c r="F210" s="135"/>
      <c r="G210" s="135"/>
      <c r="H210" s="135"/>
      <c r="I210" s="316"/>
      <c r="J210" s="316"/>
      <c r="K210" s="316"/>
      <c r="L210" s="316"/>
      <c r="M210" s="316"/>
      <c r="N210" s="316"/>
      <c r="O210" s="316"/>
      <c r="P210" s="316"/>
      <c r="Q210" s="316"/>
      <c r="R210" s="316"/>
      <c r="S210" s="316"/>
      <c r="T210" s="316"/>
      <c r="U210" s="316"/>
      <c r="V210" s="317"/>
      <c r="W210" s="317"/>
      <c r="X210" s="317"/>
    </row>
    <row r="211" spans="1:24" ht="14.25" customHeight="1" x14ac:dyDescent="0.25">
      <c r="A211" s="337"/>
      <c r="B211" s="135"/>
      <c r="C211" s="135"/>
      <c r="D211" s="135"/>
      <c r="E211" s="135"/>
      <c r="F211" s="135"/>
      <c r="G211" s="135"/>
      <c r="H211" s="135"/>
      <c r="I211" s="316"/>
      <c r="J211" s="316"/>
      <c r="K211" s="316"/>
      <c r="L211" s="316"/>
      <c r="M211" s="316"/>
      <c r="N211" s="316"/>
      <c r="O211" s="316"/>
      <c r="P211" s="316"/>
      <c r="Q211" s="316"/>
      <c r="R211" s="316"/>
      <c r="S211" s="316"/>
      <c r="T211" s="316"/>
      <c r="U211" s="316"/>
      <c r="V211" s="317"/>
      <c r="W211" s="317"/>
      <c r="X211" s="317"/>
    </row>
    <row r="212" spans="1:24" ht="14.25" customHeight="1" x14ac:dyDescent="0.25">
      <c r="A212" s="337"/>
      <c r="B212" s="135"/>
      <c r="C212" s="135"/>
      <c r="D212" s="135"/>
      <c r="E212" s="135"/>
      <c r="F212" s="135"/>
      <c r="G212" s="135"/>
      <c r="H212" s="135"/>
      <c r="I212" s="316"/>
      <c r="J212" s="316"/>
      <c r="K212" s="316"/>
      <c r="L212" s="316"/>
      <c r="M212" s="316"/>
      <c r="N212" s="316"/>
      <c r="O212" s="316"/>
      <c r="P212" s="316"/>
      <c r="Q212" s="316"/>
      <c r="R212" s="316"/>
      <c r="S212" s="316"/>
      <c r="T212" s="316"/>
      <c r="U212" s="316"/>
      <c r="V212" s="317"/>
      <c r="W212" s="317"/>
      <c r="X212" s="317"/>
    </row>
    <row r="213" spans="1:24" ht="14.25" customHeight="1" x14ac:dyDescent="0.25">
      <c r="A213" s="337"/>
      <c r="B213" s="135"/>
      <c r="C213" s="135"/>
      <c r="D213" s="135"/>
      <c r="E213" s="135"/>
      <c r="F213" s="135"/>
      <c r="G213" s="135"/>
      <c r="H213" s="135"/>
      <c r="I213" s="316"/>
      <c r="J213" s="316"/>
      <c r="K213" s="316"/>
      <c r="L213" s="316"/>
      <c r="M213" s="316"/>
      <c r="N213" s="316"/>
      <c r="O213" s="316"/>
      <c r="P213" s="316"/>
      <c r="Q213" s="316"/>
      <c r="R213" s="316"/>
      <c r="S213" s="316"/>
      <c r="T213" s="316"/>
      <c r="U213" s="316"/>
      <c r="V213" s="317"/>
      <c r="W213" s="317"/>
      <c r="X213" s="317"/>
    </row>
    <row r="214" spans="1:24" ht="14.25" customHeight="1" x14ac:dyDescent="0.25">
      <c r="A214" s="337"/>
      <c r="B214" s="135"/>
      <c r="C214" s="135"/>
      <c r="D214" s="135"/>
      <c r="E214" s="135"/>
      <c r="F214" s="135"/>
      <c r="G214" s="135"/>
      <c r="H214" s="135"/>
      <c r="I214" s="316"/>
      <c r="J214" s="316"/>
      <c r="K214" s="316"/>
      <c r="L214" s="316"/>
      <c r="M214" s="316"/>
      <c r="N214" s="316"/>
      <c r="O214" s="316"/>
      <c r="P214" s="316"/>
      <c r="Q214" s="316"/>
      <c r="R214" s="316"/>
      <c r="S214" s="316"/>
      <c r="T214" s="316"/>
      <c r="U214" s="316"/>
      <c r="V214" s="317"/>
      <c r="W214" s="317"/>
      <c r="X214" s="317"/>
    </row>
    <row r="215" spans="1:24" ht="14.25" customHeight="1" x14ac:dyDescent="0.25">
      <c r="A215" s="337"/>
      <c r="B215" s="135"/>
      <c r="C215" s="135"/>
      <c r="D215" s="135"/>
      <c r="E215" s="135"/>
      <c r="F215" s="135"/>
      <c r="G215" s="135"/>
      <c r="H215" s="135"/>
      <c r="I215" s="316"/>
      <c r="J215" s="316"/>
      <c r="K215" s="316"/>
      <c r="L215" s="316"/>
      <c r="M215" s="316"/>
      <c r="N215" s="316"/>
      <c r="O215" s="316"/>
      <c r="P215" s="316"/>
      <c r="Q215" s="316"/>
      <c r="R215" s="316"/>
      <c r="S215" s="316"/>
      <c r="T215" s="316"/>
      <c r="U215" s="316"/>
      <c r="V215" s="317"/>
      <c r="W215" s="317"/>
      <c r="X215" s="317"/>
    </row>
    <row r="216" spans="1:24" ht="14.25" customHeight="1" x14ac:dyDescent="0.25">
      <c r="A216" s="337"/>
      <c r="B216" s="135"/>
      <c r="C216" s="135"/>
      <c r="D216" s="135"/>
      <c r="E216" s="135"/>
      <c r="F216" s="135"/>
      <c r="G216" s="135"/>
      <c r="H216" s="135"/>
      <c r="I216" s="316"/>
      <c r="J216" s="316"/>
      <c r="K216" s="316"/>
      <c r="L216" s="316"/>
      <c r="M216" s="316"/>
      <c r="N216" s="316"/>
      <c r="O216" s="316"/>
      <c r="P216" s="316"/>
      <c r="Q216" s="316"/>
      <c r="R216" s="316"/>
      <c r="S216" s="316"/>
      <c r="T216" s="316"/>
      <c r="U216" s="316"/>
      <c r="V216" s="317"/>
      <c r="W216" s="317"/>
      <c r="X216" s="317"/>
    </row>
    <row r="217" spans="1:24" ht="14.25" customHeight="1" x14ac:dyDescent="0.25">
      <c r="A217" s="337"/>
      <c r="B217" s="135"/>
      <c r="C217" s="135"/>
      <c r="D217" s="135"/>
      <c r="E217" s="135"/>
      <c r="F217" s="135"/>
      <c r="G217" s="135"/>
      <c r="H217" s="135"/>
      <c r="I217" s="316"/>
      <c r="J217" s="316"/>
      <c r="K217" s="316"/>
      <c r="L217" s="316"/>
      <c r="M217" s="316"/>
      <c r="N217" s="316"/>
      <c r="O217" s="316"/>
      <c r="P217" s="316"/>
      <c r="Q217" s="316"/>
      <c r="R217" s="316"/>
      <c r="S217" s="316"/>
      <c r="T217" s="316"/>
      <c r="U217" s="316"/>
      <c r="V217" s="317"/>
      <c r="W217" s="317"/>
      <c r="X217" s="317"/>
    </row>
    <row r="218" spans="1:24" ht="14.25" customHeight="1" x14ac:dyDescent="0.25">
      <c r="A218" s="337"/>
      <c r="B218" s="135"/>
      <c r="C218" s="135"/>
      <c r="D218" s="135"/>
      <c r="E218" s="135"/>
      <c r="F218" s="135"/>
      <c r="G218" s="135"/>
      <c r="H218" s="135"/>
      <c r="I218" s="316"/>
      <c r="J218" s="316"/>
      <c r="K218" s="316"/>
      <c r="L218" s="316"/>
      <c r="M218" s="316"/>
      <c r="N218" s="316"/>
      <c r="O218" s="316"/>
      <c r="P218" s="316"/>
      <c r="Q218" s="316"/>
      <c r="R218" s="316"/>
      <c r="S218" s="316"/>
      <c r="T218" s="316"/>
      <c r="U218" s="316"/>
      <c r="V218" s="317"/>
      <c r="W218" s="317"/>
      <c r="X218" s="317"/>
    </row>
    <row r="219" spans="1:24" ht="14.25" customHeight="1" x14ac:dyDescent="0.25">
      <c r="A219" s="337"/>
      <c r="B219" s="135"/>
      <c r="C219" s="135"/>
      <c r="D219" s="135"/>
      <c r="E219" s="135"/>
      <c r="F219" s="135"/>
      <c r="G219" s="135"/>
      <c r="H219" s="135"/>
      <c r="I219" s="316"/>
      <c r="J219" s="316"/>
      <c r="K219" s="316"/>
      <c r="L219" s="316"/>
      <c r="M219" s="316"/>
      <c r="N219" s="316"/>
      <c r="O219" s="316"/>
      <c r="P219" s="316"/>
      <c r="Q219" s="316"/>
      <c r="R219" s="316"/>
      <c r="S219" s="316"/>
      <c r="T219" s="316"/>
      <c r="U219" s="316"/>
      <c r="V219" s="317"/>
      <c r="W219" s="317"/>
      <c r="X219" s="317"/>
    </row>
    <row r="220" spans="1:24" ht="14.25" customHeight="1" x14ac:dyDescent="0.25">
      <c r="A220" s="337"/>
      <c r="B220" s="135"/>
      <c r="C220" s="135"/>
      <c r="D220" s="135"/>
      <c r="E220" s="135"/>
      <c r="F220" s="135"/>
      <c r="G220" s="135"/>
      <c r="H220" s="135"/>
      <c r="I220" s="316"/>
      <c r="J220" s="316"/>
      <c r="K220" s="316"/>
      <c r="L220" s="316"/>
      <c r="M220" s="316"/>
      <c r="N220" s="316"/>
      <c r="O220" s="316"/>
      <c r="P220" s="316"/>
      <c r="Q220" s="316"/>
      <c r="R220" s="316"/>
      <c r="S220" s="316"/>
      <c r="T220" s="316"/>
      <c r="U220" s="316"/>
      <c r="V220" s="317"/>
      <c r="W220" s="317"/>
      <c r="X220" s="317"/>
    </row>
    <row r="221" spans="1:24" ht="14.25" customHeight="1" x14ac:dyDescent="0.25">
      <c r="A221" s="337"/>
      <c r="B221" s="135"/>
      <c r="C221" s="135"/>
      <c r="D221" s="135"/>
      <c r="E221" s="135"/>
      <c r="F221" s="135"/>
      <c r="G221" s="135"/>
      <c r="H221" s="135"/>
      <c r="I221" s="316"/>
      <c r="J221" s="316"/>
      <c r="K221" s="316"/>
      <c r="L221" s="316"/>
      <c r="M221" s="316"/>
      <c r="N221" s="316"/>
      <c r="O221" s="316"/>
      <c r="P221" s="316"/>
      <c r="Q221" s="316"/>
      <c r="R221" s="316"/>
      <c r="S221" s="316"/>
      <c r="T221" s="316"/>
      <c r="U221" s="316"/>
      <c r="V221" s="317"/>
      <c r="W221" s="317"/>
      <c r="X221" s="317"/>
    </row>
    <row r="222" spans="1:24" ht="14.25" customHeight="1" x14ac:dyDescent="0.25">
      <c r="A222" s="337"/>
      <c r="B222" s="135"/>
      <c r="C222" s="135"/>
      <c r="D222" s="135"/>
      <c r="E222" s="135"/>
      <c r="F222" s="135"/>
      <c r="G222" s="135"/>
      <c r="H222" s="135"/>
      <c r="I222" s="316"/>
      <c r="J222" s="316"/>
      <c r="K222" s="316"/>
      <c r="L222" s="316"/>
      <c r="M222" s="316"/>
      <c r="N222" s="316"/>
      <c r="O222" s="316"/>
      <c r="P222" s="316"/>
      <c r="Q222" s="316"/>
      <c r="R222" s="316"/>
      <c r="S222" s="316"/>
      <c r="T222" s="316"/>
      <c r="U222" s="316"/>
      <c r="V222" s="317"/>
      <c r="W222" s="317"/>
      <c r="X222" s="317"/>
    </row>
    <row r="223" spans="1:24" ht="14.25" customHeight="1" x14ac:dyDescent="0.25">
      <c r="A223" s="337"/>
      <c r="B223" s="135"/>
      <c r="C223" s="135"/>
      <c r="D223" s="135"/>
      <c r="E223" s="135"/>
      <c r="F223" s="135"/>
      <c r="G223" s="135"/>
      <c r="H223" s="135"/>
      <c r="I223" s="316"/>
      <c r="J223" s="316"/>
      <c r="K223" s="316"/>
      <c r="L223" s="316"/>
      <c r="M223" s="316"/>
      <c r="N223" s="316"/>
      <c r="O223" s="316"/>
      <c r="P223" s="316"/>
      <c r="Q223" s="316"/>
      <c r="R223" s="316"/>
      <c r="S223" s="316"/>
      <c r="T223" s="316"/>
      <c r="U223" s="316"/>
      <c r="V223" s="317"/>
      <c r="W223" s="317"/>
      <c r="X223" s="317"/>
    </row>
    <row r="224" spans="1:24" ht="14.25" customHeight="1" x14ac:dyDescent="0.25">
      <c r="A224" s="337"/>
      <c r="B224" s="135"/>
      <c r="C224" s="135"/>
      <c r="D224" s="135"/>
      <c r="E224" s="135"/>
      <c r="F224" s="135"/>
      <c r="G224" s="135"/>
      <c r="H224" s="135"/>
      <c r="I224" s="316"/>
      <c r="J224" s="316"/>
      <c r="K224" s="316"/>
      <c r="L224" s="316"/>
      <c r="M224" s="316"/>
      <c r="N224" s="316"/>
      <c r="O224" s="316"/>
      <c r="P224" s="316"/>
      <c r="Q224" s="316"/>
      <c r="R224" s="316"/>
      <c r="S224" s="316"/>
      <c r="T224" s="316"/>
      <c r="U224" s="316"/>
      <c r="V224" s="317"/>
      <c r="W224" s="317"/>
      <c r="X224" s="3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7">
    <mergeCell ref="B17:U17"/>
    <mergeCell ref="A18:G18"/>
    <mergeCell ref="S13:U13"/>
    <mergeCell ref="A16:U16"/>
    <mergeCell ref="A24:G24"/>
    <mergeCell ref="B8:J10"/>
    <mergeCell ref="J13:L13"/>
    <mergeCell ref="M13:O13"/>
    <mergeCell ref="P13:R13"/>
    <mergeCell ref="A15:U15"/>
    <mergeCell ref="A2:A10"/>
    <mergeCell ref="B2:J4"/>
    <mergeCell ref="K2:U4"/>
    <mergeCell ref="B5:J7"/>
    <mergeCell ref="K5:U7"/>
    <mergeCell ref="K8:U10"/>
    <mergeCell ref="B11:U11"/>
  </mergeCells>
  <printOptions horizontalCentered="1" verticalCentered="1"/>
  <pageMargins left="0.15748031496062992" right="0.15748031496062992" top="0.15748031496062992" bottom="0.15748031496062992" header="0.15748031496062992" footer="0.31496062992125984"/>
  <pageSetup paperSize="5" scale="54"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2">
        <x14:dataValidation type="list" allowBlank="1" showErrorMessage="1">
          <x14:formula1>
            <xm:f>tipo!$A$1:$A$2</xm:f>
          </x14:formula1>
          <xm:sqref>F45:F46 F27 F35</xm:sqref>
        </x14:dataValidation>
        <x14:dataValidation type="list" allowBlank="1" showErrorMessage="1">
          <x14:formula1>
            <xm:f>tipo!#REF!</xm:f>
          </x14:formula1>
          <xm:sqref>F21:F23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A969"/>
  <sheetViews>
    <sheetView showGridLines="0" view="pageBreakPreview" topLeftCell="B1" zoomScale="50" zoomScaleNormal="60" zoomScaleSheetLayoutView="50" workbookViewId="0">
      <pane ySplit="14" topLeftCell="A15" activePane="bottomLeft" state="frozen"/>
      <selection activeCell="B2" sqref="B2:I4"/>
      <selection pane="bottomLeft" activeCell="K5" sqref="K5:U7"/>
    </sheetView>
  </sheetViews>
  <sheetFormatPr baseColWidth="10" defaultColWidth="12.625" defaultRowHeight="15" customHeight="1" x14ac:dyDescent="0.25"/>
  <cols>
    <col min="1" max="1" width="50" style="5" hidden="1" customWidth="1"/>
    <col min="2" max="2" width="37.75" style="5" customWidth="1"/>
    <col min="3" max="3" width="33.25" style="5" hidden="1" customWidth="1"/>
    <col min="4" max="4" width="27.875" style="5" customWidth="1"/>
    <col min="5" max="5" width="33.25" style="5" customWidth="1"/>
    <col min="6" max="6" width="24" style="5" customWidth="1"/>
    <col min="7" max="7" width="25" style="5" customWidth="1"/>
    <col min="8" max="8" width="28" style="5" customWidth="1"/>
    <col min="9" max="9" width="14.625" style="5" customWidth="1"/>
    <col min="10" max="14" width="19" style="5" customWidth="1"/>
    <col min="15" max="15" width="19" style="26" customWidth="1"/>
    <col min="16" max="21" width="19" style="5" customWidth="1"/>
    <col min="22" max="27" width="20.875" style="5" customWidth="1"/>
    <col min="28" max="16384" width="12.625" style="5"/>
  </cols>
  <sheetData>
    <row r="1" spans="1:27" ht="14.25" customHeight="1" x14ac:dyDescent="0.25">
      <c r="A1" s="3"/>
      <c r="B1" s="19"/>
      <c r="C1" s="3"/>
      <c r="D1" s="3"/>
      <c r="E1" s="3"/>
      <c r="F1" s="3"/>
      <c r="G1" s="3"/>
      <c r="H1" s="3"/>
      <c r="I1" s="4"/>
      <c r="J1" s="4"/>
      <c r="K1" s="4"/>
      <c r="L1" s="4"/>
      <c r="M1" s="4"/>
      <c r="N1" s="4"/>
      <c r="O1" s="4"/>
      <c r="P1" s="4"/>
      <c r="Q1" s="4"/>
      <c r="R1" s="4"/>
      <c r="S1" s="4"/>
      <c r="T1" s="4"/>
      <c r="U1" s="4"/>
      <c r="V1" s="16"/>
      <c r="W1" s="16"/>
      <c r="X1" s="16"/>
      <c r="Y1" s="16"/>
      <c r="Z1" s="16"/>
      <c r="AA1" s="16"/>
    </row>
    <row r="2" spans="1:27" ht="14.25" customHeight="1" x14ac:dyDescent="0.25">
      <c r="A2" s="656"/>
      <c r="B2" s="659" t="s">
        <v>5</v>
      </c>
      <c r="C2" s="660"/>
      <c r="D2" s="660"/>
      <c r="E2" s="660"/>
      <c r="F2" s="660"/>
      <c r="G2" s="660"/>
      <c r="H2" s="660"/>
      <c r="I2" s="660"/>
      <c r="J2" s="661"/>
      <c r="K2" s="665" t="s">
        <v>6</v>
      </c>
      <c r="L2" s="660"/>
      <c r="M2" s="660"/>
      <c r="N2" s="660"/>
      <c r="O2" s="660"/>
      <c r="P2" s="660"/>
      <c r="Q2" s="660"/>
      <c r="R2" s="660"/>
      <c r="S2" s="660"/>
      <c r="T2" s="660"/>
      <c r="U2" s="660"/>
      <c r="V2" s="16"/>
      <c r="W2" s="16"/>
      <c r="X2" s="16"/>
      <c r="Y2" s="16"/>
      <c r="Z2" s="16"/>
      <c r="AA2" s="16"/>
    </row>
    <row r="3" spans="1:27" ht="14.25" customHeight="1" x14ac:dyDescent="0.25">
      <c r="A3" s="657"/>
      <c r="B3" s="662"/>
      <c r="C3" s="663"/>
      <c r="D3" s="663"/>
      <c r="E3" s="663"/>
      <c r="F3" s="663"/>
      <c r="G3" s="663"/>
      <c r="H3" s="663"/>
      <c r="I3" s="663"/>
      <c r="J3" s="664"/>
      <c r="K3" s="662"/>
      <c r="L3" s="663"/>
      <c r="M3" s="663"/>
      <c r="N3" s="663"/>
      <c r="O3" s="663"/>
      <c r="P3" s="663"/>
      <c r="Q3" s="663"/>
      <c r="R3" s="663"/>
      <c r="S3" s="663"/>
      <c r="T3" s="663"/>
      <c r="U3" s="663"/>
      <c r="V3" s="16"/>
      <c r="W3" s="16"/>
      <c r="X3" s="16"/>
      <c r="Y3" s="16"/>
      <c r="Z3" s="16"/>
      <c r="AA3" s="16"/>
    </row>
    <row r="4" spans="1:27" ht="14.25" customHeight="1" x14ac:dyDescent="0.25">
      <c r="A4" s="657"/>
      <c r="B4" s="662"/>
      <c r="C4" s="663"/>
      <c r="D4" s="663"/>
      <c r="E4" s="663"/>
      <c r="F4" s="663"/>
      <c r="G4" s="663"/>
      <c r="H4" s="663"/>
      <c r="I4" s="663"/>
      <c r="J4" s="664"/>
      <c r="K4" s="666"/>
      <c r="L4" s="667"/>
      <c r="M4" s="667"/>
      <c r="N4" s="667"/>
      <c r="O4" s="667"/>
      <c r="P4" s="667"/>
      <c r="Q4" s="667"/>
      <c r="R4" s="667"/>
      <c r="S4" s="667"/>
      <c r="T4" s="667"/>
      <c r="U4" s="667"/>
      <c r="V4" s="16"/>
      <c r="W4" s="16"/>
      <c r="X4" s="16"/>
      <c r="Y4" s="16"/>
      <c r="Z4" s="16"/>
      <c r="AA4" s="16"/>
    </row>
    <row r="5" spans="1:27" ht="14.25" customHeight="1" x14ac:dyDescent="0.25">
      <c r="A5" s="657"/>
      <c r="B5" s="668" t="s">
        <v>7</v>
      </c>
      <c r="C5" s="663"/>
      <c r="D5" s="663"/>
      <c r="E5" s="663"/>
      <c r="F5" s="663"/>
      <c r="G5" s="663"/>
      <c r="H5" s="663"/>
      <c r="I5" s="663"/>
      <c r="J5" s="664"/>
      <c r="K5" s="665" t="s">
        <v>1024</v>
      </c>
      <c r="L5" s="660"/>
      <c r="M5" s="660"/>
      <c r="N5" s="660"/>
      <c r="O5" s="660"/>
      <c r="P5" s="660"/>
      <c r="Q5" s="660"/>
      <c r="R5" s="660"/>
      <c r="S5" s="660"/>
      <c r="T5" s="660"/>
      <c r="U5" s="660"/>
      <c r="V5" s="16"/>
      <c r="W5" s="16"/>
      <c r="X5" s="16"/>
      <c r="Y5" s="16"/>
      <c r="Z5" s="16"/>
      <c r="AA5" s="16"/>
    </row>
    <row r="6" spans="1:27" ht="14.25" customHeight="1" x14ac:dyDescent="0.25">
      <c r="A6" s="657"/>
      <c r="B6" s="662"/>
      <c r="C6" s="663"/>
      <c r="D6" s="663"/>
      <c r="E6" s="663"/>
      <c r="F6" s="663"/>
      <c r="G6" s="663"/>
      <c r="H6" s="663"/>
      <c r="I6" s="663"/>
      <c r="J6" s="664"/>
      <c r="K6" s="662"/>
      <c r="L6" s="663"/>
      <c r="M6" s="663"/>
      <c r="N6" s="663"/>
      <c r="O6" s="663"/>
      <c r="P6" s="663"/>
      <c r="Q6" s="663"/>
      <c r="R6" s="663"/>
      <c r="S6" s="663"/>
      <c r="T6" s="663"/>
      <c r="U6" s="663"/>
      <c r="V6" s="16"/>
      <c r="W6" s="16"/>
      <c r="X6" s="16"/>
      <c r="Y6" s="16"/>
      <c r="Z6" s="16"/>
      <c r="AA6" s="16"/>
    </row>
    <row r="7" spans="1:27" ht="14.25" customHeight="1" x14ac:dyDescent="0.25">
      <c r="A7" s="657"/>
      <c r="B7" s="662"/>
      <c r="C7" s="663"/>
      <c r="D7" s="663"/>
      <c r="E7" s="663"/>
      <c r="F7" s="663"/>
      <c r="G7" s="663"/>
      <c r="H7" s="663"/>
      <c r="I7" s="663"/>
      <c r="J7" s="664"/>
      <c r="K7" s="666"/>
      <c r="L7" s="667"/>
      <c r="M7" s="667"/>
      <c r="N7" s="667"/>
      <c r="O7" s="667"/>
      <c r="P7" s="667"/>
      <c r="Q7" s="667"/>
      <c r="R7" s="667"/>
      <c r="S7" s="667"/>
      <c r="T7" s="667"/>
      <c r="U7" s="667"/>
      <c r="V7" s="16"/>
      <c r="W7" s="16"/>
      <c r="X7" s="16"/>
      <c r="Y7" s="16"/>
      <c r="Z7" s="16"/>
      <c r="AA7" s="16"/>
    </row>
    <row r="8" spans="1:27" ht="20.25" customHeight="1" x14ac:dyDescent="0.25">
      <c r="A8" s="657"/>
      <c r="B8" s="668" t="s">
        <v>331</v>
      </c>
      <c r="C8" s="663"/>
      <c r="D8" s="663"/>
      <c r="E8" s="663"/>
      <c r="F8" s="663"/>
      <c r="G8" s="663"/>
      <c r="H8" s="663"/>
      <c r="I8" s="663"/>
      <c r="J8" s="664"/>
      <c r="K8" s="665" t="s">
        <v>494</v>
      </c>
      <c r="L8" s="660"/>
      <c r="M8" s="660"/>
      <c r="N8" s="660"/>
      <c r="O8" s="660"/>
      <c r="P8" s="660"/>
      <c r="Q8" s="660"/>
      <c r="R8" s="660"/>
      <c r="S8" s="660"/>
      <c r="T8" s="660"/>
      <c r="U8" s="660"/>
      <c r="V8" s="16"/>
      <c r="W8" s="16"/>
      <c r="X8" s="16"/>
      <c r="Y8" s="16"/>
      <c r="Z8" s="16"/>
      <c r="AA8" s="16"/>
    </row>
    <row r="9" spans="1:27" ht="21" customHeight="1" x14ac:dyDescent="0.25">
      <c r="A9" s="657"/>
      <c r="B9" s="662"/>
      <c r="C9" s="663"/>
      <c r="D9" s="663"/>
      <c r="E9" s="663"/>
      <c r="F9" s="663"/>
      <c r="G9" s="663"/>
      <c r="H9" s="663"/>
      <c r="I9" s="663"/>
      <c r="J9" s="664"/>
      <c r="K9" s="662"/>
      <c r="L9" s="663"/>
      <c r="M9" s="663"/>
      <c r="N9" s="663"/>
      <c r="O9" s="663"/>
      <c r="P9" s="663"/>
      <c r="Q9" s="663"/>
      <c r="R9" s="663"/>
      <c r="S9" s="663"/>
      <c r="T9" s="663"/>
      <c r="U9" s="663"/>
      <c r="V9" s="16"/>
      <c r="W9" s="16"/>
      <c r="X9" s="16"/>
      <c r="Y9" s="16"/>
      <c r="Z9" s="16"/>
      <c r="AA9" s="16"/>
    </row>
    <row r="10" spans="1:27" ht="6.75" customHeight="1" x14ac:dyDescent="0.25">
      <c r="A10" s="658"/>
      <c r="B10" s="666"/>
      <c r="C10" s="667"/>
      <c r="D10" s="667"/>
      <c r="E10" s="667"/>
      <c r="F10" s="667"/>
      <c r="G10" s="667"/>
      <c r="H10" s="667"/>
      <c r="I10" s="667"/>
      <c r="J10" s="672"/>
      <c r="K10" s="666"/>
      <c r="L10" s="667"/>
      <c r="M10" s="667"/>
      <c r="N10" s="667"/>
      <c r="O10" s="667"/>
      <c r="P10" s="667"/>
      <c r="Q10" s="667"/>
      <c r="R10" s="667"/>
      <c r="S10" s="667"/>
      <c r="T10" s="667"/>
      <c r="U10" s="667"/>
      <c r="V10" s="16"/>
      <c r="W10" s="16"/>
      <c r="X10" s="16"/>
      <c r="Y10" s="16"/>
      <c r="Z10" s="16"/>
      <c r="AA10" s="16"/>
    </row>
    <row r="11" spans="1:27" ht="20.25" customHeight="1" x14ac:dyDescent="0.25">
      <c r="A11" s="7" t="s">
        <v>8</v>
      </c>
      <c r="B11" s="670" t="s">
        <v>0</v>
      </c>
      <c r="C11" s="671"/>
      <c r="D11" s="671"/>
      <c r="E11" s="671"/>
      <c r="F11" s="671"/>
      <c r="G11" s="671"/>
      <c r="H11" s="671"/>
      <c r="I11" s="671"/>
      <c r="J11" s="671"/>
      <c r="K11" s="671"/>
      <c r="L11" s="671"/>
      <c r="M11" s="671"/>
      <c r="N11" s="671"/>
      <c r="O11" s="715"/>
      <c r="P11" s="671"/>
      <c r="Q11" s="671"/>
      <c r="R11" s="671"/>
      <c r="S11" s="671"/>
      <c r="T11" s="671"/>
      <c r="U11" s="671"/>
      <c r="V11" s="16"/>
      <c r="W11" s="16"/>
      <c r="X11" s="16"/>
      <c r="Y11" s="16"/>
      <c r="Z11" s="16"/>
      <c r="AA11" s="16"/>
    </row>
    <row r="12" spans="1:27" ht="14.25" customHeight="1" x14ac:dyDescent="0.25">
      <c r="A12" s="8"/>
      <c r="B12" s="9"/>
      <c r="C12" s="9"/>
      <c r="D12" s="9"/>
      <c r="E12" s="9"/>
      <c r="F12" s="9"/>
      <c r="G12" s="9"/>
      <c r="H12" s="9"/>
      <c r="I12" s="9"/>
      <c r="J12" s="9"/>
      <c r="K12" s="9"/>
      <c r="L12" s="9"/>
      <c r="M12" s="9"/>
      <c r="N12" s="9"/>
      <c r="O12" s="9"/>
      <c r="P12" s="9"/>
      <c r="Q12" s="9"/>
      <c r="R12" s="9"/>
      <c r="S12" s="9"/>
      <c r="T12" s="9"/>
      <c r="U12" s="9"/>
      <c r="V12" s="16"/>
      <c r="W12" s="16"/>
      <c r="X12" s="16"/>
      <c r="Y12" s="16"/>
      <c r="Z12" s="16"/>
      <c r="AA12" s="16"/>
    </row>
    <row r="13" spans="1:27" ht="14.25" customHeight="1" x14ac:dyDescent="0.25">
      <c r="A13" s="10"/>
      <c r="B13" s="9"/>
      <c r="C13" s="9"/>
      <c r="D13" s="9"/>
      <c r="E13" s="9"/>
      <c r="F13" s="9"/>
      <c r="G13" s="9"/>
      <c r="H13" s="9"/>
      <c r="I13" s="9"/>
      <c r="J13" s="673" t="s">
        <v>10</v>
      </c>
      <c r="K13" s="671"/>
      <c r="L13" s="674"/>
      <c r="M13" s="724" t="s">
        <v>11</v>
      </c>
      <c r="N13" s="725"/>
      <c r="O13" s="726"/>
      <c r="P13" s="673" t="s">
        <v>12</v>
      </c>
      <c r="Q13" s="671"/>
      <c r="R13" s="674"/>
      <c r="S13" s="673" t="s">
        <v>13</v>
      </c>
      <c r="T13" s="671"/>
      <c r="U13" s="674"/>
      <c r="V13" s="16"/>
      <c r="W13" s="16"/>
      <c r="X13" s="16"/>
      <c r="Y13" s="16"/>
      <c r="Z13" s="16"/>
      <c r="AA13" s="16"/>
    </row>
    <row r="14" spans="1:27" ht="36" customHeight="1"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241</v>
      </c>
      <c r="P14" s="11" t="s">
        <v>29</v>
      </c>
      <c r="Q14" s="11" t="s">
        <v>30</v>
      </c>
      <c r="R14" s="11" t="s">
        <v>31</v>
      </c>
      <c r="S14" s="11" t="s">
        <v>32</v>
      </c>
      <c r="T14" s="11" t="s">
        <v>33</v>
      </c>
      <c r="U14" s="11" t="s">
        <v>34</v>
      </c>
      <c r="V14" s="17"/>
      <c r="W14" s="17"/>
      <c r="X14" s="17"/>
      <c r="Y14" s="17"/>
      <c r="Z14" s="17"/>
      <c r="AA14" s="17"/>
    </row>
    <row r="15" spans="1:27" s="27" customFormat="1" ht="15.75" x14ac:dyDescent="0.25">
      <c r="A15" s="714" t="s">
        <v>35</v>
      </c>
      <c r="B15" s="671"/>
      <c r="C15" s="671"/>
      <c r="D15" s="671"/>
      <c r="E15" s="671"/>
      <c r="F15" s="671"/>
      <c r="G15" s="671"/>
      <c r="H15" s="671"/>
      <c r="I15" s="671"/>
      <c r="J15" s="671"/>
      <c r="K15" s="671"/>
      <c r="L15" s="671"/>
      <c r="M15" s="671"/>
      <c r="N15" s="671"/>
      <c r="O15" s="715"/>
      <c r="P15" s="671"/>
      <c r="Q15" s="671"/>
      <c r="R15" s="671"/>
      <c r="S15" s="671"/>
      <c r="T15" s="671"/>
      <c r="U15" s="671"/>
      <c r="V15" s="17"/>
      <c r="W15" s="17"/>
      <c r="X15" s="17"/>
      <c r="Y15" s="17"/>
      <c r="Z15" s="17"/>
      <c r="AA15" s="17"/>
    </row>
    <row r="16" spans="1:27" s="27" customFormat="1" ht="15.75" x14ac:dyDescent="0.25">
      <c r="A16" s="714" t="s">
        <v>228</v>
      </c>
      <c r="B16" s="671"/>
      <c r="C16" s="671"/>
      <c r="D16" s="671"/>
      <c r="E16" s="671"/>
      <c r="F16" s="671"/>
      <c r="G16" s="671"/>
      <c r="H16" s="671"/>
      <c r="I16" s="671"/>
      <c r="J16" s="671"/>
      <c r="K16" s="671"/>
      <c r="L16" s="671"/>
      <c r="M16" s="671"/>
      <c r="N16" s="671"/>
      <c r="O16" s="715"/>
      <c r="P16" s="671"/>
      <c r="Q16" s="671"/>
      <c r="R16" s="671"/>
      <c r="S16" s="671"/>
      <c r="T16" s="671"/>
      <c r="U16" s="671"/>
      <c r="V16" s="17"/>
      <c r="W16" s="17"/>
      <c r="X16" s="17"/>
      <c r="Y16" s="17"/>
      <c r="Z16" s="17"/>
      <c r="AA16" s="17"/>
    </row>
    <row r="17" spans="1:27" s="27" customFormat="1" ht="15.75" x14ac:dyDescent="0.25">
      <c r="A17" s="25"/>
      <c r="B17" s="723" t="s">
        <v>229</v>
      </c>
      <c r="C17" s="723"/>
      <c r="D17" s="723"/>
      <c r="E17" s="723"/>
      <c r="F17" s="723"/>
      <c r="G17" s="723"/>
      <c r="H17" s="723"/>
      <c r="I17" s="723"/>
      <c r="J17" s="723"/>
      <c r="K17" s="723"/>
      <c r="L17" s="723"/>
      <c r="M17" s="723"/>
      <c r="N17" s="723"/>
      <c r="O17" s="723"/>
      <c r="P17" s="723"/>
      <c r="Q17" s="723"/>
      <c r="R17" s="723"/>
      <c r="S17" s="723"/>
      <c r="T17" s="723"/>
      <c r="U17" s="723"/>
      <c r="V17" s="17"/>
      <c r="W17" s="17"/>
      <c r="X17" s="17"/>
      <c r="Y17" s="17"/>
      <c r="Z17" s="17"/>
      <c r="AA17" s="17"/>
    </row>
    <row r="18" spans="1:27" s="27" customFormat="1" ht="34.5" customHeight="1" x14ac:dyDescent="0.25">
      <c r="A18" s="714" t="s">
        <v>230</v>
      </c>
      <c r="B18" s="660"/>
      <c r="C18" s="660"/>
      <c r="D18" s="660"/>
      <c r="E18" s="660"/>
      <c r="F18" s="660"/>
      <c r="G18" s="661"/>
      <c r="H18" s="213" t="s">
        <v>64</v>
      </c>
      <c r="I18" s="214">
        <f>+I19+I20+I22</f>
        <v>7500</v>
      </c>
      <c r="J18" s="214">
        <f t="shared" ref="J18:U18" si="0">+J19+J20+J22</f>
        <v>300</v>
      </c>
      <c r="K18" s="214">
        <f t="shared" si="0"/>
        <v>435</v>
      </c>
      <c r="L18" s="214">
        <f t="shared" si="0"/>
        <v>735</v>
      </c>
      <c r="M18" s="214">
        <f t="shared" si="0"/>
        <v>735</v>
      </c>
      <c r="N18" s="214">
        <f t="shared" si="0"/>
        <v>740</v>
      </c>
      <c r="O18" s="214">
        <f t="shared" si="0"/>
        <v>740</v>
      </c>
      <c r="P18" s="214">
        <f t="shared" si="0"/>
        <v>640</v>
      </c>
      <c r="Q18" s="214">
        <f t="shared" si="0"/>
        <v>635</v>
      </c>
      <c r="R18" s="214">
        <f t="shared" si="0"/>
        <v>635</v>
      </c>
      <c r="S18" s="214">
        <f t="shared" si="0"/>
        <v>635</v>
      </c>
      <c r="T18" s="214">
        <f t="shared" si="0"/>
        <v>635</v>
      </c>
      <c r="U18" s="214">
        <f t="shared" si="0"/>
        <v>635</v>
      </c>
      <c r="V18" s="17"/>
      <c r="W18" s="17"/>
      <c r="X18" s="17"/>
      <c r="Y18" s="17"/>
      <c r="Z18" s="17"/>
      <c r="AA18" s="17"/>
    </row>
    <row r="19" spans="1:27" s="175" customFormat="1" ht="102" customHeight="1" x14ac:dyDescent="0.25">
      <c r="A19" s="25"/>
      <c r="B19" s="217" t="s">
        <v>772</v>
      </c>
      <c r="C19" s="217"/>
      <c r="D19" s="217" t="s">
        <v>766</v>
      </c>
      <c r="E19" s="217" t="s">
        <v>773</v>
      </c>
      <c r="F19" s="217" t="s">
        <v>768</v>
      </c>
      <c r="G19" s="217" t="s">
        <v>104</v>
      </c>
      <c r="H19" s="303" t="s">
        <v>64</v>
      </c>
      <c r="I19" s="215">
        <v>1500</v>
      </c>
      <c r="J19" s="215"/>
      <c r="K19" s="215">
        <v>135</v>
      </c>
      <c r="L19" s="215">
        <v>135</v>
      </c>
      <c r="M19" s="215">
        <v>135</v>
      </c>
      <c r="N19" s="215">
        <v>140</v>
      </c>
      <c r="O19" s="215">
        <v>140</v>
      </c>
      <c r="P19" s="215">
        <v>140</v>
      </c>
      <c r="Q19" s="215">
        <v>135</v>
      </c>
      <c r="R19" s="215">
        <v>135</v>
      </c>
      <c r="S19" s="215">
        <v>135</v>
      </c>
      <c r="T19" s="215">
        <v>135</v>
      </c>
      <c r="U19" s="215">
        <v>135</v>
      </c>
      <c r="V19" s="17"/>
      <c r="W19" s="17"/>
      <c r="X19" s="17"/>
      <c r="Y19" s="17"/>
      <c r="Z19" s="17"/>
      <c r="AA19" s="17"/>
    </row>
    <row r="20" spans="1:27" s="175" customFormat="1" ht="102" customHeight="1" x14ac:dyDescent="0.25">
      <c r="A20" s="25"/>
      <c r="B20" s="217" t="s">
        <v>774</v>
      </c>
      <c r="C20" s="217"/>
      <c r="D20" s="217" t="s">
        <v>766</v>
      </c>
      <c r="E20" s="217" t="s">
        <v>961</v>
      </c>
      <c r="F20" s="217" t="s">
        <v>768</v>
      </c>
      <c r="G20" s="217" t="s">
        <v>104</v>
      </c>
      <c r="H20" s="303" t="s">
        <v>64</v>
      </c>
      <c r="I20" s="215">
        <v>3000</v>
      </c>
      <c r="J20" s="215">
        <v>150</v>
      </c>
      <c r="K20" s="215">
        <v>150</v>
      </c>
      <c r="L20" s="215">
        <v>300</v>
      </c>
      <c r="M20" s="215">
        <v>300</v>
      </c>
      <c r="N20" s="215">
        <v>300</v>
      </c>
      <c r="O20" s="215">
        <v>300</v>
      </c>
      <c r="P20" s="215">
        <v>250</v>
      </c>
      <c r="Q20" s="215">
        <v>250</v>
      </c>
      <c r="R20" s="215">
        <v>250</v>
      </c>
      <c r="S20" s="215">
        <v>250</v>
      </c>
      <c r="T20" s="215">
        <v>250</v>
      </c>
      <c r="U20" s="215">
        <v>250</v>
      </c>
      <c r="V20" s="17"/>
      <c r="W20" s="17"/>
      <c r="X20" s="17"/>
      <c r="Y20" s="17"/>
      <c r="Z20" s="17"/>
      <c r="AA20" s="17"/>
    </row>
    <row r="21" spans="1:27" s="175" customFormat="1" ht="102" customHeight="1" x14ac:dyDescent="0.25">
      <c r="A21" s="25"/>
      <c r="B21" s="217" t="s">
        <v>776</v>
      </c>
      <c r="C21" s="217"/>
      <c r="D21" s="217" t="s">
        <v>766</v>
      </c>
      <c r="E21" s="217" t="s">
        <v>961</v>
      </c>
      <c r="F21" s="217" t="s">
        <v>53</v>
      </c>
      <c r="G21" s="217" t="s">
        <v>104</v>
      </c>
      <c r="H21" s="303" t="s">
        <v>777</v>
      </c>
      <c r="I21" s="215">
        <v>3000</v>
      </c>
      <c r="J21" s="215"/>
      <c r="K21" s="215">
        <v>375</v>
      </c>
      <c r="L21" s="215">
        <v>375</v>
      </c>
      <c r="M21" s="215">
        <v>375</v>
      </c>
      <c r="N21" s="215"/>
      <c r="O21" s="215">
        <v>375</v>
      </c>
      <c r="P21" s="215">
        <v>375</v>
      </c>
      <c r="Q21" s="215"/>
      <c r="R21" s="215">
        <v>375</v>
      </c>
      <c r="S21" s="215">
        <v>375</v>
      </c>
      <c r="T21" s="215"/>
      <c r="U21" s="215">
        <v>375</v>
      </c>
      <c r="V21" s="17"/>
      <c r="W21" s="17"/>
      <c r="X21" s="17"/>
      <c r="Y21" s="17"/>
      <c r="Z21" s="17"/>
      <c r="AA21" s="17"/>
    </row>
    <row r="22" spans="1:27" s="175" customFormat="1" ht="102" customHeight="1" x14ac:dyDescent="0.25">
      <c r="A22" s="25"/>
      <c r="B22" s="217" t="s">
        <v>778</v>
      </c>
      <c r="C22" s="217"/>
      <c r="D22" s="217" t="s">
        <v>766</v>
      </c>
      <c r="E22" s="217" t="s">
        <v>961</v>
      </c>
      <c r="F22" s="217" t="s">
        <v>39</v>
      </c>
      <c r="G22" s="217" t="s">
        <v>104</v>
      </c>
      <c r="H22" s="303" t="s">
        <v>105</v>
      </c>
      <c r="I22" s="215">
        <v>3000</v>
      </c>
      <c r="J22" s="215">
        <v>150</v>
      </c>
      <c r="K22" s="215">
        <v>150</v>
      </c>
      <c r="L22" s="215">
        <v>300</v>
      </c>
      <c r="M22" s="215">
        <v>300</v>
      </c>
      <c r="N22" s="215">
        <v>300</v>
      </c>
      <c r="O22" s="215">
        <v>300</v>
      </c>
      <c r="P22" s="215">
        <v>250</v>
      </c>
      <c r="Q22" s="215">
        <v>250</v>
      </c>
      <c r="R22" s="215">
        <v>250</v>
      </c>
      <c r="S22" s="215">
        <v>250</v>
      </c>
      <c r="T22" s="215">
        <v>250</v>
      </c>
      <c r="U22" s="215">
        <v>250</v>
      </c>
      <c r="V22" s="17"/>
      <c r="W22" s="17"/>
      <c r="X22" s="17"/>
      <c r="Y22" s="17"/>
      <c r="Z22" s="17"/>
      <c r="AA22" s="17"/>
    </row>
    <row r="23" spans="1:27" ht="102" customHeight="1" x14ac:dyDescent="0.25">
      <c r="A23" s="38" t="s">
        <v>167</v>
      </c>
      <c r="B23" s="216" t="s">
        <v>779</v>
      </c>
      <c r="C23" s="216"/>
      <c r="D23" s="163" t="s">
        <v>766</v>
      </c>
      <c r="E23" s="163" t="s">
        <v>584</v>
      </c>
      <c r="F23" s="163" t="s">
        <v>53</v>
      </c>
      <c r="G23" s="163" t="s">
        <v>425</v>
      </c>
      <c r="H23" s="164" t="s">
        <v>780</v>
      </c>
      <c r="I23" s="42">
        <v>1</v>
      </c>
      <c r="J23" s="42"/>
      <c r="K23" s="42"/>
      <c r="L23" s="42"/>
      <c r="M23" s="42">
        <v>1</v>
      </c>
      <c r="N23" s="42"/>
      <c r="O23" s="42"/>
      <c r="P23" s="42"/>
      <c r="Q23" s="42"/>
      <c r="R23" s="42"/>
      <c r="S23" s="42"/>
      <c r="T23" s="42"/>
      <c r="U23" s="42"/>
      <c r="V23" s="16"/>
      <c r="W23" s="16"/>
      <c r="X23" s="16"/>
      <c r="Y23" s="16"/>
      <c r="Z23" s="16"/>
      <c r="AA23" s="16"/>
    </row>
    <row r="24" spans="1:27" ht="24.75" customHeight="1" x14ac:dyDescent="0.25">
      <c r="A24" s="39" t="s">
        <v>77</v>
      </c>
      <c r="B24" s="712" t="s">
        <v>77</v>
      </c>
      <c r="C24" s="646"/>
      <c r="D24" s="646"/>
      <c r="E24" s="646"/>
      <c r="F24" s="646"/>
      <c r="G24" s="646"/>
      <c r="H24" s="646"/>
      <c r="I24" s="646"/>
      <c r="J24" s="646"/>
      <c r="K24" s="646"/>
      <c r="L24" s="646"/>
      <c r="M24" s="646"/>
      <c r="N24" s="646"/>
      <c r="O24" s="713"/>
      <c r="P24" s="646"/>
      <c r="Q24" s="646"/>
      <c r="R24" s="646"/>
      <c r="S24" s="646"/>
      <c r="T24" s="646"/>
      <c r="U24" s="646"/>
      <c r="V24" s="17"/>
      <c r="W24" s="17"/>
      <c r="X24" s="17"/>
      <c r="Y24" s="17"/>
      <c r="Z24" s="17"/>
      <c r="AA24" s="17"/>
    </row>
    <row r="25" spans="1:27" ht="21.75" customHeight="1" x14ac:dyDescent="0.25">
      <c r="A25" s="39"/>
      <c r="B25" s="653" t="s">
        <v>231</v>
      </c>
      <c r="C25" s="646"/>
      <c r="D25" s="646"/>
      <c r="E25" s="646"/>
      <c r="F25" s="646"/>
      <c r="G25" s="646"/>
      <c r="H25" s="646"/>
      <c r="I25" s="646"/>
      <c r="J25" s="646"/>
      <c r="K25" s="646"/>
      <c r="L25" s="646"/>
      <c r="M25" s="646"/>
      <c r="N25" s="646"/>
      <c r="O25" s="713"/>
      <c r="P25" s="646"/>
      <c r="Q25" s="646"/>
      <c r="R25" s="646"/>
      <c r="S25" s="646"/>
      <c r="T25" s="646"/>
      <c r="U25" s="646"/>
      <c r="V25" s="17"/>
      <c r="W25" s="17"/>
      <c r="X25" s="17"/>
      <c r="Y25" s="17"/>
      <c r="Z25" s="17"/>
      <c r="AA25" s="17"/>
    </row>
    <row r="26" spans="1:27" ht="40.5" customHeight="1" x14ac:dyDescent="0.25">
      <c r="A26" s="39"/>
      <c r="B26" s="653" t="s">
        <v>232</v>
      </c>
      <c r="C26" s="646"/>
      <c r="D26" s="646"/>
      <c r="E26" s="646"/>
      <c r="F26" s="646"/>
      <c r="G26" s="646"/>
      <c r="H26" s="30" t="s">
        <v>79</v>
      </c>
      <c r="I26" s="31">
        <f>+I27</f>
        <v>1550000</v>
      </c>
      <c r="J26" s="31">
        <f t="shared" ref="J26:U26" si="1">+J27</f>
        <v>1550000</v>
      </c>
      <c r="K26" s="31">
        <f t="shared" si="1"/>
        <v>1550000</v>
      </c>
      <c r="L26" s="31">
        <f t="shared" si="1"/>
        <v>1550000</v>
      </c>
      <c r="M26" s="31">
        <f t="shared" si="1"/>
        <v>1550000</v>
      </c>
      <c r="N26" s="31">
        <f t="shared" si="1"/>
        <v>1550000</v>
      </c>
      <c r="O26" s="31">
        <f t="shared" si="1"/>
        <v>1550000</v>
      </c>
      <c r="P26" s="31">
        <f t="shared" si="1"/>
        <v>1550000</v>
      </c>
      <c r="Q26" s="31">
        <f t="shared" si="1"/>
        <v>1550000</v>
      </c>
      <c r="R26" s="31">
        <f t="shared" si="1"/>
        <v>1550000</v>
      </c>
      <c r="S26" s="31">
        <f t="shared" si="1"/>
        <v>1550000</v>
      </c>
      <c r="T26" s="31">
        <f t="shared" si="1"/>
        <v>1550000</v>
      </c>
      <c r="U26" s="31">
        <f t="shared" si="1"/>
        <v>1550000</v>
      </c>
      <c r="V26" s="17"/>
      <c r="W26" s="17"/>
      <c r="X26" s="17"/>
      <c r="Y26" s="17"/>
      <c r="Z26" s="17"/>
      <c r="AA26" s="17"/>
    </row>
    <row r="27" spans="1:27" s="12" customFormat="1" ht="72.75" customHeight="1" x14ac:dyDescent="0.25">
      <c r="A27" s="39"/>
      <c r="B27" s="37" t="s">
        <v>106</v>
      </c>
      <c r="C27" s="34"/>
      <c r="D27" s="35" t="s">
        <v>78</v>
      </c>
      <c r="E27" s="35" t="s">
        <v>610</v>
      </c>
      <c r="F27" s="35" t="s">
        <v>39</v>
      </c>
      <c r="G27" s="35" t="s">
        <v>107</v>
      </c>
      <c r="H27" s="35" t="s">
        <v>79</v>
      </c>
      <c r="I27" s="32">
        <v>1550000</v>
      </c>
      <c r="J27" s="32">
        <v>1550000</v>
      </c>
      <c r="K27" s="32">
        <v>1550000</v>
      </c>
      <c r="L27" s="32">
        <v>1550000</v>
      </c>
      <c r="M27" s="32">
        <v>1550000</v>
      </c>
      <c r="N27" s="32">
        <v>1550000</v>
      </c>
      <c r="O27" s="32">
        <v>1550000</v>
      </c>
      <c r="P27" s="32">
        <v>1550000</v>
      </c>
      <c r="Q27" s="32">
        <v>1550000</v>
      </c>
      <c r="R27" s="32">
        <v>1550000</v>
      </c>
      <c r="S27" s="32">
        <v>1550000</v>
      </c>
      <c r="T27" s="32">
        <v>1550000</v>
      </c>
      <c r="U27" s="32">
        <v>1550000</v>
      </c>
      <c r="V27" s="108"/>
      <c r="W27" s="108"/>
      <c r="X27" s="108"/>
      <c r="Y27" s="108"/>
      <c r="Z27" s="108"/>
      <c r="AA27" s="108"/>
    </row>
    <row r="28" spans="1:27" s="12" customFormat="1" ht="15.75" x14ac:dyDescent="0.25">
      <c r="A28" s="29"/>
      <c r="B28" s="653" t="s">
        <v>233</v>
      </c>
      <c r="C28" s="646"/>
      <c r="D28" s="646"/>
      <c r="E28" s="646"/>
      <c r="F28" s="646"/>
      <c r="G28" s="646"/>
      <c r="H28" s="646"/>
      <c r="I28" s="646"/>
      <c r="J28" s="646"/>
      <c r="K28" s="646"/>
      <c r="L28" s="646"/>
      <c r="M28" s="646"/>
      <c r="N28" s="646"/>
      <c r="O28" s="713"/>
      <c r="P28" s="646"/>
      <c r="Q28" s="646"/>
      <c r="R28" s="646"/>
      <c r="S28" s="646"/>
      <c r="T28" s="646"/>
      <c r="U28" s="646"/>
      <c r="V28" s="108"/>
      <c r="W28" s="108"/>
      <c r="X28" s="108"/>
      <c r="Y28" s="108"/>
      <c r="Z28" s="108"/>
      <c r="AA28" s="108"/>
    </row>
    <row r="29" spans="1:27" s="12" customFormat="1" ht="64.5" customHeight="1" x14ac:dyDescent="0.25">
      <c r="A29" s="719" t="s">
        <v>234</v>
      </c>
      <c r="B29" s="720"/>
      <c r="C29" s="720"/>
      <c r="D29" s="720"/>
      <c r="E29" s="720"/>
      <c r="F29" s="720"/>
      <c r="G29" s="721"/>
      <c r="H29" s="127" t="s">
        <v>242</v>
      </c>
      <c r="I29" s="42">
        <f>+I30</f>
        <v>13000</v>
      </c>
      <c r="J29" s="42">
        <f t="shared" ref="J29:T29" si="2">+J30</f>
        <v>0</v>
      </c>
      <c r="K29" s="42">
        <f t="shared" si="2"/>
        <v>0</v>
      </c>
      <c r="L29" s="42">
        <f t="shared" si="2"/>
        <v>13000</v>
      </c>
      <c r="M29" s="42">
        <f t="shared" si="2"/>
        <v>0</v>
      </c>
      <c r="N29" s="42">
        <f t="shared" si="2"/>
        <v>13000</v>
      </c>
      <c r="O29" s="42">
        <f t="shared" si="2"/>
        <v>0</v>
      </c>
      <c r="P29" s="42">
        <f t="shared" si="2"/>
        <v>13000</v>
      </c>
      <c r="Q29" s="42">
        <f t="shared" si="2"/>
        <v>0</v>
      </c>
      <c r="R29" s="42">
        <f t="shared" si="2"/>
        <v>13000</v>
      </c>
      <c r="S29" s="42">
        <f t="shared" si="2"/>
        <v>0</v>
      </c>
      <c r="T29" s="42">
        <f t="shared" si="2"/>
        <v>13000</v>
      </c>
      <c r="U29" s="36"/>
      <c r="V29" s="108"/>
      <c r="W29" s="108"/>
      <c r="X29" s="108"/>
      <c r="Y29" s="108"/>
      <c r="Z29" s="108"/>
      <c r="AA29" s="108"/>
    </row>
    <row r="30" spans="1:27" s="12" customFormat="1" ht="81.75" customHeight="1" x14ac:dyDescent="0.25">
      <c r="A30" s="33"/>
      <c r="B30" s="33" t="s">
        <v>237</v>
      </c>
      <c r="C30" s="581"/>
      <c r="D30" s="130" t="s">
        <v>78</v>
      </c>
      <c r="E30" s="130" t="s">
        <v>239</v>
      </c>
      <c r="F30" s="130" t="s">
        <v>39</v>
      </c>
      <c r="G30" s="130" t="s">
        <v>108</v>
      </c>
      <c r="H30" s="582" t="s">
        <v>242</v>
      </c>
      <c r="I30" s="42">
        <v>13000</v>
      </c>
      <c r="J30" s="42"/>
      <c r="K30" s="42"/>
      <c r="L30" s="43">
        <v>13000</v>
      </c>
      <c r="M30" s="32"/>
      <c r="N30" s="32">
        <v>13000</v>
      </c>
      <c r="O30" s="32"/>
      <c r="P30" s="32">
        <v>13000</v>
      </c>
      <c r="Q30" s="32"/>
      <c r="R30" s="32">
        <v>13000</v>
      </c>
      <c r="S30" s="36"/>
      <c r="T30" s="32">
        <v>13000</v>
      </c>
      <c r="U30" s="36"/>
      <c r="V30" s="20"/>
      <c r="W30" s="20"/>
      <c r="X30" s="20"/>
      <c r="Y30" s="20"/>
      <c r="Z30" s="20"/>
      <c r="AA30" s="20"/>
    </row>
    <row r="31" spans="1:27" s="580" customFormat="1" ht="51.75" customHeight="1" x14ac:dyDescent="0.25">
      <c r="A31" s="719" t="s">
        <v>235</v>
      </c>
      <c r="B31" s="720"/>
      <c r="C31" s="720"/>
      <c r="D31" s="720"/>
      <c r="E31" s="720"/>
      <c r="F31" s="720"/>
      <c r="G31" s="721"/>
      <c r="H31" s="127" t="s">
        <v>236</v>
      </c>
      <c r="I31" s="42">
        <f>+I32</f>
        <v>99360</v>
      </c>
      <c r="J31" s="42">
        <f t="shared" ref="J31:T31" si="3">+J32</f>
        <v>0</v>
      </c>
      <c r="K31" s="42">
        <f t="shared" si="3"/>
        <v>0</v>
      </c>
      <c r="L31" s="42">
        <f t="shared" si="3"/>
        <v>99360</v>
      </c>
      <c r="M31" s="42">
        <f t="shared" si="3"/>
        <v>0</v>
      </c>
      <c r="N31" s="42">
        <f t="shared" si="3"/>
        <v>27420</v>
      </c>
      <c r="O31" s="42">
        <f t="shared" si="3"/>
        <v>0</v>
      </c>
      <c r="P31" s="42">
        <f t="shared" si="3"/>
        <v>27420</v>
      </c>
      <c r="Q31" s="42">
        <f t="shared" si="3"/>
        <v>0</v>
      </c>
      <c r="R31" s="42">
        <f t="shared" si="3"/>
        <v>27420</v>
      </c>
      <c r="S31" s="42">
        <f t="shared" si="3"/>
        <v>0</v>
      </c>
      <c r="T31" s="42">
        <f t="shared" si="3"/>
        <v>27420</v>
      </c>
      <c r="U31" s="36"/>
      <c r="V31" s="579"/>
      <c r="W31" s="579"/>
      <c r="X31" s="579"/>
      <c r="Y31" s="579"/>
      <c r="Z31" s="579"/>
      <c r="AA31" s="579"/>
    </row>
    <row r="32" spans="1:27" s="12" customFormat="1" ht="85.5" customHeight="1" x14ac:dyDescent="0.25">
      <c r="A32" s="33" t="s">
        <v>167</v>
      </c>
      <c r="B32" s="33" t="s">
        <v>238</v>
      </c>
      <c r="C32" s="581"/>
      <c r="D32" s="130" t="s">
        <v>78</v>
      </c>
      <c r="E32" s="130" t="s">
        <v>240</v>
      </c>
      <c r="F32" s="130" t="s">
        <v>39</v>
      </c>
      <c r="G32" s="130" t="s">
        <v>108</v>
      </c>
      <c r="H32" s="582" t="s">
        <v>236</v>
      </c>
      <c r="I32" s="42">
        <v>99360</v>
      </c>
      <c r="J32" s="42"/>
      <c r="K32" s="42"/>
      <c r="L32" s="43">
        <v>99360</v>
      </c>
      <c r="M32" s="32"/>
      <c r="N32" s="32">
        <v>27420</v>
      </c>
      <c r="O32" s="32"/>
      <c r="P32" s="32">
        <v>27420</v>
      </c>
      <c r="Q32" s="32"/>
      <c r="R32" s="32">
        <v>27420</v>
      </c>
      <c r="S32" s="36"/>
      <c r="T32" s="32">
        <v>27420</v>
      </c>
      <c r="U32" s="36"/>
      <c r="V32" s="20"/>
      <c r="W32" s="20"/>
      <c r="X32" s="20"/>
      <c r="Y32" s="20"/>
      <c r="Z32" s="20"/>
      <c r="AA32" s="20"/>
    </row>
    <row r="33" spans="1:27" s="12" customFormat="1" ht="15.75" x14ac:dyDescent="0.25">
      <c r="A33" s="645" t="s">
        <v>60</v>
      </c>
      <c r="B33" s="646"/>
      <c r="C33" s="646"/>
      <c r="D33" s="646"/>
      <c r="E33" s="646"/>
      <c r="F33" s="646"/>
      <c r="G33" s="646"/>
      <c r="H33" s="646"/>
      <c r="I33" s="646"/>
      <c r="J33" s="646"/>
      <c r="K33" s="646"/>
      <c r="L33" s="646"/>
      <c r="M33" s="646"/>
      <c r="N33" s="646"/>
      <c r="O33" s="713"/>
      <c r="P33" s="646"/>
      <c r="Q33" s="646"/>
      <c r="R33" s="646"/>
      <c r="S33" s="646"/>
      <c r="T33" s="646"/>
      <c r="U33" s="646"/>
      <c r="V33" s="108"/>
      <c r="W33" s="108"/>
      <c r="X33" s="108"/>
      <c r="Y33" s="108"/>
      <c r="Z33" s="108"/>
      <c r="AA33" s="108"/>
    </row>
    <row r="34" spans="1:27" s="12" customFormat="1" ht="15.75" x14ac:dyDescent="0.25">
      <c r="A34" s="645" t="s">
        <v>243</v>
      </c>
      <c r="B34" s="646"/>
      <c r="C34" s="646"/>
      <c r="D34" s="646"/>
      <c r="E34" s="646"/>
      <c r="F34" s="646"/>
      <c r="G34" s="646"/>
      <c r="H34" s="646"/>
      <c r="I34" s="646"/>
      <c r="J34" s="646"/>
      <c r="K34" s="646"/>
      <c r="L34" s="646"/>
      <c r="M34" s="646"/>
      <c r="N34" s="646"/>
      <c r="O34" s="713"/>
      <c r="P34" s="646"/>
      <c r="Q34" s="646"/>
      <c r="R34" s="646"/>
      <c r="S34" s="646"/>
      <c r="T34" s="646"/>
      <c r="U34" s="646"/>
      <c r="V34" s="108"/>
      <c r="W34" s="108"/>
      <c r="X34" s="108"/>
      <c r="Y34" s="108"/>
      <c r="Z34" s="108"/>
      <c r="AA34" s="108"/>
    </row>
    <row r="35" spans="1:27" s="12" customFormat="1" ht="18" customHeight="1" x14ac:dyDescent="0.25">
      <c r="A35" s="96"/>
      <c r="B35" s="722" t="s">
        <v>244</v>
      </c>
      <c r="C35" s="646"/>
      <c r="D35" s="646"/>
      <c r="E35" s="646"/>
      <c r="F35" s="646"/>
      <c r="G35" s="646"/>
      <c r="H35" s="646"/>
      <c r="I35" s="646"/>
      <c r="J35" s="646"/>
      <c r="K35" s="646"/>
      <c r="L35" s="646"/>
      <c r="M35" s="646"/>
      <c r="N35" s="646"/>
      <c r="O35" s="713"/>
      <c r="P35" s="646"/>
      <c r="Q35" s="646"/>
      <c r="R35" s="646"/>
      <c r="S35" s="646"/>
      <c r="T35" s="646"/>
      <c r="U35" s="646"/>
      <c r="V35" s="20"/>
      <c r="W35" s="20"/>
      <c r="X35" s="20"/>
      <c r="Y35" s="20"/>
      <c r="Z35" s="20"/>
      <c r="AA35" s="20"/>
    </row>
    <row r="36" spans="1:27" s="47" customFormat="1" ht="36.75" customHeight="1" x14ac:dyDescent="0.25">
      <c r="A36" s="96"/>
      <c r="B36" s="716" t="s">
        <v>245</v>
      </c>
      <c r="C36" s="652"/>
      <c r="D36" s="652"/>
      <c r="E36" s="652"/>
      <c r="F36" s="652"/>
      <c r="G36" s="655"/>
      <c r="H36" s="83" t="s">
        <v>64</v>
      </c>
      <c r="I36" s="53">
        <f>+I37</f>
        <v>3000</v>
      </c>
      <c r="J36" s="53">
        <f t="shared" ref="J36:U36" si="4">+J37</f>
        <v>250</v>
      </c>
      <c r="K36" s="53">
        <f t="shared" si="4"/>
        <v>250</v>
      </c>
      <c r="L36" s="53">
        <f t="shared" si="4"/>
        <v>250</v>
      </c>
      <c r="M36" s="53">
        <f t="shared" si="4"/>
        <v>250</v>
      </c>
      <c r="N36" s="53">
        <f t="shared" si="4"/>
        <v>250</v>
      </c>
      <c r="O36" s="53">
        <f t="shared" si="4"/>
        <v>250</v>
      </c>
      <c r="P36" s="53">
        <f t="shared" si="4"/>
        <v>250</v>
      </c>
      <c r="Q36" s="53">
        <f t="shared" si="4"/>
        <v>250</v>
      </c>
      <c r="R36" s="53">
        <f t="shared" si="4"/>
        <v>250</v>
      </c>
      <c r="S36" s="53">
        <f t="shared" si="4"/>
        <v>250</v>
      </c>
      <c r="T36" s="53">
        <f t="shared" si="4"/>
        <v>250</v>
      </c>
      <c r="U36" s="53">
        <f t="shared" si="4"/>
        <v>250</v>
      </c>
      <c r="V36" s="98"/>
      <c r="W36" s="98"/>
      <c r="X36" s="98"/>
      <c r="Y36" s="98"/>
      <c r="Z36" s="98"/>
      <c r="AA36" s="98"/>
    </row>
    <row r="37" spans="1:27" ht="105.75" customHeight="1" x14ac:dyDescent="0.25">
      <c r="A37" s="37"/>
      <c r="B37" s="218" t="s">
        <v>784</v>
      </c>
      <c r="C37" s="218" t="s">
        <v>109</v>
      </c>
      <c r="D37" s="218" t="s">
        <v>766</v>
      </c>
      <c r="E37" s="218" t="s">
        <v>785</v>
      </c>
      <c r="F37" s="218" t="s">
        <v>39</v>
      </c>
      <c r="G37" s="218" t="s">
        <v>769</v>
      </c>
      <c r="H37" s="218" t="s">
        <v>105</v>
      </c>
      <c r="I37" s="219">
        <v>3000</v>
      </c>
      <c r="J37" s="219">
        <v>250</v>
      </c>
      <c r="K37" s="219">
        <v>250</v>
      </c>
      <c r="L37" s="219">
        <v>250</v>
      </c>
      <c r="M37" s="219">
        <v>250</v>
      </c>
      <c r="N37" s="219">
        <v>250</v>
      </c>
      <c r="O37" s="219">
        <v>250</v>
      </c>
      <c r="P37" s="219">
        <v>250</v>
      </c>
      <c r="Q37" s="219">
        <v>250</v>
      </c>
      <c r="R37" s="219">
        <v>250</v>
      </c>
      <c r="S37" s="219">
        <v>250</v>
      </c>
      <c r="T37" s="219">
        <v>250</v>
      </c>
      <c r="U37" s="219">
        <v>250</v>
      </c>
      <c r="V37" s="18"/>
      <c r="W37" s="18"/>
      <c r="X37" s="18"/>
      <c r="Y37" s="18"/>
      <c r="Z37" s="18"/>
      <c r="AA37" s="18"/>
    </row>
    <row r="38" spans="1:27" ht="114" customHeight="1" x14ac:dyDescent="0.25">
      <c r="A38" s="37"/>
      <c r="B38" s="218" t="s">
        <v>786</v>
      </c>
      <c r="C38" s="218"/>
      <c r="D38" s="218" t="s">
        <v>766</v>
      </c>
      <c r="E38" s="218" t="s">
        <v>767</v>
      </c>
      <c r="F38" s="218" t="s">
        <v>38</v>
      </c>
      <c r="G38" s="218" t="s">
        <v>769</v>
      </c>
      <c r="H38" s="218" t="s">
        <v>787</v>
      </c>
      <c r="I38" s="219">
        <v>270</v>
      </c>
      <c r="J38" s="219"/>
      <c r="K38" s="219">
        <v>54</v>
      </c>
      <c r="L38" s="219"/>
      <c r="M38" s="219">
        <v>54</v>
      </c>
      <c r="N38" s="219"/>
      <c r="O38" s="219">
        <v>54</v>
      </c>
      <c r="P38" s="219"/>
      <c r="Q38" s="219">
        <v>54</v>
      </c>
      <c r="R38" s="219"/>
      <c r="S38" s="219">
        <v>54</v>
      </c>
      <c r="T38" s="219"/>
      <c r="U38" s="219"/>
      <c r="V38" s="18"/>
      <c r="W38" s="18"/>
      <c r="X38" s="18"/>
      <c r="Y38" s="18"/>
      <c r="Z38" s="18"/>
      <c r="AA38" s="18"/>
    </row>
    <row r="39" spans="1:27" s="122" customFormat="1" ht="15.75" x14ac:dyDescent="0.25">
      <c r="A39" s="38"/>
      <c r="B39" s="669" t="s">
        <v>788</v>
      </c>
      <c r="C39" s="680"/>
      <c r="D39" s="680"/>
      <c r="E39" s="680"/>
      <c r="F39" s="680"/>
      <c r="G39" s="680"/>
      <c r="H39" s="93"/>
      <c r="I39" s="220">
        <f>+I40</f>
        <v>712</v>
      </c>
      <c r="J39" s="220">
        <f t="shared" ref="J39:U39" si="5">+J40</f>
        <v>0</v>
      </c>
      <c r="K39" s="220">
        <f t="shared" si="5"/>
        <v>712</v>
      </c>
      <c r="L39" s="220">
        <f t="shared" si="5"/>
        <v>0</v>
      </c>
      <c r="M39" s="220">
        <f t="shared" si="5"/>
        <v>712</v>
      </c>
      <c r="N39" s="220">
        <f t="shared" si="5"/>
        <v>0</v>
      </c>
      <c r="O39" s="220">
        <f t="shared" si="5"/>
        <v>712</v>
      </c>
      <c r="P39" s="220">
        <f t="shared" si="5"/>
        <v>0</v>
      </c>
      <c r="Q39" s="220">
        <f t="shared" si="5"/>
        <v>712</v>
      </c>
      <c r="R39" s="220">
        <f t="shared" si="5"/>
        <v>0</v>
      </c>
      <c r="S39" s="220">
        <f t="shared" si="5"/>
        <v>712</v>
      </c>
      <c r="T39" s="220">
        <f t="shared" si="5"/>
        <v>0</v>
      </c>
      <c r="U39" s="220">
        <f t="shared" si="5"/>
        <v>712</v>
      </c>
      <c r="V39" s="18"/>
      <c r="W39" s="18"/>
      <c r="X39" s="18"/>
      <c r="Y39" s="18"/>
      <c r="Z39" s="18"/>
      <c r="AA39" s="18"/>
    </row>
    <row r="40" spans="1:27" s="122" customFormat="1" ht="94.5" customHeight="1" x14ac:dyDescent="0.25">
      <c r="A40" s="38"/>
      <c r="B40" s="93" t="s">
        <v>781</v>
      </c>
      <c r="C40" s="93"/>
      <c r="D40" s="93" t="s">
        <v>766</v>
      </c>
      <c r="E40" s="93"/>
      <c r="F40" s="93" t="s">
        <v>39</v>
      </c>
      <c r="G40" s="93" t="s">
        <v>782</v>
      </c>
      <c r="H40" s="93" t="s">
        <v>783</v>
      </c>
      <c r="I40" s="220">
        <v>712</v>
      </c>
      <c r="J40" s="220"/>
      <c r="K40" s="220">
        <v>712</v>
      </c>
      <c r="L40" s="220"/>
      <c r="M40" s="220">
        <v>712</v>
      </c>
      <c r="N40" s="220"/>
      <c r="O40" s="220">
        <v>712</v>
      </c>
      <c r="P40" s="220"/>
      <c r="Q40" s="220">
        <v>712</v>
      </c>
      <c r="R40" s="220"/>
      <c r="S40" s="220">
        <v>712</v>
      </c>
      <c r="T40" s="220"/>
      <c r="U40" s="220">
        <v>712</v>
      </c>
      <c r="V40" s="18"/>
      <c r="W40" s="18"/>
      <c r="X40" s="18"/>
      <c r="Y40" s="18"/>
      <c r="Z40" s="18"/>
      <c r="AA40" s="18"/>
    </row>
    <row r="41" spans="1:27" ht="14.25" customHeight="1" x14ac:dyDescent="0.25">
      <c r="A41" s="46"/>
      <c r="B41" s="717"/>
      <c r="C41" s="718"/>
      <c r="D41" s="718"/>
      <c r="E41" s="718"/>
      <c r="F41" s="718"/>
      <c r="G41" s="718"/>
      <c r="H41" s="718"/>
      <c r="I41" s="718"/>
      <c r="J41" s="718"/>
      <c r="K41" s="718"/>
      <c r="L41" s="718"/>
      <c r="M41" s="718"/>
      <c r="N41" s="718"/>
      <c r="O41" s="718"/>
      <c r="P41" s="718"/>
      <c r="Q41" s="718"/>
      <c r="R41" s="718"/>
      <c r="S41" s="718"/>
      <c r="T41" s="718"/>
      <c r="U41" s="718"/>
      <c r="V41" s="18"/>
      <c r="W41" s="18"/>
      <c r="X41" s="18"/>
      <c r="Y41" s="18"/>
      <c r="Z41" s="18"/>
      <c r="AA41" s="18"/>
    </row>
    <row r="42" spans="1:27" ht="14.25" customHeight="1" x14ac:dyDescent="0.25">
      <c r="A42" s="14"/>
      <c r="B42" s="3"/>
      <c r="C42" s="3"/>
      <c r="D42" s="3"/>
      <c r="E42" s="3"/>
      <c r="F42" s="3"/>
      <c r="G42" s="3"/>
      <c r="H42" s="3"/>
      <c r="I42" s="4"/>
      <c r="J42" s="4"/>
      <c r="K42" s="4"/>
      <c r="L42" s="4"/>
      <c r="M42" s="4"/>
      <c r="N42" s="4"/>
      <c r="O42" s="4"/>
      <c r="P42" s="4"/>
      <c r="Q42" s="4"/>
      <c r="R42" s="4"/>
      <c r="S42" s="4"/>
      <c r="T42" s="4"/>
      <c r="U42" s="4"/>
      <c r="V42" s="16"/>
      <c r="W42" s="16"/>
      <c r="X42" s="16"/>
      <c r="Y42" s="16"/>
      <c r="Z42" s="16"/>
      <c r="AA42" s="16"/>
    </row>
    <row r="43" spans="1:27" ht="14.25" customHeight="1" x14ac:dyDescent="0.25">
      <c r="A43" s="14"/>
      <c r="B43" s="3"/>
      <c r="C43" s="3"/>
      <c r="D43" s="3"/>
      <c r="E43" s="3"/>
      <c r="F43" s="3"/>
      <c r="G43" s="3"/>
      <c r="H43" s="3"/>
      <c r="I43" s="4"/>
      <c r="J43" s="4"/>
      <c r="K43" s="4"/>
      <c r="L43" s="4"/>
      <c r="M43" s="4"/>
      <c r="N43" s="4"/>
      <c r="O43" s="4"/>
      <c r="P43" s="4"/>
      <c r="Q43" s="4"/>
      <c r="R43" s="4"/>
      <c r="S43" s="4"/>
      <c r="T43" s="4"/>
      <c r="U43" s="4"/>
      <c r="V43" s="16"/>
      <c r="W43" s="16"/>
      <c r="X43" s="16"/>
      <c r="Y43" s="16"/>
      <c r="Z43" s="16"/>
      <c r="AA43" s="16"/>
    </row>
    <row r="44" spans="1:27" ht="14.25" customHeight="1" x14ac:dyDescent="0.25">
      <c r="A44" s="14"/>
      <c r="B44" s="3"/>
      <c r="C44" s="3"/>
      <c r="D44" s="3"/>
      <c r="E44" s="3"/>
      <c r="F44" s="3"/>
      <c r="G44" s="3"/>
      <c r="H44" s="3"/>
      <c r="I44" s="4"/>
      <c r="J44" s="4"/>
      <c r="K44" s="4"/>
      <c r="L44" s="4"/>
      <c r="M44" s="4"/>
      <c r="N44" s="4"/>
      <c r="O44" s="4"/>
      <c r="P44" s="4"/>
      <c r="Q44" s="4"/>
      <c r="R44" s="4"/>
      <c r="S44" s="4"/>
      <c r="T44" s="4"/>
      <c r="U44" s="4"/>
      <c r="V44" s="16"/>
      <c r="W44" s="16"/>
      <c r="X44" s="16"/>
      <c r="Y44" s="16"/>
      <c r="Z44" s="16"/>
      <c r="AA44" s="16"/>
    </row>
    <row r="45" spans="1:27" ht="14.25" customHeight="1" x14ac:dyDescent="0.25">
      <c r="A45" s="14"/>
      <c r="B45" s="3"/>
      <c r="C45" s="3"/>
      <c r="D45" s="3"/>
      <c r="E45" s="3"/>
      <c r="F45" s="3"/>
      <c r="G45" s="3"/>
      <c r="H45" s="3"/>
      <c r="I45" s="4"/>
      <c r="J45" s="4"/>
      <c r="K45" s="4"/>
      <c r="L45" s="4"/>
      <c r="M45" s="4"/>
      <c r="N45" s="4"/>
      <c r="O45" s="4"/>
      <c r="P45" s="4"/>
      <c r="Q45" s="4"/>
      <c r="R45" s="4"/>
      <c r="S45" s="4"/>
      <c r="T45" s="4"/>
      <c r="U45" s="4"/>
      <c r="V45" s="16"/>
      <c r="W45" s="16"/>
      <c r="X45" s="16"/>
      <c r="Y45" s="16"/>
      <c r="Z45" s="16"/>
      <c r="AA45" s="16"/>
    </row>
    <row r="46" spans="1:27" ht="14.25" customHeight="1" x14ac:dyDescent="0.25">
      <c r="A46" s="14"/>
      <c r="B46" s="3"/>
      <c r="C46" s="3"/>
      <c r="D46" s="3"/>
      <c r="E46" s="3"/>
      <c r="F46" s="3"/>
      <c r="G46" s="3"/>
      <c r="H46" s="3"/>
      <c r="I46" s="4"/>
      <c r="J46" s="4"/>
      <c r="K46" s="4"/>
      <c r="L46" s="4"/>
      <c r="M46" s="4"/>
      <c r="N46" s="4"/>
      <c r="O46" s="4"/>
      <c r="P46" s="4"/>
      <c r="Q46" s="4"/>
      <c r="R46" s="4"/>
      <c r="S46" s="4"/>
      <c r="T46" s="4"/>
      <c r="U46" s="4"/>
      <c r="V46" s="16"/>
      <c r="W46" s="16"/>
      <c r="X46" s="16"/>
      <c r="Y46" s="16"/>
      <c r="Z46" s="16"/>
      <c r="AA46" s="16"/>
    </row>
    <row r="47" spans="1:27" ht="14.25" customHeight="1" x14ac:dyDescent="0.25">
      <c r="A47" s="14"/>
      <c r="B47" s="3"/>
      <c r="C47" s="3"/>
      <c r="D47" s="3"/>
      <c r="E47" s="3"/>
      <c r="F47" s="3"/>
      <c r="G47" s="3"/>
      <c r="H47" s="3"/>
      <c r="I47" s="4"/>
      <c r="J47" s="4"/>
      <c r="K47" s="4"/>
      <c r="L47" s="4"/>
      <c r="M47" s="4"/>
      <c r="N47" s="4"/>
      <c r="O47" s="4"/>
      <c r="P47" s="4"/>
      <c r="Q47" s="4"/>
      <c r="R47" s="4"/>
      <c r="S47" s="4"/>
      <c r="T47" s="4"/>
      <c r="U47" s="4"/>
      <c r="V47" s="16"/>
      <c r="W47" s="16"/>
      <c r="X47" s="16"/>
      <c r="Y47" s="16"/>
      <c r="Z47" s="16"/>
      <c r="AA47" s="16"/>
    </row>
    <row r="48" spans="1:27" ht="14.25" customHeight="1" x14ac:dyDescent="0.25">
      <c r="A48" s="14"/>
      <c r="B48" s="3"/>
      <c r="C48" s="3"/>
      <c r="D48" s="3"/>
      <c r="E48" s="3"/>
      <c r="F48" s="3"/>
      <c r="G48" s="3"/>
      <c r="H48" s="3"/>
      <c r="I48" s="4"/>
      <c r="J48" s="4"/>
      <c r="K48" s="4"/>
      <c r="L48" s="4"/>
      <c r="M48" s="4"/>
      <c r="N48" s="4"/>
      <c r="O48" s="4"/>
      <c r="P48" s="4"/>
      <c r="Q48" s="4"/>
      <c r="R48" s="4"/>
      <c r="S48" s="4"/>
      <c r="T48" s="4"/>
      <c r="U48" s="4"/>
      <c r="V48" s="16"/>
      <c r="W48" s="16"/>
      <c r="X48" s="16"/>
      <c r="Y48" s="16"/>
      <c r="Z48" s="16"/>
      <c r="AA48" s="16"/>
    </row>
    <row r="49" spans="1:27" ht="14.25" customHeight="1" x14ac:dyDescent="0.25">
      <c r="A49" s="14"/>
      <c r="B49" s="3"/>
      <c r="C49" s="3"/>
      <c r="D49" s="3"/>
      <c r="E49" s="3"/>
      <c r="F49" s="3"/>
      <c r="G49" s="3"/>
      <c r="H49" s="3"/>
      <c r="I49" s="4"/>
      <c r="J49" s="4"/>
      <c r="K49" s="4"/>
      <c r="L49" s="4"/>
      <c r="M49" s="4"/>
      <c r="N49" s="4"/>
      <c r="O49" s="4"/>
      <c r="P49" s="4"/>
      <c r="Q49" s="4"/>
      <c r="R49" s="4"/>
      <c r="S49" s="4"/>
      <c r="T49" s="4"/>
      <c r="U49" s="4"/>
      <c r="V49" s="16"/>
      <c r="W49" s="16"/>
      <c r="X49" s="16"/>
      <c r="Y49" s="16"/>
      <c r="Z49" s="16"/>
      <c r="AA49" s="16"/>
    </row>
    <row r="50" spans="1:27" ht="14.25" customHeight="1" x14ac:dyDescent="0.25">
      <c r="A50" s="14"/>
      <c r="B50" s="3"/>
      <c r="C50" s="3"/>
      <c r="D50" s="3"/>
      <c r="E50" s="3"/>
      <c r="F50" s="3"/>
      <c r="G50" s="3"/>
      <c r="H50" s="3"/>
      <c r="I50" s="4"/>
      <c r="J50" s="4"/>
      <c r="K50" s="4"/>
      <c r="L50" s="4"/>
      <c r="M50" s="4"/>
      <c r="N50" s="4"/>
      <c r="O50" s="4"/>
      <c r="P50" s="4"/>
      <c r="Q50" s="4"/>
      <c r="R50" s="4"/>
      <c r="S50" s="4"/>
      <c r="T50" s="4"/>
      <c r="U50" s="4"/>
      <c r="V50" s="16"/>
      <c r="W50" s="16"/>
      <c r="X50" s="16"/>
      <c r="Y50" s="16"/>
      <c r="Z50" s="16"/>
      <c r="AA50" s="16"/>
    </row>
    <row r="51" spans="1:27" ht="14.25" customHeight="1" x14ac:dyDescent="0.25">
      <c r="A51" s="14"/>
      <c r="B51" s="3"/>
      <c r="C51" s="3"/>
      <c r="D51" s="3"/>
      <c r="E51" s="3"/>
      <c r="F51" s="3"/>
      <c r="G51" s="3"/>
      <c r="H51" s="3"/>
      <c r="I51" s="4"/>
      <c r="J51" s="4"/>
      <c r="K51" s="4"/>
      <c r="L51" s="4"/>
      <c r="M51" s="4"/>
      <c r="N51" s="4"/>
      <c r="O51" s="4"/>
      <c r="P51" s="4"/>
      <c r="Q51" s="4"/>
      <c r="R51" s="4"/>
      <c r="S51" s="4"/>
      <c r="T51" s="4"/>
      <c r="U51" s="4"/>
      <c r="V51" s="16"/>
      <c r="W51" s="16"/>
      <c r="X51" s="16"/>
      <c r="Y51" s="16"/>
      <c r="Z51" s="16"/>
      <c r="AA51" s="16"/>
    </row>
    <row r="52" spans="1:27" ht="14.25" customHeight="1" x14ac:dyDescent="0.25">
      <c r="A52" s="14"/>
      <c r="B52" s="3"/>
      <c r="C52" s="3"/>
      <c r="D52" s="3"/>
      <c r="E52" s="3"/>
      <c r="F52" s="3"/>
      <c r="G52" s="3"/>
      <c r="H52" s="3"/>
      <c r="I52" s="4"/>
      <c r="J52" s="4"/>
      <c r="K52" s="4"/>
      <c r="L52" s="4"/>
      <c r="M52" s="4"/>
      <c r="N52" s="4"/>
      <c r="O52" s="4"/>
      <c r="P52" s="4"/>
      <c r="Q52" s="4"/>
      <c r="R52" s="4"/>
      <c r="S52" s="4"/>
      <c r="T52" s="4"/>
      <c r="U52" s="4"/>
      <c r="V52" s="16"/>
      <c r="W52" s="16"/>
      <c r="X52" s="16"/>
      <c r="Y52" s="16"/>
      <c r="Z52" s="16"/>
      <c r="AA52" s="16"/>
    </row>
    <row r="53" spans="1:27" ht="14.25" customHeight="1" x14ac:dyDescent="0.25">
      <c r="A53" s="14"/>
      <c r="B53" s="3"/>
      <c r="C53" s="3"/>
      <c r="D53" s="3"/>
      <c r="E53" s="3"/>
      <c r="F53" s="3"/>
      <c r="G53" s="3"/>
      <c r="H53" s="3"/>
      <c r="I53" s="4"/>
      <c r="J53" s="4"/>
      <c r="K53" s="4"/>
      <c r="L53" s="4"/>
      <c r="M53" s="4"/>
      <c r="N53" s="4"/>
      <c r="O53" s="4"/>
      <c r="P53" s="4"/>
      <c r="Q53" s="4"/>
      <c r="R53" s="4"/>
      <c r="S53" s="4"/>
      <c r="T53" s="4"/>
      <c r="U53" s="4"/>
      <c r="V53" s="16"/>
      <c r="W53" s="16"/>
      <c r="X53" s="16"/>
      <c r="Y53" s="16"/>
      <c r="Z53" s="16"/>
      <c r="AA53" s="16"/>
    </row>
    <row r="54" spans="1:27" ht="14.25" customHeight="1" x14ac:dyDescent="0.25">
      <c r="A54" s="14"/>
      <c r="B54" s="3"/>
      <c r="C54" s="3"/>
      <c r="D54" s="3"/>
      <c r="E54" s="3"/>
      <c r="F54" s="3"/>
      <c r="G54" s="3"/>
      <c r="H54" s="3"/>
      <c r="I54" s="4"/>
      <c r="J54" s="4"/>
      <c r="K54" s="4"/>
      <c r="L54" s="4"/>
      <c r="M54" s="4"/>
      <c r="N54" s="4"/>
      <c r="O54" s="4"/>
      <c r="P54" s="4"/>
      <c r="Q54" s="4"/>
      <c r="R54" s="4"/>
      <c r="S54" s="4"/>
      <c r="T54" s="4"/>
      <c r="U54" s="4"/>
      <c r="V54" s="16"/>
      <c r="W54" s="16"/>
      <c r="X54" s="16"/>
      <c r="Y54" s="16"/>
      <c r="Z54" s="16"/>
      <c r="AA54" s="16"/>
    </row>
    <row r="55" spans="1:27" ht="14.25" customHeight="1" x14ac:dyDescent="0.25">
      <c r="A55" s="14"/>
      <c r="B55" s="3"/>
      <c r="C55" s="3"/>
      <c r="D55" s="3"/>
      <c r="E55" s="3"/>
      <c r="F55" s="3"/>
      <c r="G55" s="3"/>
      <c r="H55" s="3"/>
      <c r="I55" s="4"/>
      <c r="J55" s="4"/>
      <c r="K55" s="4"/>
      <c r="L55" s="4"/>
      <c r="M55" s="4"/>
      <c r="N55" s="4"/>
      <c r="O55" s="4"/>
      <c r="P55" s="4"/>
      <c r="Q55" s="4"/>
      <c r="R55" s="4"/>
      <c r="S55" s="4"/>
      <c r="T55" s="4"/>
      <c r="U55" s="4"/>
      <c r="V55" s="16"/>
      <c r="W55" s="16"/>
      <c r="X55" s="16"/>
      <c r="Y55" s="16"/>
      <c r="Z55" s="16"/>
      <c r="AA55" s="16"/>
    </row>
    <row r="56" spans="1:27" ht="14.25" customHeight="1" x14ac:dyDescent="0.25">
      <c r="A56" s="14"/>
      <c r="B56" s="3"/>
      <c r="C56" s="3"/>
      <c r="D56" s="3"/>
      <c r="E56" s="3"/>
      <c r="F56" s="3"/>
      <c r="G56" s="3"/>
      <c r="H56" s="3"/>
      <c r="I56" s="4"/>
      <c r="J56" s="4"/>
      <c r="K56" s="4"/>
      <c r="L56" s="4"/>
      <c r="M56" s="4"/>
      <c r="N56" s="4"/>
      <c r="O56" s="4"/>
      <c r="P56" s="4"/>
      <c r="Q56" s="4"/>
      <c r="R56" s="4"/>
      <c r="S56" s="4"/>
      <c r="T56" s="4"/>
      <c r="U56" s="4"/>
      <c r="V56" s="16"/>
      <c r="W56" s="16"/>
      <c r="X56" s="16"/>
      <c r="Y56" s="16"/>
      <c r="Z56" s="16"/>
      <c r="AA56" s="16"/>
    </row>
    <row r="57" spans="1:27" ht="14.25" customHeight="1" x14ac:dyDescent="0.25">
      <c r="A57" s="14"/>
      <c r="B57" s="3"/>
      <c r="C57" s="3"/>
      <c r="D57" s="3"/>
      <c r="E57" s="3"/>
      <c r="F57" s="3"/>
      <c r="G57" s="3"/>
      <c r="H57" s="3"/>
      <c r="I57" s="4"/>
      <c r="J57" s="4"/>
      <c r="K57" s="4"/>
      <c r="L57" s="4"/>
      <c r="M57" s="4"/>
      <c r="N57" s="4"/>
      <c r="O57" s="4"/>
      <c r="P57" s="4"/>
      <c r="Q57" s="4"/>
      <c r="R57" s="4"/>
      <c r="S57" s="4"/>
      <c r="T57" s="4"/>
      <c r="U57" s="4"/>
      <c r="V57" s="16"/>
      <c r="W57" s="16"/>
      <c r="X57" s="16"/>
      <c r="Y57" s="16"/>
      <c r="Z57" s="16"/>
      <c r="AA57" s="16"/>
    </row>
    <row r="58" spans="1:27" ht="14.25" customHeight="1" x14ac:dyDescent="0.25">
      <c r="A58" s="14"/>
      <c r="B58" s="3"/>
      <c r="C58" s="3"/>
      <c r="D58" s="3"/>
      <c r="E58" s="3"/>
      <c r="F58" s="3"/>
      <c r="G58" s="3"/>
      <c r="H58" s="3"/>
      <c r="I58" s="4"/>
      <c r="J58" s="4"/>
      <c r="K58" s="4"/>
      <c r="L58" s="4"/>
      <c r="M58" s="4"/>
      <c r="N58" s="4"/>
      <c r="O58" s="4"/>
      <c r="P58" s="4"/>
      <c r="Q58" s="4"/>
      <c r="R58" s="4"/>
      <c r="S58" s="4"/>
      <c r="T58" s="4"/>
      <c r="U58" s="4"/>
      <c r="V58" s="16"/>
      <c r="W58" s="16"/>
      <c r="X58" s="16"/>
      <c r="Y58" s="16"/>
      <c r="Z58" s="16"/>
      <c r="AA58" s="16"/>
    </row>
    <row r="59" spans="1:27" ht="14.25" customHeight="1" x14ac:dyDescent="0.25">
      <c r="A59" s="14"/>
      <c r="B59" s="3"/>
      <c r="C59" s="3"/>
      <c r="D59" s="3"/>
      <c r="E59" s="3"/>
      <c r="F59" s="3"/>
      <c r="G59" s="3"/>
      <c r="H59" s="3"/>
      <c r="I59" s="4"/>
      <c r="J59" s="4"/>
      <c r="K59" s="4"/>
      <c r="L59" s="4"/>
      <c r="M59" s="4"/>
      <c r="N59" s="4"/>
      <c r="O59" s="4"/>
      <c r="P59" s="4"/>
      <c r="Q59" s="4"/>
      <c r="R59" s="4"/>
      <c r="S59" s="4"/>
      <c r="T59" s="4"/>
      <c r="U59" s="4"/>
      <c r="V59" s="16"/>
      <c r="W59" s="16"/>
      <c r="X59" s="16"/>
      <c r="Y59" s="16"/>
      <c r="Z59" s="16"/>
      <c r="AA59" s="16"/>
    </row>
    <row r="60" spans="1:27" ht="14.25" customHeight="1" x14ac:dyDescent="0.25">
      <c r="A60" s="14"/>
      <c r="B60" s="3"/>
      <c r="C60" s="3"/>
      <c r="D60" s="3"/>
      <c r="E60" s="3"/>
      <c r="F60" s="3"/>
      <c r="G60" s="3"/>
      <c r="H60" s="3"/>
      <c r="I60" s="4"/>
      <c r="J60" s="4"/>
      <c r="K60" s="4"/>
      <c r="L60" s="4"/>
      <c r="M60" s="4"/>
      <c r="N60" s="4"/>
      <c r="O60" s="4"/>
      <c r="P60" s="4"/>
      <c r="Q60" s="4"/>
      <c r="R60" s="4"/>
      <c r="S60" s="4"/>
      <c r="T60" s="4"/>
      <c r="U60" s="4"/>
      <c r="V60" s="16"/>
      <c r="W60" s="16"/>
      <c r="X60" s="16"/>
      <c r="Y60" s="16"/>
      <c r="Z60" s="16"/>
      <c r="AA60" s="16"/>
    </row>
    <row r="61" spans="1:27" ht="14.25" customHeight="1" x14ac:dyDescent="0.25">
      <c r="A61" s="14"/>
      <c r="B61" s="3"/>
      <c r="C61" s="3"/>
      <c r="D61" s="3"/>
      <c r="E61" s="3"/>
      <c r="F61" s="3"/>
      <c r="G61" s="3"/>
      <c r="H61" s="3"/>
      <c r="I61" s="4"/>
      <c r="J61" s="4"/>
      <c r="K61" s="4"/>
      <c r="L61" s="4"/>
      <c r="M61" s="4"/>
      <c r="N61" s="4"/>
      <c r="O61" s="4"/>
      <c r="P61" s="4"/>
      <c r="Q61" s="4"/>
      <c r="R61" s="4"/>
      <c r="S61" s="4"/>
      <c r="T61" s="4"/>
      <c r="U61" s="4"/>
      <c r="V61" s="16"/>
      <c r="W61" s="16"/>
      <c r="X61" s="16"/>
      <c r="Y61" s="16"/>
      <c r="Z61" s="16"/>
      <c r="AA61" s="16"/>
    </row>
    <row r="62" spans="1:27" ht="14.25" customHeight="1" x14ac:dyDescent="0.25">
      <c r="A62" s="14"/>
      <c r="B62" s="3"/>
      <c r="C62" s="3"/>
      <c r="D62" s="3"/>
      <c r="E62" s="3"/>
      <c r="F62" s="3"/>
      <c r="G62" s="3"/>
      <c r="H62" s="3"/>
      <c r="I62" s="4"/>
      <c r="J62" s="4"/>
      <c r="K62" s="4"/>
      <c r="L62" s="4"/>
      <c r="M62" s="4"/>
      <c r="N62" s="4"/>
      <c r="O62" s="4"/>
      <c r="P62" s="4"/>
      <c r="Q62" s="4"/>
      <c r="R62" s="4"/>
      <c r="S62" s="4"/>
      <c r="T62" s="4"/>
      <c r="U62" s="4"/>
      <c r="V62" s="16"/>
      <c r="W62" s="16"/>
      <c r="X62" s="16"/>
      <c r="Y62" s="16"/>
      <c r="Z62" s="16"/>
      <c r="AA62" s="16"/>
    </row>
    <row r="63" spans="1:27" ht="14.25" customHeight="1" x14ac:dyDescent="0.25">
      <c r="A63" s="14"/>
      <c r="B63" s="3"/>
      <c r="C63" s="3"/>
      <c r="D63" s="3"/>
      <c r="E63" s="3"/>
      <c r="F63" s="3"/>
      <c r="G63" s="3"/>
      <c r="H63" s="3"/>
      <c r="I63" s="4"/>
      <c r="J63" s="4"/>
      <c r="K63" s="4"/>
      <c r="L63" s="4"/>
      <c r="M63" s="4"/>
      <c r="N63" s="4"/>
      <c r="O63" s="4"/>
      <c r="P63" s="4"/>
      <c r="Q63" s="4"/>
      <c r="R63" s="4"/>
      <c r="S63" s="4"/>
      <c r="T63" s="4"/>
      <c r="U63" s="4"/>
      <c r="V63" s="16"/>
      <c r="W63" s="16"/>
      <c r="X63" s="16"/>
      <c r="Y63" s="16"/>
      <c r="Z63" s="16"/>
      <c r="AA63" s="16"/>
    </row>
    <row r="64" spans="1:27" ht="14.25" customHeight="1" x14ac:dyDescent="0.25">
      <c r="A64" s="14"/>
      <c r="B64" s="3"/>
      <c r="C64" s="3"/>
      <c r="D64" s="3"/>
      <c r="E64" s="3"/>
      <c r="F64" s="3"/>
      <c r="G64" s="3"/>
      <c r="H64" s="3"/>
      <c r="I64" s="4"/>
      <c r="J64" s="4"/>
      <c r="K64" s="4"/>
      <c r="L64" s="4"/>
      <c r="M64" s="4"/>
      <c r="N64" s="4"/>
      <c r="O64" s="4"/>
      <c r="P64" s="4"/>
      <c r="Q64" s="4"/>
      <c r="R64" s="4"/>
      <c r="S64" s="4"/>
      <c r="T64" s="4"/>
      <c r="U64" s="4"/>
      <c r="V64" s="16"/>
      <c r="W64" s="16"/>
      <c r="X64" s="16"/>
      <c r="Y64" s="16"/>
      <c r="Z64" s="16"/>
      <c r="AA64" s="16"/>
    </row>
    <row r="65" spans="1:27" ht="14.25" customHeight="1" x14ac:dyDescent="0.25">
      <c r="A65" s="14"/>
      <c r="B65" s="3"/>
      <c r="C65" s="3"/>
      <c r="D65" s="3"/>
      <c r="E65" s="3"/>
      <c r="F65" s="3"/>
      <c r="G65" s="3"/>
      <c r="H65" s="3"/>
      <c r="I65" s="4"/>
      <c r="J65" s="4"/>
      <c r="K65" s="4"/>
      <c r="L65" s="4"/>
      <c r="M65" s="4"/>
      <c r="N65" s="4"/>
      <c r="O65" s="4"/>
      <c r="P65" s="4"/>
      <c r="Q65" s="4"/>
      <c r="R65" s="4"/>
      <c r="S65" s="4"/>
      <c r="T65" s="4"/>
      <c r="U65" s="4"/>
      <c r="V65" s="16"/>
      <c r="W65" s="16"/>
      <c r="X65" s="16"/>
      <c r="Y65" s="16"/>
      <c r="Z65" s="16"/>
      <c r="AA65" s="16"/>
    </row>
    <row r="66" spans="1:27" ht="14.25" customHeight="1" x14ac:dyDescent="0.25">
      <c r="A66" s="14"/>
      <c r="B66" s="3"/>
      <c r="C66" s="3"/>
      <c r="D66" s="3"/>
      <c r="E66" s="3"/>
      <c r="F66" s="3"/>
      <c r="G66" s="3"/>
      <c r="H66" s="3"/>
      <c r="I66" s="4"/>
      <c r="J66" s="4"/>
      <c r="K66" s="4"/>
      <c r="L66" s="4"/>
      <c r="M66" s="4"/>
      <c r="N66" s="4"/>
      <c r="O66" s="4"/>
      <c r="P66" s="4"/>
      <c r="Q66" s="4"/>
      <c r="R66" s="4"/>
      <c r="S66" s="4"/>
      <c r="T66" s="4"/>
      <c r="U66" s="4"/>
      <c r="V66" s="16"/>
      <c r="W66" s="16"/>
      <c r="X66" s="16"/>
      <c r="Y66" s="16"/>
      <c r="Z66" s="16"/>
      <c r="AA66" s="16"/>
    </row>
    <row r="67" spans="1:27" ht="14.25" customHeight="1" x14ac:dyDescent="0.25">
      <c r="A67" s="14"/>
      <c r="B67" s="3"/>
      <c r="C67" s="3"/>
      <c r="D67" s="3"/>
      <c r="E67" s="3"/>
      <c r="F67" s="3"/>
      <c r="G67" s="3"/>
      <c r="H67" s="3"/>
      <c r="I67" s="4"/>
      <c r="J67" s="4"/>
      <c r="K67" s="4"/>
      <c r="L67" s="4"/>
      <c r="M67" s="4"/>
      <c r="N67" s="4"/>
      <c r="O67" s="4"/>
      <c r="P67" s="4"/>
      <c r="Q67" s="4"/>
      <c r="R67" s="4"/>
      <c r="S67" s="4"/>
      <c r="T67" s="4"/>
      <c r="U67" s="4"/>
      <c r="V67" s="16"/>
      <c r="W67" s="16"/>
      <c r="X67" s="16"/>
      <c r="Y67" s="16"/>
      <c r="Z67" s="16"/>
      <c r="AA67" s="16"/>
    </row>
    <row r="68" spans="1:27" ht="14.25" customHeight="1" x14ac:dyDescent="0.25">
      <c r="A68" s="14"/>
      <c r="B68" s="3"/>
      <c r="C68" s="3"/>
      <c r="D68" s="3"/>
      <c r="E68" s="3"/>
      <c r="F68" s="3"/>
      <c r="G68" s="3"/>
      <c r="H68" s="3"/>
      <c r="I68" s="4"/>
      <c r="J68" s="4"/>
      <c r="K68" s="4"/>
      <c r="L68" s="4"/>
      <c r="M68" s="4"/>
      <c r="N68" s="4"/>
      <c r="O68" s="4"/>
      <c r="P68" s="4"/>
      <c r="Q68" s="4"/>
      <c r="R68" s="4"/>
      <c r="S68" s="4"/>
      <c r="T68" s="4"/>
      <c r="U68" s="4"/>
      <c r="V68" s="16"/>
      <c r="W68" s="16"/>
      <c r="X68" s="16"/>
      <c r="Y68" s="16"/>
      <c r="Z68" s="16"/>
      <c r="AA68" s="16"/>
    </row>
    <row r="69" spans="1:27" ht="14.25" customHeight="1" x14ac:dyDescent="0.25">
      <c r="A69" s="14"/>
      <c r="B69" s="3"/>
      <c r="C69" s="3"/>
      <c r="D69" s="3"/>
      <c r="E69" s="3"/>
      <c r="F69" s="3"/>
      <c r="G69" s="3"/>
      <c r="H69" s="3"/>
      <c r="I69" s="4"/>
      <c r="J69" s="4"/>
      <c r="K69" s="4"/>
      <c r="L69" s="4"/>
      <c r="M69" s="4"/>
      <c r="N69" s="4"/>
      <c r="O69" s="4"/>
      <c r="P69" s="4"/>
      <c r="Q69" s="4"/>
      <c r="R69" s="4"/>
      <c r="S69" s="4"/>
      <c r="T69" s="4"/>
      <c r="U69" s="4"/>
      <c r="V69" s="16"/>
      <c r="W69" s="16"/>
      <c r="X69" s="16"/>
      <c r="Y69" s="16"/>
      <c r="Z69" s="16"/>
      <c r="AA69" s="16"/>
    </row>
    <row r="70" spans="1:27" ht="14.25" customHeight="1" x14ac:dyDescent="0.25">
      <c r="A70" s="14"/>
      <c r="B70" s="3"/>
      <c r="C70" s="3"/>
      <c r="D70" s="3"/>
      <c r="E70" s="3"/>
      <c r="F70" s="3"/>
      <c r="G70" s="3"/>
      <c r="H70" s="3"/>
      <c r="I70" s="4"/>
      <c r="J70" s="4"/>
      <c r="K70" s="4"/>
      <c r="L70" s="4"/>
      <c r="M70" s="4"/>
      <c r="N70" s="4"/>
      <c r="O70" s="4"/>
      <c r="P70" s="4"/>
      <c r="Q70" s="4"/>
      <c r="R70" s="4"/>
      <c r="S70" s="4"/>
      <c r="T70" s="4"/>
      <c r="U70" s="4"/>
      <c r="V70" s="16"/>
      <c r="W70" s="16"/>
      <c r="X70" s="16"/>
      <c r="Y70" s="16"/>
      <c r="Z70" s="16"/>
      <c r="AA70" s="16"/>
    </row>
    <row r="71" spans="1:27" ht="14.25" customHeight="1" x14ac:dyDescent="0.25">
      <c r="A71" s="14"/>
      <c r="B71" s="3"/>
      <c r="C71" s="3"/>
      <c r="D71" s="3"/>
      <c r="E71" s="3"/>
      <c r="F71" s="3"/>
      <c r="G71" s="3"/>
      <c r="H71" s="3"/>
      <c r="I71" s="4"/>
      <c r="J71" s="4"/>
      <c r="K71" s="4"/>
      <c r="L71" s="4"/>
      <c r="M71" s="4"/>
      <c r="N71" s="4"/>
      <c r="O71" s="4"/>
      <c r="P71" s="4"/>
      <c r="Q71" s="4"/>
      <c r="R71" s="4"/>
      <c r="S71" s="4"/>
      <c r="T71" s="4"/>
      <c r="U71" s="4"/>
      <c r="V71" s="16"/>
      <c r="W71" s="16"/>
      <c r="X71" s="16"/>
      <c r="Y71" s="16"/>
      <c r="Z71" s="16"/>
      <c r="AA71" s="16"/>
    </row>
    <row r="72" spans="1:27" ht="14.25" customHeight="1" x14ac:dyDescent="0.25">
      <c r="A72" s="14"/>
      <c r="B72" s="3"/>
      <c r="C72" s="3"/>
      <c r="D72" s="3"/>
      <c r="E72" s="3"/>
      <c r="F72" s="3"/>
      <c r="G72" s="3"/>
      <c r="H72" s="3"/>
      <c r="I72" s="4"/>
      <c r="J72" s="4"/>
      <c r="K72" s="4"/>
      <c r="L72" s="4"/>
      <c r="M72" s="4"/>
      <c r="N72" s="4"/>
      <c r="O72" s="4"/>
      <c r="P72" s="4"/>
      <c r="Q72" s="4"/>
      <c r="R72" s="4"/>
      <c r="S72" s="4"/>
      <c r="T72" s="4"/>
      <c r="U72" s="4"/>
      <c r="V72" s="16"/>
      <c r="W72" s="16"/>
      <c r="X72" s="16"/>
      <c r="Y72" s="16"/>
      <c r="Z72" s="16"/>
      <c r="AA72" s="16"/>
    </row>
    <row r="73" spans="1:27" ht="14.25" customHeight="1" x14ac:dyDescent="0.25">
      <c r="A73" s="14"/>
      <c r="B73" s="3"/>
      <c r="C73" s="3"/>
      <c r="D73" s="3"/>
      <c r="E73" s="3"/>
      <c r="F73" s="3"/>
      <c r="G73" s="3"/>
      <c r="H73" s="3"/>
      <c r="I73" s="4"/>
      <c r="J73" s="4"/>
      <c r="K73" s="4"/>
      <c r="L73" s="4"/>
      <c r="M73" s="4"/>
      <c r="N73" s="4"/>
      <c r="O73" s="4"/>
      <c r="P73" s="4"/>
      <c r="Q73" s="4"/>
      <c r="R73" s="4"/>
      <c r="S73" s="4"/>
      <c r="T73" s="4"/>
      <c r="U73" s="4"/>
      <c r="V73" s="16"/>
      <c r="W73" s="16"/>
      <c r="X73" s="16"/>
      <c r="Y73" s="16"/>
      <c r="Z73" s="16"/>
      <c r="AA73" s="16"/>
    </row>
    <row r="74" spans="1:27" ht="14.25" customHeight="1" x14ac:dyDescent="0.25">
      <c r="A74" s="14"/>
      <c r="B74" s="3"/>
      <c r="C74" s="3"/>
      <c r="D74" s="3"/>
      <c r="E74" s="3"/>
      <c r="F74" s="3"/>
      <c r="G74" s="3"/>
      <c r="H74" s="3"/>
      <c r="I74" s="4"/>
      <c r="J74" s="4"/>
      <c r="K74" s="4"/>
      <c r="L74" s="4"/>
      <c r="M74" s="4"/>
      <c r="N74" s="4"/>
      <c r="O74" s="4"/>
      <c r="P74" s="4"/>
      <c r="Q74" s="4"/>
      <c r="R74" s="4"/>
      <c r="S74" s="4"/>
      <c r="T74" s="4"/>
      <c r="U74" s="4"/>
      <c r="V74" s="16"/>
      <c r="W74" s="16"/>
      <c r="X74" s="16"/>
      <c r="Y74" s="16"/>
      <c r="Z74" s="16"/>
      <c r="AA74" s="16"/>
    </row>
    <row r="75" spans="1:27" ht="14.25" customHeight="1" x14ac:dyDescent="0.25">
      <c r="A75" s="14"/>
      <c r="B75" s="3"/>
      <c r="C75" s="3"/>
      <c r="D75" s="3"/>
      <c r="E75" s="3"/>
      <c r="F75" s="3"/>
      <c r="G75" s="3"/>
      <c r="H75" s="3"/>
      <c r="I75" s="4"/>
      <c r="J75" s="4"/>
      <c r="K75" s="4"/>
      <c r="L75" s="4"/>
      <c r="M75" s="4"/>
      <c r="N75" s="4"/>
      <c r="O75" s="4"/>
      <c r="P75" s="4"/>
      <c r="Q75" s="4"/>
      <c r="R75" s="4"/>
      <c r="S75" s="4"/>
      <c r="T75" s="4"/>
      <c r="U75" s="4"/>
      <c r="V75" s="16"/>
      <c r="W75" s="16"/>
      <c r="X75" s="16"/>
      <c r="Y75" s="16"/>
      <c r="Z75" s="16"/>
      <c r="AA75" s="16"/>
    </row>
    <row r="76" spans="1:27" ht="14.25" customHeight="1" x14ac:dyDescent="0.25">
      <c r="A76" s="14"/>
      <c r="B76" s="3"/>
      <c r="C76" s="3"/>
      <c r="D76" s="3"/>
      <c r="E76" s="3"/>
      <c r="F76" s="3"/>
      <c r="G76" s="3"/>
      <c r="H76" s="3"/>
      <c r="I76" s="4"/>
      <c r="J76" s="4"/>
      <c r="K76" s="4"/>
      <c r="L76" s="4"/>
      <c r="M76" s="4"/>
      <c r="N76" s="4"/>
      <c r="O76" s="4"/>
      <c r="P76" s="4"/>
      <c r="Q76" s="4"/>
      <c r="R76" s="4"/>
      <c r="S76" s="4"/>
      <c r="T76" s="4"/>
      <c r="U76" s="4"/>
      <c r="V76" s="16"/>
      <c r="W76" s="16"/>
      <c r="X76" s="16"/>
      <c r="Y76" s="16"/>
      <c r="Z76" s="16"/>
      <c r="AA76" s="16"/>
    </row>
    <row r="77" spans="1:27" ht="14.25" customHeight="1" x14ac:dyDescent="0.25">
      <c r="A77" s="14"/>
      <c r="B77" s="3"/>
      <c r="C77" s="3"/>
      <c r="D77" s="3"/>
      <c r="E77" s="3"/>
      <c r="F77" s="3"/>
      <c r="G77" s="3"/>
      <c r="H77" s="3"/>
      <c r="I77" s="4"/>
      <c r="J77" s="4"/>
      <c r="K77" s="4"/>
      <c r="L77" s="4"/>
      <c r="M77" s="4"/>
      <c r="N77" s="4"/>
      <c r="O77" s="4"/>
      <c r="P77" s="4"/>
      <c r="Q77" s="4"/>
      <c r="R77" s="4"/>
      <c r="S77" s="4"/>
      <c r="T77" s="4"/>
      <c r="U77" s="4"/>
      <c r="V77" s="16"/>
      <c r="W77" s="16"/>
      <c r="X77" s="16"/>
      <c r="Y77" s="16"/>
      <c r="Z77" s="16"/>
      <c r="AA77" s="16"/>
    </row>
    <row r="78" spans="1:27" ht="14.25" customHeight="1" x14ac:dyDescent="0.25">
      <c r="A78" s="14"/>
      <c r="B78" s="3"/>
      <c r="C78" s="3"/>
      <c r="D78" s="3"/>
      <c r="E78" s="3"/>
      <c r="F78" s="3"/>
      <c r="G78" s="3"/>
      <c r="H78" s="3"/>
      <c r="I78" s="4"/>
      <c r="J78" s="4"/>
      <c r="K78" s="4"/>
      <c r="L78" s="4"/>
      <c r="M78" s="4"/>
      <c r="N78" s="4"/>
      <c r="O78" s="4"/>
      <c r="P78" s="4"/>
      <c r="Q78" s="4"/>
      <c r="R78" s="4"/>
      <c r="S78" s="4"/>
      <c r="T78" s="4"/>
      <c r="U78" s="4"/>
      <c r="V78" s="16"/>
      <c r="W78" s="16"/>
      <c r="X78" s="16"/>
      <c r="Y78" s="16"/>
      <c r="Z78" s="16"/>
      <c r="AA78" s="16"/>
    </row>
    <row r="79" spans="1:27" ht="14.25" customHeight="1" x14ac:dyDescent="0.25">
      <c r="A79" s="14"/>
      <c r="B79" s="3"/>
      <c r="C79" s="3"/>
      <c r="D79" s="3"/>
      <c r="E79" s="3"/>
      <c r="F79" s="3"/>
      <c r="G79" s="3"/>
      <c r="H79" s="3"/>
      <c r="I79" s="4"/>
      <c r="J79" s="4"/>
      <c r="K79" s="4"/>
      <c r="L79" s="4"/>
      <c r="M79" s="4"/>
      <c r="N79" s="4"/>
      <c r="O79" s="4"/>
      <c r="P79" s="4"/>
      <c r="Q79" s="4"/>
      <c r="R79" s="4"/>
      <c r="S79" s="4"/>
      <c r="T79" s="4"/>
      <c r="U79" s="4"/>
      <c r="V79" s="16"/>
      <c r="W79" s="16"/>
      <c r="X79" s="16"/>
      <c r="Y79" s="16"/>
      <c r="Z79" s="16"/>
      <c r="AA79" s="16"/>
    </row>
    <row r="80" spans="1:27" ht="14.25" customHeight="1" x14ac:dyDescent="0.25">
      <c r="A80" s="14"/>
      <c r="B80" s="3"/>
      <c r="C80" s="3"/>
      <c r="D80" s="3"/>
      <c r="E80" s="3"/>
      <c r="F80" s="3"/>
      <c r="G80" s="3"/>
      <c r="H80" s="3"/>
      <c r="I80" s="4"/>
      <c r="J80" s="4"/>
      <c r="K80" s="4"/>
      <c r="L80" s="4"/>
      <c r="M80" s="4"/>
      <c r="N80" s="4"/>
      <c r="O80" s="4"/>
      <c r="P80" s="4"/>
      <c r="Q80" s="4"/>
      <c r="R80" s="4"/>
      <c r="S80" s="4"/>
      <c r="T80" s="4"/>
      <c r="U80" s="4"/>
      <c r="V80" s="16"/>
      <c r="W80" s="16"/>
      <c r="X80" s="16"/>
      <c r="Y80" s="16"/>
      <c r="Z80" s="16"/>
      <c r="AA80" s="16"/>
    </row>
    <row r="81" spans="1:27" ht="14.25" customHeight="1" x14ac:dyDescent="0.25">
      <c r="A81" s="14"/>
      <c r="B81" s="3"/>
      <c r="C81" s="3"/>
      <c r="D81" s="3"/>
      <c r="E81" s="3"/>
      <c r="F81" s="3"/>
      <c r="G81" s="3"/>
      <c r="H81" s="3"/>
      <c r="I81" s="4"/>
      <c r="J81" s="4"/>
      <c r="K81" s="4"/>
      <c r="L81" s="4"/>
      <c r="M81" s="4"/>
      <c r="N81" s="4"/>
      <c r="O81" s="4"/>
      <c r="P81" s="4"/>
      <c r="Q81" s="4"/>
      <c r="R81" s="4"/>
      <c r="S81" s="4"/>
      <c r="T81" s="4"/>
      <c r="U81" s="4"/>
      <c r="V81" s="16"/>
      <c r="W81" s="16"/>
      <c r="X81" s="16"/>
      <c r="Y81" s="16"/>
      <c r="Z81" s="16"/>
      <c r="AA81" s="16"/>
    </row>
    <row r="82" spans="1:27" ht="14.25" customHeight="1" x14ac:dyDescent="0.25">
      <c r="A82" s="14"/>
      <c r="B82" s="3"/>
      <c r="C82" s="3"/>
      <c r="D82" s="3"/>
      <c r="E82" s="3"/>
      <c r="F82" s="3"/>
      <c r="G82" s="3"/>
      <c r="H82" s="3"/>
      <c r="I82" s="4"/>
      <c r="J82" s="4"/>
      <c r="K82" s="4"/>
      <c r="L82" s="4"/>
      <c r="M82" s="4"/>
      <c r="N82" s="4"/>
      <c r="O82" s="4"/>
      <c r="P82" s="4"/>
      <c r="Q82" s="4"/>
      <c r="R82" s="4"/>
      <c r="S82" s="4"/>
      <c r="T82" s="4"/>
      <c r="U82" s="4"/>
      <c r="V82" s="16"/>
      <c r="W82" s="16"/>
      <c r="X82" s="16"/>
      <c r="Y82" s="16"/>
      <c r="Z82" s="16"/>
      <c r="AA82" s="16"/>
    </row>
    <row r="83" spans="1:27" ht="14.25" customHeight="1" x14ac:dyDescent="0.25">
      <c r="A83" s="14"/>
      <c r="B83" s="3"/>
      <c r="C83" s="3"/>
      <c r="D83" s="3"/>
      <c r="E83" s="3"/>
      <c r="F83" s="3"/>
      <c r="G83" s="3"/>
      <c r="H83" s="3"/>
      <c r="I83" s="4"/>
      <c r="J83" s="4"/>
      <c r="K83" s="4"/>
      <c r="L83" s="4"/>
      <c r="M83" s="4"/>
      <c r="N83" s="4"/>
      <c r="O83" s="4"/>
      <c r="P83" s="4"/>
      <c r="Q83" s="4"/>
      <c r="R83" s="4"/>
      <c r="S83" s="4"/>
      <c r="T83" s="4"/>
      <c r="U83" s="4"/>
      <c r="V83" s="16"/>
      <c r="W83" s="16"/>
      <c r="X83" s="16"/>
      <c r="Y83" s="16"/>
      <c r="Z83" s="16"/>
      <c r="AA83" s="16"/>
    </row>
    <row r="84" spans="1:27" ht="14.25" customHeight="1" x14ac:dyDescent="0.25">
      <c r="A84" s="14"/>
      <c r="B84" s="3"/>
      <c r="C84" s="3"/>
      <c r="D84" s="3"/>
      <c r="E84" s="3"/>
      <c r="F84" s="3"/>
      <c r="G84" s="3"/>
      <c r="H84" s="3"/>
      <c r="I84" s="4"/>
      <c r="J84" s="4"/>
      <c r="K84" s="4"/>
      <c r="L84" s="4"/>
      <c r="M84" s="4"/>
      <c r="N84" s="4"/>
      <c r="O84" s="4"/>
      <c r="P84" s="4"/>
      <c r="Q84" s="4"/>
      <c r="R84" s="4"/>
      <c r="S84" s="4"/>
      <c r="T84" s="4"/>
      <c r="U84" s="4"/>
      <c r="V84" s="16"/>
      <c r="W84" s="16"/>
      <c r="X84" s="16"/>
      <c r="Y84" s="16"/>
      <c r="Z84" s="16"/>
      <c r="AA84" s="16"/>
    </row>
    <row r="85" spans="1:27" ht="14.25" customHeight="1" x14ac:dyDescent="0.25">
      <c r="A85" s="14"/>
      <c r="B85" s="3"/>
      <c r="C85" s="3"/>
      <c r="D85" s="3"/>
      <c r="E85" s="3"/>
      <c r="F85" s="3"/>
      <c r="G85" s="3"/>
      <c r="H85" s="3"/>
      <c r="I85" s="4"/>
      <c r="J85" s="4"/>
      <c r="K85" s="4"/>
      <c r="L85" s="4"/>
      <c r="M85" s="4"/>
      <c r="N85" s="4"/>
      <c r="O85" s="4"/>
      <c r="P85" s="4"/>
      <c r="Q85" s="4"/>
      <c r="R85" s="4"/>
      <c r="S85" s="4"/>
      <c r="T85" s="4"/>
      <c r="U85" s="4"/>
      <c r="V85" s="16"/>
      <c r="W85" s="16"/>
      <c r="X85" s="16"/>
      <c r="Y85" s="16"/>
      <c r="Z85" s="16"/>
      <c r="AA85" s="16"/>
    </row>
    <row r="86" spans="1:27" ht="14.25" customHeight="1" x14ac:dyDescent="0.25">
      <c r="A86" s="14"/>
      <c r="B86" s="3"/>
      <c r="C86" s="3"/>
      <c r="D86" s="3"/>
      <c r="E86" s="3"/>
      <c r="F86" s="3"/>
      <c r="G86" s="3"/>
      <c r="H86" s="3"/>
      <c r="I86" s="4"/>
      <c r="J86" s="4"/>
      <c r="K86" s="4"/>
      <c r="L86" s="4"/>
      <c r="M86" s="4"/>
      <c r="N86" s="4"/>
      <c r="O86" s="4"/>
      <c r="P86" s="4"/>
      <c r="Q86" s="4"/>
      <c r="R86" s="4"/>
      <c r="S86" s="4"/>
      <c r="T86" s="4"/>
      <c r="U86" s="4"/>
      <c r="V86" s="16"/>
      <c r="W86" s="16"/>
      <c r="X86" s="16"/>
      <c r="Y86" s="16"/>
      <c r="Z86" s="16"/>
      <c r="AA86" s="16"/>
    </row>
    <row r="87" spans="1:27" ht="14.25" customHeight="1" x14ac:dyDescent="0.25">
      <c r="A87" s="14"/>
      <c r="B87" s="3"/>
      <c r="C87" s="3"/>
      <c r="D87" s="3"/>
      <c r="E87" s="3"/>
      <c r="F87" s="3"/>
      <c r="G87" s="3"/>
      <c r="H87" s="3"/>
      <c r="I87" s="4"/>
      <c r="J87" s="4"/>
      <c r="K87" s="4"/>
      <c r="L87" s="4"/>
      <c r="M87" s="4"/>
      <c r="N87" s="4"/>
      <c r="O87" s="4"/>
      <c r="P87" s="4"/>
      <c r="Q87" s="4"/>
      <c r="R87" s="4"/>
      <c r="S87" s="4"/>
      <c r="T87" s="4"/>
      <c r="U87" s="4"/>
      <c r="V87" s="16"/>
      <c r="W87" s="16"/>
      <c r="X87" s="16"/>
      <c r="Y87" s="16"/>
      <c r="Z87" s="16"/>
      <c r="AA87" s="16"/>
    </row>
    <row r="88" spans="1:27" ht="14.25" customHeight="1" x14ac:dyDescent="0.25">
      <c r="A88" s="14"/>
      <c r="B88" s="3"/>
      <c r="C88" s="3"/>
      <c r="D88" s="3"/>
      <c r="E88" s="3"/>
      <c r="F88" s="3"/>
      <c r="G88" s="3"/>
      <c r="H88" s="3"/>
      <c r="I88" s="4"/>
      <c r="J88" s="4"/>
      <c r="K88" s="4"/>
      <c r="L88" s="4"/>
      <c r="M88" s="4"/>
      <c r="N88" s="4"/>
      <c r="O88" s="4"/>
      <c r="P88" s="4"/>
      <c r="Q88" s="4"/>
      <c r="R88" s="4"/>
      <c r="S88" s="4"/>
      <c r="T88" s="4"/>
      <c r="U88" s="4"/>
      <c r="V88" s="16"/>
      <c r="W88" s="16"/>
      <c r="X88" s="16"/>
      <c r="Y88" s="16"/>
      <c r="Z88" s="16"/>
      <c r="AA88" s="16"/>
    </row>
    <row r="89" spans="1:27" ht="14.25" customHeight="1" x14ac:dyDescent="0.25">
      <c r="A89" s="14"/>
      <c r="B89" s="3"/>
      <c r="C89" s="3"/>
      <c r="D89" s="3"/>
      <c r="E89" s="3"/>
      <c r="F89" s="3"/>
      <c r="G89" s="3"/>
      <c r="H89" s="3"/>
      <c r="I89" s="4"/>
      <c r="J89" s="4"/>
      <c r="K89" s="4"/>
      <c r="L89" s="4"/>
      <c r="M89" s="4"/>
      <c r="N89" s="4"/>
      <c r="O89" s="4"/>
      <c r="P89" s="4"/>
      <c r="Q89" s="4"/>
      <c r="R89" s="4"/>
      <c r="S89" s="4"/>
      <c r="T89" s="4"/>
      <c r="U89" s="4"/>
      <c r="V89" s="16"/>
      <c r="W89" s="16"/>
      <c r="X89" s="16"/>
      <c r="Y89" s="16"/>
      <c r="Z89" s="16"/>
      <c r="AA89" s="16"/>
    </row>
    <row r="90" spans="1:27" ht="14.25" customHeight="1" x14ac:dyDescent="0.25">
      <c r="A90" s="14"/>
      <c r="B90" s="3"/>
      <c r="C90" s="3"/>
      <c r="D90" s="3"/>
      <c r="E90" s="3"/>
      <c r="F90" s="3"/>
      <c r="G90" s="3"/>
      <c r="H90" s="3"/>
      <c r="I90" s="4"/>
      <c r="J90" s="4"/>
      <c r="K90" s="4"/>
      <c r="L90" s="4"/>
      <c r="M90" s="4"/>
      <c r="N90" s="4"/>
      <c r="O90" s="4"/>
      <c r="P90" s="4"/>
      <c r="Q90" s="4"/>
      <c r="R90" s="4"/>
      <c r="S90" s="4"/>
      <c r="T90" s="4"/>
      <c r="U90" s="4"/>
      <c r="V90" s="16"/>
      <c r="W90" s="16"/>
      <c r="X90" s="16"/>
      <c r="Y90" s="16"/>
      <c r="Z90" s="16"/>
      <c r="AA90" s="16"/>
    </row>
    <row r="91" spans="1:27" ht="14.25" customHeight="1" x14ac:dyDescent="0.25">
      <c r="A91" s="14"/>
      <c r="B91" s="3"/>
      <c r="C91" s="3"/>
      <c r="D91" s="3"/>
      <c r="E91" s="3"/>
      <c r="F91" s="3"/>
      <c r="G91" s="3"/>
      <c r="H91" s="3"/>
      <c r="I91" s="4"/>
      <c r="J91" s="4"/>
      <c r="K91" s="4"/>
      <c r="L91" s="4"/>
      <c r="M91" s="4"/>
      <c r="N91" s="4"/>
      <c r="O91" s="4"/>
      <c r="P91" s="4"/>
      <c r="Q91" s="4"/>
      <c r="R91" s="4"/>
      <c r="S91" s="4"/>
      <c r="T91" s="4"/>
      <c r="U91" s="4"/>
      <c r="V91" s="16"/>
      <c r="W91" s="16"/>
      <c r="X91" s="16"/>
      <c r="Y91" s="16"/>
      <c r="Z91" s="16"/>
      <c r="AA91" s="16"/>
    </row>
    <row r="92" spans="1:27" ht="14.25" customHeight="1" x14ac:dyDescent="0.25">
      <c r="A92" s="14"/>
      <c r="B92" s="3"/>
      <c r="C92" s="3"/>
      <c r="D92" s="3"/>
      <c r="E92" s="3"/>
      <c r="F92" s="3"/>
      <c r="G92" s="3"/>
      <c r="H92" s="3"/>
      <c r="I92" s="4"/>
      <c r="J92" s="4"/>
      <c r="K92" s="4"/>
      <c r="L92" s="4"/>
      <c r="M92" s="4"/>
      <c r="N92" s="4"/>
      <c r="O92" s="4"/>
      <c r="P92" s="4"/>
      <c r="Q92" s="4"/>
      <c r="R92" s="4"/>
      <c r="S92" s="4"/>
      <c r="T92" s="4"/>
      <c r="U92" s="4"/>
      <c r="V92" s="16"/>
      <c r="W92" s="16"/>
      <c r="X92" s="16"/>
      <c r="Y92" s="16"/>
      <c r="Z92" s="16"/>
      <c r="AA92" s="16"/>
    </row>
    <row r="93" spans="1:27" ht="14.25" customHeight="1" x14ac:dyDescent="0.25">
      <c r="A93" s="14"/>
      <c r="B93" s="3"/>
      <c r="C93" s="3"/>
      <c r="D93" s="3"/>
      <c r="E93" s="3"/>
      <c r="F93" s="3"/>
      <c r="G93" s="3"/>
      <c r="H93" s="3"/>
      <c r="I93" s="4"/>
      <c r="J93" s="4"/>
      <c r="K93" s="4"/>
      <c r="L93" s="4"/>
      <c r="M93" s="4"/>
      <c r="N93" s="4"/>
      <c r="O93" s="4"/>
      <c r="P93" s="4"/>
      <c r="Q93" s="4"/>
      <c r="R93" s="4"/>
      <c r="S93" s="4"/>
      <c r="T93" s="4"/>
      <c r="U93" s="4"/>
      <c r="V93" s="16"/>
      <c r="W93" s="16"/>
      <c r="X93" s="16"/>
      <c r="Y93" s="16"/>
      <c r="Z93" s="16"/>
      <c r="AA93" s="16"/>
    </row>
    <row r="94" spans="1:27" ht="14.25" customHeight="1" x14ac:dyDescent="0.25">
      <c r="A94" s="14"/>
      <c r="B94" s="3"/>
      <c r="C94" s="3"/>
      <c r="D94" s="3"/>
      <c r="E94" s="3"/>
      <c r="F94" s="3"/>
      <c r="G94" s="3"/>
      <c r="H94" s="3"/>
      <c r="I94" s="4"/>
      <c r="J94" s="4"/>
      <c r="K94" s="4"/>
      <c r="L94" s="4"/>
      <c r="M94" s="4"/>
      <c r="N94" s="4"/>
      <c r="O94" s="4"/>
      <c r="P94" s="4"/>
      <c r="Q94" s="4"/>
      <c r="R94" s="4"/>
      <c r="S94" s="4"/>
      <c r="T94" s="4"/>
      <c r="U94" s="4"/>
      <c r="V94" s="16"/>
      <c r="W94" s="16"/>
      <c r="X94" s="16"/>
      <c r="Y94" s="16"/>
      <c r="Z94" s="16"/>
      <c r="AA94" s="16"/>
    </row>
    <row r="95" spans="1:27" ht="14.25" customHeight="1" x14ac:dyDescent="0.25">
      <c r="A95" s="14"/>
      <c r="B95" s="3"/>
      <c r="C95" s="3"/>
      <c r="D95" s="3"/>
      <c r="E95" s="3"/>
      <c r="F95" s="3"/>
      <c r="G95" s="3"/>
      <c r="H95" s="3"/>
      <c r="I95" s="4"/>
      <c r="J95" s="4"/>
      <c r="K95" s="4"/>
      <c r="L95" s="4"/>
      <c r="M95" s="4"/>
      <c r="N95" s="4"/>
      <c r="O95" s="4"/>
      <c r="P95" s="4"/>
      <c r="Q95" s="4"/>
      <c r="R95" s="4"/>
      <c r="S95" s="4"/>
      <c r="T95" s="4"/>
      <c r="U95" s="4"/>
      <c r="V95" s="16"/>
      <c r="W95" s="16"/>
      <c r="X95" s="16"/>
      <c r="Y95" s="16"/>
      <c r="Z95" s="16"/>
      <c r="AA95" s="16"/>
    </row>
    <row r="96" spans="1:27" ht="14.25" customHeight="1" x14ac:dyDescent="0.25">
      <c r="A96" s="14"/>
      <c r="B96" s="3"/>
      <c r="C96" s="3"/>
      <c r="D96" s="3"/>
      <c r="E96" s="3"/>
      <c r="F96" s="3"/>
      <c r="G96" s="3"/>
      <c r="H96" s="3"/>
      <c r="I96" s="4"/>
      <c r="J96" s="4"/>
      <c r="K96" s="4"/>
      <c r="L96" s="4"/>
      <c r="M96" s="4"/>
      <c r="N96" s="4"/>
      <c r="O96" s="4"/>
      <c r="P96" s="4"/>
      <c r="Q96" s="4"/>
      <c r="R96" s="4"/>
      <c r="S96" s="4"/>
      <c r="T96" s="4"/>
      <c r="U96" s="4"/>
      <c r="V96" s="16"/>
      <c r="W96" s="16"/>
      <c r="X96" s="16"/>
      <c r="Y96" s="16"/>
      <c r="Z96" s="16"/>
      <c r="AA96" s="16"/>
    </row>
    <row r="97" spans="1:27" ht="14.25" customHeight="1" x14ac:dyDescent="0.25">
      <c r="A97" s="14"/>
      <c r="B97" s="3"/>
      <c r="C97" s="3"/>
      <c r="D97" s="3"/>
      <c r="E97" s="3"/>
      <c r="F97" s="3"/>
      <c r="G97" s="3"/>
      <c r="H97" s="3"/>
      <c r="I97" s="4"/>
      <c r="J97" s="4"/>
      <c r="K97" s="4"/>
      <c r="L97" s="4"/>
      <c r="M97" s="4"/>
      <c r="N97" s="4"/>
      <c r="O97" s="4"/>
      <c r="P97" s="4"/>
      <c r="Q97" s="4"/>
      <c r="R97" s="4"/>
      <c r="S97" s="4"/>
      <c r="T97" s="4"/>
      <c r="U97" s="4"/>
      <c r="V97" s="16"/>
      <c r="W97" s="16"/>
      <c r="X97" s="16"/>
      <c r="Y97" s="16"/>
      <c r="Z97" s="16"/>
      <c r="AA97" s="16"/>
    </row>
    <row r="98" spans="1:27" ht="14.25" customHeight="1" x14ac:dyDescent="0.25">
      <c r="A98" s="14"/>
      <c r="B98" s="3"/>
      <c r="C98" s="3"/>
      <c r="D98" s="3"/>
      <c r="E98" s="3"/>
      <c r="F98" s="3"/>
      <c r="G98" s="3"/>
      <c r="H98" s="3"/>
      <c r="I98" s="4"/>
      <c r="J98" s="4"/>
      <c r="K98" s="4"/>
      <c r="L98" s="4"/>
      <c r="M98" s="4"/>
      <c r="N98" s="4"/>
      <c r="O98" s="4"/>
      <c r="P98" s="4"/>
      <c r="Q98" s="4"/>
      <c r="R98" s="4"/>
      <c r="S98" s="4"/>
      <c r="T98" s="4"/>
      <c r="U98" s="4"/>
      <c r="V98" s="16"/>
      <c r="W98" s="16"/>
      <c r="X98" s="16"/>
      <c r="Y98" s="16"/>
      <c r="Z98" s="16"/>
      <c r="AA98" s="16"/>
    </row>
    <row r="99" spans="1:27" ht="14.25" customHeight="1" x14ac:dyDescent="0.25">
      <c r="A99" s="14"/>
      <c r="B99" s="3"/>
      <c r="C99" s="3"/>
      <c r="D99" s="3"/>
      <c r="E99" s="3"/>
      <c r="F99" s="3"/>
      <c r="G99" s="3"/>
      <c r="H99" s="3"/>
      <c r="I99" s="4"/>
      <c r="J99" s="4"/>
      <c r="K99" s="4"/>
      <c r="L99" s="4"/>
      <c r="M99" s="4"/>
      <c r="N99" s="4"/>
      <c r="O99" s="4"/>
      <c r="P99" s="4"/>
      <c r="Q99" s="4"/>
      <c r="R99" s="4"/>
      <c r="S99" s="4"/>
      <c r="T99" s="4"/>
      <c r="U99" s="4"/>
      <c r="V99" s="16"/>
      <c r="W99" s="16"/>
      <c r="X99" s="16"/>
      <c r="Y99" s="16"/>
      <c r="Z99" s="16"/>
      <c r="AA99" s="16"/>
    </row>
    <row r="100" spans="1:27" ht="14.25" customHeight="1" x14ac:dyDescent="0.25">
      <c r="A100" s="14"/>
      <c r="B100" s="3"/>
      <c r="C100" s="3"/>
      <c r="D100" s="3"/>
      <c r="E100" s="3"/>
      <c r="F100" s="3"/>
      <c r="G100" s="3"/>
      <c r="H100" s="3"/>
      <c r="I100" s="4"/>
      <c r="J100" s="4"/>
      <c r="K100" s="4"/>
      <c r="L100" s="4"/>
      <c r="M100" s="4"/>
      <c r="N100" s="4"/>
      <c r="O100" s="4"/>
      <c r="P100" s="4"/>
      <c r="Q100" s="4"/>
      <c r="R100" s="4"/>
      <c r="S100" s="4"/>
      <c r="T100" s="4"/>
      <c r="U100" s="4"/>
      <c r="V100" s="16"/>
      <c r="W100" s="16"/>
      <c r="X100" s="16"/>
      <c r="Y100" s="16"/>
      <c r="Z100" s="16"/>
      <c r="AA100" s="16"/>
    </row>
    <row r="101" spans="1:27" ht="14.25" customHeight="1" x14ac:dyDescent="0.25">
      <c r="A101" s="14"/>
      <c r="B101" s="3"/>
      <c r="C101" s="3"/>
      <c r="D101" s="3"/>
      <c r="E101" s="3"/>
      <c r="F101" s="3"/>
      <c r="G101" s="3"/>
      <c r="H101" s="3"/>
      <c r="I101" s="4"/>
      <c r="J101" s="4"/>
      <c r="K101" s="4"/>
      <c r="L101" s="4"/>
      <c r="M101" s="4"/>
      <c r="N101" s="4"/>
      <c r="O101" s="4"/>
      <c r="P101" s="4"/>
      <c r="Q101" s="4"/>
      <c r="R101" s="4"/>
      <c r="S101" s="4"/>
      <c r="T101" s="4"/>
      <c r="U101" s="4"/>
      <c r="V101" s="16"/>
      <c r="W101" s="16"/>
      <c r="X101" s="16"/>
      <c r="Y101" s="16"/>
      <c r="Z101" s="16"/>
      <c r="AA101" s="16"/>
    </row>
    <row r="102" spans="1:27" ht="14.25" customHeight="1" x14ac:dyDescent="0.25">
      <c r="A102" s="14"/>
      <c r="B102" s="3"/>
      <c r="C102" s="3"/>
      <c r="D102" s="3"/>
      <c r="E102" s="3"/>
      <c r="F102" s="3"/>
      <c r="G102" s="3"/>
      <c r="H102" s="3"/>
      <c r="I102" s="4"/>
      <c r="J102" s="4"/>
      <c r="K102" s="4"/>
      <c r="L102" s="4"/>
      <c r="M102" s="4"/>
      <c r="N102" s="4"/>
      <c r="O102" s="4"/>
      <c r="P102" s="4"/>
      <c r="Q102" s="4"/>
      <c r="R102" s="4"/>
      <c r="S102" s="4"/>
      <c r="T102" s="4"/>
      <c r="U102" s="4"/>
      <c r="V102" s="16"/>
      <c r="W102" s="16"/>
      <c r="X102" s="16"/>
      <c r="Y102" s="16"/>
      <c r="Z102" s="16"/>
      <c r="AA102" s="16"/>
    </row>
    <row r="103" spans="1:27" ht="14.25" customHeight="1" x14ac:dyDescent="0.25">
      <c r="A103" s="14"/>
      <c r="B103" s="3"/>
      <c r="C103" s="3"/>
      <c r="D103" s="3"/>
      <c r="E103" s="3"/>
      <c r="F103" s="3"/>
      <c r="G103" s="3"/>
      <c r="H103" s="3"/>
      <c r="I103" s="4"/>
      <c r="J103" s="4"/>
      <c r="K103" s="4"/>
      <c r="L103" s="4"/>
      <c r="M103" s="4"/>
      <c r="N103" s="4"/>
      <c r="O103" s="4"/>
      <c r="P103" s="4"/>
      <c r="Q103" s="4"/>
      <c r="R103" s="4"/>
      <c r="S103" s="4"/>
      <c r="T103" s="4"/>
      <c r="U103" s="4"/>
      <c r="V103" s="16"/>
      <c r="W103" s="16"/>
      <c r="X103" s="16"/>
      <c r="Y103" s="16"/>
      <c r="Z103" s="16"/>
      <c r="AA103" s="16"/>
    </row>
    <row r="104" spans="1:27" ht="14.25" customHeight="1" x14ac:dyDescent="0.25">
      <c r="A104" s="14"/>
      <c r="B104" s="3"/>
      <c r="C104" s="3"/>
      <c r="D104" s="3"/>
      <c r="E104" s="3"/>
      <c r="F104" s="3"/>
      <c r="G104" s="3"/>
      <c r="H104" s="3"/>
      <c r="I104" s="4"/>
      <c r="J104" s="4"/>
      <c r="K104" s="4"/>
      <c r="L104" s="4"/>
      <c r="M104" s="4"/>
      <c r="N104" s="4"/>
      <c r="O104" s="4"/>
      <c r="P104" s="4"/>
      <c r="Q104" s="4"/>
      <c r="R104" s="4"/>
      <c r="S104" s="4"/>
      <c r="T104" s="4"/>
      <c r="U104" s="4"/>
      <c r="V104" s="16"/>
      <c r="W104" s="16"/>
      <c r="X104" s="16"/>
      <c r="Y104" s="16"/>
      <c r="Z104" s="16"/>
      <c r="AA104" s="16"/>
    </row>
    <row r="105" spans="1:27" ht="14.25" customHeight="1" x14ac:dyDescent="0.25">
      <c r="A105" s="14"/>
      <c r="B105" s="3"/>
      <c r="C105" s="3"/>
      <c r="D105" s="3"/>
      <c r="E105" s="3"/>
      <c r="F105" s="3"/>
      <c r="G105" s="3"/>
      <c r="H105" s="3"/>
      <c r="I105" s="4"/>
      <c r="J105" s="4"/>
      <c r="K105" s="4"/>
      <c r="L105" s="4"/>
      <c r="M105" s="4"/>
      <c r="N105" s="4"/>
      <c r="O105" s="4"/>
      <c r="P105" s="4"/>
      <c r="Q105" s="4"/>
      <c r="R105" s="4"/>
      <c r="S105" s="4"/>
      <c r="T105" s="4"/>
      <c r="U105" s="4"/>
      <c r="V105" s="16"/>
      <c r="W105" s="16"/>
      <c r="X105" s="16"/>
      <c r="Y105" s="16"/>
      <c r="Z105" s="16"/>
      <c r="AA105" s="16"/>
    </row>
    <row r="106" spans="1:27" ht="14.25" customHeight="1" x14ac:dyDescent="0.25">
      <c r="A106" s="14"/>
      <c r="B106" s="3"/>
      <c r="C106" s="3"/>
      <c r="D106" s="3"/>
      <c r="E106" s="3"/>
      <c r="F106" s="3"/>
      <c r="G106" s="3"/>
      <c r="H106" s="3"/>
      <c r="I106" s="4"/>
      <c r="J106" s="4"/>
      <c r="K106" s="4"/>
      <c r="L106" s="4"/>
      <c r="M106" s="4"/>
      <c r="N106" s="4"/>
      <c r="O106" s="4"/>
      <c r="P106" s="4"/>
      <c r="Q106" s="4"/>
      <c r="R106" s="4"/>
      <c r="S106" s="4"/>
      <c r="T106" s="4"/>
      <c r="U106" s="4"/>
      <c r="V106" s="16"/>
      <c r="W106" s="16"/>
      <c r="X106" s="16"/>
      <c r="Y106" s="16"/>
      <c r="Z106" s="16"/>
      <c r="AA106" s="16"/>
    </row>
    <row r="107" spans="1:27" ht="14.25" customHeight="1" x14ac:dyDescent="0.25">
      <c r="A107" s="14"/>
      <c r="B107" s="3"/>
      <c r="C107" s="3"/>
      <c r="D107" s="3"/>
      <c r="E107" s="3"/>
      <c r="F107" s="3"/>
      <c r="G107" s="3"/>
      <c r="H107" s="3"/>
      <c r="I107" s="4"/>
      <c r="J107" s="4"/>
      <c r="K107" s="4"/>
      <c r="L107" s="4"/>
      <c r="M107" s="4"/>
      <c r="N107" s="4"/>
      <c r="O107" s="4"/>
      <c r="P107" s="4"/>
      <c r="Q107" s="4"/>
      <c r="R107" s="4"/>
      <c r="S107" s="4"/>
      <c r="T107" s="4"/>
      <c r="U107" s="4"/>
      <c r="V107" s="16"/>
      <c r="W107" s="16"/>
      <c r="X107" s="16"/>
      <c r="Y107" s="16"/>
      <c r="Z107" s="16"/>
      <c r="AA107" s="16"/>
    </row>
    <row r="108" spans="1:27" ht="14.25" customHeight="1" x14ac:dyDescent="0.25">
      <c r="A108" s="14"/>
      <c r="B108" s="3"/>
      <c r="C108" s="3"/>
      <c r="D108" s="3"/>
      <c r="E108" s="3"/>
      <c r="F108" s="3"/>
      <c r="G108" s="3"/>
      <c r="H108" s="3"/>
      <c r="I108" s="4"/>
      <c r="J108" s="4"/>
      <c r="K108" s="4"/>
      <c r="L108" s="4"/>
      <c r="M108" s="4"/>
      <c r="N108" s="4"/>
      <c r="O108" s="4"/>
      <c r="P108" s="4"/>
      <c r="Q108" s="4"/>
      <c r="R108" s="4"/>
      <c r="S108" s="4"/>
      <c r="T108" s="4"/>
      <c r="U108" s="4"/>
      <c r="V108" s="16"/>
      <c r="W108" s="16"/>
      <c r="X108" s="16"/>
      <c r="Y108" s="16"/>
      <c r="Z108" s="16"/>
      <c r="AA108" s="16"/>
    </row>
    <row r="109" spans="1:27" ht="14.25" customHeight="1" x14ac:dyDescent="0.25">
      <c r="A109" s="14"/>
      <c r="B109" s="3"/>
      <c r="C109" s="3"/>
      <c r="D109" s="3"/>
      <c r="E109" s="3"/>
      <c r="F109" s="3"/>
      <c r="G109" s="3"/>
      <c r="H109" s="3"/>
      <c r="I109" s="4"/>
      <c r="J109" s="4"/>
      <c r="K109" s="4"/>
      <c r="L109" s="4"/>
      <c r="M109" s="4"/>
      <c r="N109" s="4"/>
      <c r="O109" s="4"/>
      <c r="P109" s="4"/>
      <c r="Q109" s="4"/>
      <c r="R109" s="4"/>
      <c r="S109" s="4"/>
      <c r="T109" s="4"/>
      <c r="U109" s="4"/>
      <c r="V109" s="16"/>
      <c r="W109" s="16"/>
      <c r="X109" s="16"/>
      <c r="Y109" s="16"/>
      <c r="Z109" s="16"/>
      <c r="AA109" s="16"/>
    </row>
    <row r="110" spans="1:27" ht="14.25" customHeight="1" x14ac:dyDescent="0.25">
      <c r="A110" s="14"/>
      <c r="B110" s="3"/>
      <c r="C110" s="3"/>
      <c r="D110" s="3"/>
      <c r="E110" s="3"/>
      <c r="F110" s="3"/>
      <c r="G110" s="3"/>
      <c r="H110" s="3"/>
      <c r="I110" s="4"/>
      <c r="J110" s="4"/>
      <c r="K110" s="4"/>
      <c r="L110" s="4"/>
      <c r="M110" s="4"/>
      <c r="N110" s="4"/>
      <c r="O110" s="4"/>
      <c r="P110" s="4"/>
      <c r="Q110" s="4"/>
      <c r="R110" s="4"/>
      <c r="S110" s="4"/>
      <c r="T110" s="4"/>
      <c r="U110" s="4"/>
      <c r="V110" s="16"/>
      <c r="W110" s="16"/>
      <c r="X110" s="16"/>
      <c r="Y110" s="16"/>
      <c r="Z110" s="16"/>
      <c r="AA110" s="16"/>
    </row>
    <row r="111" spans="1:27" ht="14.25" customHeight="1" x14ac:dyDescent="0.25">
      <c r="A111" s="14"/>
      <c r="B111" s="3"/>
      <c r="C111" s="3"/>
      <c r="D111" s="3"/>
      <c r="E111" s="3"/>
      <c r="F111" s="3"/>
      <c r="G111" s="3"/>
      <c r="H111" s="3"/>
      <c r="I111" s="4"/>
      <c r="J111" s="4"/>
      <c r="K111" s="4"/>
      <c r="L111" s="4"/>
      <c r="M111" s="4"/>
      <c r="N111" s="4"/>
      <c r="O111" s="4"/>
      <c r="P111" s="4"/>
      <c r="Q111" s="4"/>
      <c r="R111" s="4"/>
      <c r="S111" s="4"/>
      <c r="T111" s="4"/>
      <c r="U111" s="4"/>
      <c r="V111" s="16"/>
      <c r="W111" s="16"/>
      <c r="X111" s="16"/>
      <c r="Y111" s="16"/>
      <c r="Z111" s="16"/>
      <c r="AA111" s="16"/>
    </row>
    <row r="112" spans="1:27" ht="14.25" customHeight="1" x14ac:dyDescent="0.25">
      <c r="A112" s="14"/>
      <c r="B112" s="3"/>
      <c r="C112" s="3"/>
      <c r="D112" s="3"/>
      <c r="E112" s="3"/>
      <c r="F112" s="3"/>
      <c r="G112" s="3"/>
      <c r="H112" s="3"/>
      <c r="I112" s="4"/>
      <c r="J112" s="4"/>
      <c r="K112" s="4"/>
      <c r="L112" s="4"/>
      <c r="M112" s="4"/>
      <c r="N112" s="4"/>
      <c r="O112" s="4"/>
      <c r="P112" s="4"/>
      <c r="Q112" s="4"/>
      <c r="R112" s="4"/>
      <c r="S112" s="4"/>
      <c r="T112" s="4"/>
      <c r="U112" s="4"/>
      <c r="V112" s="16"/>
      <c r="W112" s="16"/>
      <c r="X112" s="16"/>
      <c r="Y112" s="16"/>
      <c r="Z112" s="16"/>
      <c r="AA112" s="16"/>
    </row>
    <row r="113" spans="1:27" ht="14.25" customHeight="1" x14ac:dyDescent="0.25">
      <c r="A113" s="14"/>
      <c r="B113" s="3"/>
      <c r="C113" s="3"/>
      <c r="D113" s="3"/>
      <c r="E113" s="3"/>
      <c r="F113" s="3"/>
      <c r="G113" s="3"/>
      <c r="H113" s="3"/>
      <c r="I113" s="4"/>
      <c r="J113" s="4"/>
      <c r="K113" s="4"/>
      <c r="L113" s="4"/>
      <c r="M113" s="4"/>
      <c r="N113" s="4"/>
      <c r="O113" s="4"/>
      <c r="P113" s="4"/>
      <c r="Q113" s="4"/>
      <c r="R113" s="4"/>
      <c r="S113" s="4"/>
      <c r="T113" s="4"/>
      <c r="U113" s="4"/>
      <c r="V113" s="16"/>
      <c r="W113" s="16"/>
      <c r="X113" s="16"/>
      <c r="Y113" s="16"/>
      <c r="Z113" s="16"/>
      <c r="AA113" s="16"/>
    </row>
    <row r="114" spans="1:27" ht="14.25" customHeight="1" x14ac:dyDescent="0.25">
      <c r="A114" s="14"/>
      <c r="B114" s="3"/>
      <c r="C114" s="3"/>
      <c r="D114" s="3"/>
      <c r="E114" s="3"/>
      <c r="F114" s="3"/>
      <c r="G114" s="3"/>
      <c r="H114" s="3"/>
      <c r="I114" s="4"/>
      <c r="J114" s="4"/>
      <c r="K114" s="4"/>
      <c r="L114" s="4"/>
      <c r="M114" s="4"/>
      <c r="N114" s="4"/>
      <c r="O114" s="4"/>
      <c r="P114" s="4"/>
      <c r="Q114" s="4"/>
      <c r="R114" s="4"/>
      <c r="S114" s="4"/>
      <c r="T114" s="4"/>
      <c r="U114" s="4"/>
      <c r="V114" s="16"/>
      <c r="W114" s="16"/>
      <c r="X114" s="16"/>
      <c r="Y114" s="16"/>
      <c r="Z114" s="16"/>
      <c r="AA114" s="16"/>
    </row>
    <row r="115" spans="1:27" ht="14.25" customHeight="1" x14ac:dyDescent="0.25">
      <c r="A115" s="14"/>
      <c r="B115" s="3"/>
      <c r="C115" s="3"/>
      <c r="D115" s="3"/>
      <c r="E115" s="3"/>
      <c r="F115" s="3"/>
      <c r="G115" s="3"/>
      <c r="H115" s="3"/>
      <c r="I115" s="4"/>
      <c r="J115" s="4"/>
      <c r="K115" s="4"/>
      <c r="L115" s="4"/>
      <c r="M115" s="4"/>
      <c r="N115" s="4"/>
      <c r="O115" s="4"/>
      <c r="P115" s="4"/>
      <c r="Q115" s="4"/>
      <c r="R115" s="4"/>
      <c r="S115" s="4"/>
      <c r="T115" s="4"/>
      <c r="U115" s="4"/>
      <c r="V115" s="16"/>
      <c r="W115" s="16"/>
      <c r="X115" s="16"/>
      <c r="Y115" s="16"/>
      <c r="Z115" s="16"/>
      <c r="AA115" s="16"/>
    </row>
    <row r="116" spans="1:27" ht="14.25" customHeight="1" x14ac:dyDescent="0.25">
      <c r="A116" s="14"/>
      <c r="B116" s="3"/>
      <c r="C116" s="3"/>
      <c r="D116" s="3"/>
      <c r="E116" s="3"/>
      <c r="F116" s="3"/>
      <c r="G116" s="3"/>
      <c r="H116" s="3"/>
      <c r="I116" s="4"/>
      <c r="J116" s="4"/>
      <c r="K116" s="4"/>
      <c r="L116" s="4"/>
      <c r="M116" s="4"/>
      <c r="N116" s="4"/>
      <c r="O116" s="4"/>
      <c r="P116" s="4"/>
      <c r="Q116" s="4"/>
      <c r="R116" s="4"/>
      <c r="S116" s="4"/>
      <c r="T116" s="4"/>
      <c r="U116" s="4"/>
      <c r="V116" s="16"/>
      <c r="W116" s="16"/>
      <c r="X116" s="16"/>
      <c r="Y116" s="16"/>
      <c r="Z116" s="16"/>
      <c r="AA116" s="16"/>
    </row>
    <row r="117" spans="1:27" ht="14.25" customHeight="1" x14ac:dyDescent="0.25">
      <c r="A117" s="14"/>
      <c r="B117" s="3"/>
      <c r="C117" s="3"/>
      <c r="D117" s="3"/>
      <c r="E117" s="3"/>
      <c r="F117" s="3"/>
      <c r="G117" s="3"/>
      <c r="H117" s="3"/>
      <c r="I117" s="4"/>
      <c r="J117" s="4"/>
      <c r="K117" s="4"/>
      <c r="L117" s="4"/>
      <c r="M117" s="4"/>
      <c r="N117" s="4"/>
      <c r="O117" s="4"/>
      <c r="P117" s="4"/>
      <c r="Q117" s="4"/>
      <c r="R117" s="4"/>
      <c r="S117" s="4"/>
      <c r="T117" s="4"/>
      <c r="U117" s="4"/>
      <c r="V117" s="16"/>
      <c r="W117" s="16"/>
      <c r="X117" s="16"/>
      <c r="Y117" s="16"/>
      <c r="Z117" s="16"/>
      <c r="AA117" s="16"/>
    </row>
    <row r="118" spans="1:27" ht="14.25" customHeight="1" x14ac:dyDescent="0.25">
      <c r="A118" s="14"/>
      <c r="B118" s="3"/>
      <c r="C118" s="3"/>
      <c r="D118" s="3"/>
      <c r="E118" s="3"/>
      <c r="F118" s="3"/>
      <c r="G118" s="3"/>
      <c r="H118" s="3"/>
      <c r="I118" s="4"/>
      <c r="J118" s="4"/>
      <c r="K118" s="4"/>
      <c r="L118" s="4"/>
      <c r="M118" s="4"/>
      <c r="N118" s="4"/>
      <c r="O118" s="4"/>
      <c r="P118" s="4"/>
      <c r="Q118" s="4"/>
      <c r="R118" s="4"/>
      <c r="S118" s="4"/>
      <c r="T118" s="4"/>
      <c r="U118" s="4"/>
      <c r="V118" s="16"/>
      <c r="W118" s="16"/>
      <c r="X118" s="16"/>
      <c r="Y118" s="16"/>
      <c r="Z118" s="16"/>
      <c r="AA118" s="16"/>
    </row>
    <row r="119" spans="1:27" ht="14.25" customHeight="1" x14ac:dyDescent="0.25">
      <c r="A119" s="14"/>
      <c r="B119" s="3"/>
      <c r="C119" s="3"/>
      <c r="D119" s="3"/>
      <c r="E119" s="3"/>
      <c r="F119" s="3"/>
      <c r="G119" s="3"/>
      <c r="H119" s="3"/>
      <c r="I119" s="4"/>
      <c r="J119" s="4"/>
      <c r="K119" s="4"/>
      <c r="L119" s="4"/>
      <c r="M119" s="4"/>
      <c r="N119" s="4"/>
      <c r="O119" s="4"/>
      <c r="P119" s="4"/>
      <c r="Q119" s="4"/>
      <c r="R119" s="4"/>
      <c r="S119" s="4"/>
      <c r="T119" s="4"/>
      <c r="U119" s="4"/>
      <c r="V119" s="16"/>
      <c r="W119" s="16"/>
      <c r="X119" s="16"/>
      <c r="Y119" s="16"/>
      <c r="Z119" s="16"/>
      <c r="AA119" s="16"/>
    </row>
    <row r="120" spans="1:27" ht="14.25" customHeight="1" x14ac:dyDescent="0.25">
      <c r="A120" s="14"/>
      <c r="B120" s="3"/>
      <c r="C120" s="3"/>
      <c r="D120" s="3"/>
      <c r="E120" s="3"/>
      <c r="F120" s="3"/>
      <c r="G120" s="3"/>
      <c r="H120" s="3"/>
      <c r="I120" s="4"/>
      <c r="J120" s="4"/>
      <c r="K120" s="4"/>
      <c r="L120" s="4"/>
      <c r="M120" s="4"/>
      <c r="N120" s="4"/>
      <c r="O120" s="4"/>
      <c r="P120" s="4"/>
      <c r="Q120" s="4"/>
      <c r="R120" s="4"/>
      <c r="S120" s="4"/>
      <c r="T120" s="4"/>
      <c r="U120" s="4"/>
      <c r="V120" s="16"/>
      <c r="W120" s="16"/>
      <c r="X120" s="16"/>
      <c r="Y120" s="16"/>
      <c r="Z120" s="16"/>
      <c r="AA120" s="16"/>
    </row>
    <row r="121" spans="1:27" ht="14.25" customHeight="1" x14ac:dyDescent="0.25">
      <c r="A121" s="14"/>
      <c r="B121" s="3"/>
      <c r="C121" s="3"/>
      <c r="D121" s="3"/>
      <c r="E121" s="3"/>
      <c r="F121" s="3"/>
      <c r="G121" s="3"/>
      <c r="H121" s="3"/>
      <c r="I121" s="4"/>
      <c r="J121" s="4"/>
      <c r="K121" s="4"/>
      <c r="L121" s="4"/>
      <c r="M121" s="4"/>
      <c r="N121" s="4"/>
      <c r="O121" s="4"/>
      <c r="P121" s="4"/>
      <c r="Q121" s="4"/>
      <c r="R121" s="4"/>
      <c r="S121" s="4"/>
      <c r="T121" s="4"/>
      <c r="U121" s="4"/>
      <c r="V121" s="16"/>
      <c r="W121" s="16"/>
      <c r="X121" s="16"/>
      <c r="Y121" s="16"/>
      <c r="Z121" s="16"/>
      <c r="AA121" s="16"/>
    </row>
    <row r="122" spans="1:27" ht="14.25" customHeight="1" x14ac:dyDescent="0.25">
      <c r="A122" s="14"/>
      <c r="B122" s="3"/>
      <c r="C122" s="3"/>
      <c r="D122" s="3"/>
      <c r="E122" s="3"/>
      <c r="F122" s="3"/>
      <c r="G122" s="3"/>
      <c r="H122" s="3"/>
      <c r="I122" s="4"/>
      <c r="J122" s="4"/>
      <c r="K122" s="4"/>
      <c r="L122" s="4"/>
      <c r="M122" s="4"/>
      <c r="N122" s="4"/>
      <c r="O122" s="4"/>
      <c r="P122" s="4"/>
      <c r="Q122" s="4"/>
      <c r="R122" s="4"/>
      <c r="S122" s="4"/>
      <c r="T122" s="4"/>
      <c r="U122" s="4"/>
      <c r="V122" s="16"/>
      <c r="W122" s="16"/>
      <c r="X122" s="16"/>
      <c r="Y122" s="16"/>
      <c r="Z122" s="16"/>
      <c r="AA122" s="16"/>
    </row>
    <row r="123" spans="1:27" ht="14.25" customHeight="1" x14ac:dyDescent="0.25">
      <c r="A123" s="14"/>
      <c r="B123" s="3"/>
      <c r="C123" s="3"/>
      <c r="D123" s="3"/>
      <c r="E123" s="3"/>
      <c r="F123" s="3"/>
      <c r="G123" s="3"/>
      <c r="H123" s="3"/>
      <c r="I123" s="4"/>
      <c r="J123" s="4"/>
      <c r="K123" s="4"/>
      <c r="L123" s="4"/>
      <c r="M123" s="4"/>
      <c r="N123" s="4"/>
      <c r="O123" s="4"/>
      <c r="P123" s="4"/>
      <c r="Q123" s="4"/>
      <c r="R123" s="4"/>
      <c r="S123" s="4"/>
      <c r="T123" s="4"/>
      <c r="U123" s="4"/>
      <c r="V123" s="16"/>
      <c r="W123" s="16"/>
      <c r="X123" s="16"/>
      <c r="Y123" s="16"/>
      <c r="Z123" s="16"/>
      <c r="AA123" s="16"/>
    </row>
    <row r="124" spans="1:27" ht="14.25" customHeight="1" x14ac:dyDescent="0.25">
      <c r="A124" s="14"/>
      <c r="B124" s="3"/>
      <c r="C124" s="3"/>
      <c r="D124" s="3"/>
      <c r="E124" s="3"/>
      <c r="F124" s="3"/>
      <c r="G124" s="3"/>
      <c r="H124" s="3"/>
      <c r="I124" s="4"/>
      <c r="J124" s="4"/>
      <c r="K124" s="4"/>
      <c r="L124" s="4"/>
      <c r="M124" s="4"/>
      <c r="N124" s="4"/>
      <c r="O124" s="4"/>
      <c r="P124" s="4"/>
      <c r="Q124" s="4"/>
      <c r="R124" s="4"/>
      <c r="S124" s="4"/>
      <c r="T124" s="4"/>
      <c r="U124" s="4"/>
      <c r="V124" s="16"/>
      <c r="W124" s="16"/>
      <c r="X124" s="16"/>
      <c r="Y124" s="16"/>
      <c r="Z124" s="16"/>
      <c r="AA124" s="16"/>
    </row>
    <row r="125" spans="1:27" ht="14.25" customHeight="1" x14ac:dyDescent="0.25">
      <c r="A125" s="14"/>
      <c r="B125" s="3"/>
      <c r="C125" s="3"/>
      <c r="D125" s="3"/>
      <c r="E125" s="3"/>
      <c r="F125" s="3"/>
      <c r="G125" s="3"/>
      <c r="H125" s="3"/>
      <c r="I125" s="4"/>
      <c r="J125" s="4"/>
      <c r="K125" s="4"/>
      <c r="L125" s="4"/>
      <c r="M125" s="4"/>
      <c r="N125" s="4"/>
      <c r="O125" s="4"/>
      <c r="P125" s="4"/>
      <c r="Q125" s="4"/>
      <c r="R125" s="4"/>
      <c r="S125" s="4"/>
      <c r="T125" s="4"/>
      <c r="U125" s="4"/>
      <c r="V125" s="16"/>
      <c r="W125" s="16"/>
      <c r="X125" s="16"/>
      <c r="Y125" s="16"/>
      <c r="Z125" s="16"/>
      <c r="AA125" s="16"/>
    </row>
    <row r="126" spans="1:27" ht="14.25" customHeight="1" x14ac:dyDescent="0.25">
      <c r="A126" s="14"/>
      <c r="B126" s="3"/>
      <c r="C126" s="3"/>
      <c r="D126" s="3"/>
      <c r="E126" s="3"/>
      <c r="F126" s="3"/>
      <c r="G126" s="3"/>
      <c r="H126" s="3"/>
      <c r="I126" s="4"/>
      <c r="J126" s="4"/>
      <c r="K126" s="4"/>
      <c r="L126" s="4"/>
      <c r="M126" s="4"/>
      <c r="N126" s="4"/>
      <c r="O126" s="4"/>
      <c r="P126" s="4"/>
      <c r="Q126" s="4"/>
      <c r="R126" s="4"/>
      <c r="S126" s="4"/>
      <c r="T126" s="4"/>
      <c r="U126" s="4"/>
      <c r="V126" s="16"/>
      <c r="W126" s="16"/>
      <c r="X126" s="16"/>
      <c r="Y126" s="16"/>
      <c r="Z126" s="16"/>
      <c r="AA126" s="16"/>
    </row>
    <row r="127" spans="1:27" ht="14.25" customHeight="1" x14ac:dyDescent="0.25">
      <c r="A127" s="14"/>
      <c r="B127" s="3"/>
      <c r="C127" s="3"/>
      <c r="D127" s="3"/>
      <c r="E127" s="3"/>
      <c r="F127" s="3"/>
      <c r="G127" s="3"/>
      <c r="H127" s="3"/>
      <c r="I127" s="4"/>
      <c r="J127" s="4"/>
      <c r="K127" s="4"/>
      <c r="L127" s="4"/>
      <c r="M127" s="4"/>
      <c r="N127" s="4"/>
      <c r="O127" s="4"/>
      <c r="P127" s="4"/>
      <c r="Q127" s="4"/>
      <c r="R127" s="4"/>
      <c r="S127" s="4"/>
      <c r="T127" s="4"/>
      <c r="U127" s="4"/>
      <c r="V127" s="16"/>
      <c r="W127" s="16"/>
      <c r="X127" s="16"/>
      <c r="Y127" s="16"/>
      <c r="Z127" s="16"/>
      <c r="AA127" s="16"/>
    </row>
    <row r="128" spans="1:27" ht="14.25" customHeight="1" x14ac:dyDescent="0.25">
      <c r="A128" s="14"/>
      <c r="B128" s="3"/>
      <c r="C128" s="3"/>
      <c r="D128" s="3"/>
      <c r="E128" s="3"/>
      <c r="F128" s="3"/>
      <c r="G128" s="3"/>
      <c r="H128" s="3"/>
      <c r="I128" s="4"/>
      <c r="J128" s="4"/>
      <c r="K128" s="4"/>
      <c r="L128" s="4"/>
      <c r="M128" s="4"/>
      <c r="N128" s="4"/>
      <c r="O128" s="4"/>
      <c r="P128" s="4"/>
      <c r="Q128" s="4"/>
      <c r="R128" s="4"/>
      <c r="S128" s="4"/>
      <c r="T128" s="4"/>
      <c r="U128" s="4"/>
      <c r="V128" s="16"/>
      <c r="W128" s="16"/>
      <c r="X128" s="16"/>
      <c r="Y128" s="16"/>
      <c r="Z128" s="16"/>
      <c r="AA128" s="16"/>
    </row>
    <row r="129" spans="1:27" ht="14.25" customHeight="1" x14ac:dyDescent="0.25">
      <c r="A129" s="14"/>
      <c r="B129" s="3"/>
      <c r="C129" s="3"/>
      <c r="D129" s="3"/>
      <c r="E129" s="3"/>
      <c r="F129" s="3"/>
      <c r="G129" s="3"/>
      <c r="H129" s="3"/>
      <c r="I129" s="4"/>
      <c r="J129" s="4"/>
      <c r="K129" s="4"/>
      <c r="L129" s="4"/>
      <c r="M129" s="4"/>
      <c r="N129" s="4"/>
      <c r="O129" s="4"/>
      <c r="P129" s="4"/>
      <c r="Q129" s="4"/>
      <c r="R129" s="4"/>
      <c r="S129" s="4"/>
      <c r="T129" s="4"/>
      <c r="U129" s="4"/>
      <c r="V129" s="16"/>
      <c r="W129" s="16"/>
      <c r="X129" s="16"/>
      <c r="Y129" s="16"/>
      <c r="Z129" s="16"/>
      <c r="AA129" s="16"/>
    </row>
    <row r="130" spans="1:27" ht="14.25" customHeight="1" x14ac:dyDescent="0.25">
      <c r="A130" s="14"/>
      <c r="B130" s="3"/>
      <c r="C130" s="3"/>
      <c r="D130" s="3"/>
      <c r="E130" s="3"/>
      <c r="F130" s="3"/>
      <c r="G130" s="3"/>
      <c r="H130" s="3"/>
      <c r="I130" s="4"/>
      <c r="J130" s="4"/>
      <c r="K130" s="4"/>
      <c r="L130" s="4"/>
      <c r="M130" s="4"/>
      <c r="N130" s="4"/>
      <c r="O130" s="4"/>
      <c r="P130" s="4"/>
      <c r="Q130" s="4"/>
      <c r="R130" s="4"/>
      <c r="S130" s="4"/>
      <c r="T130" s="4"/>
      <c r="U130" s="4"/>
      <c r="V130" s="16"/>
      <c r="W130" s="16"/>
      <c r="X130" s="16"/>
      <c r="Y130" s="16"/>
      <c r="Z130" s="16"/>
      <c r="AA130" s="16"/>
    </row>
    <row r="131" spans="1:27" ht="14.25" customHeight="1" x14ac:dyDescent="0.25">
      <c r="A131" s="14"/>
      <c r="B131" s="3"/>
      <c r="C131" s="3"/>
      <c r="D131" s="3"/>
      <c r="E131" s="3"/>
      <c r="F131" s="3"/>
      <c r="G131" s="3"/>
      <c r="H131" s="3"/>
      <c r="I131" s="4"/>
      <c r="J131" s="4"/>
      <c r="K131" s="4"/>
      <c r="L131" s="4"/>
      <c r="M131" s="4"/>
      <c r="N131" s="4"/>
      <c r="O131" s="4"/>
      <c r="P131" s="4"/>
      <c r="Q131" s="4"/>
      <c r="R131" s="4"/>
      <c r="S131" s="4"/>
      <c r="T131" s="4"/>
      <c r="U131" s="4"/>
      <c r="V131" s="16"/>
      <c r="W131" s="16"/>
      <c r="X131" s="16"/>
      <c r="Y131" s="16"/>
      <c r="Z131" s="16"/>
      <c r="AA131" s="16"/>
    </row>
    <row r="132" spans="1:27" ht="14.25" customHeight="1" x14ac:dyDescent="0.25">
      <c r="A132" s="14"/>
      <c r="B132" s="3"/>
      <c r="C132" s="3"/>
      <c r="D132" s="3"/>
      <c r="E132" s="3"/>
      <c r="F132" s="3"/>
      <c r="G132" s="3"/>
      <c r="H132" s="3"/>
      <c r="I132" s="4"/>
      <c r="J132" s="4"/>
      <c r="K132" s="4"/>
      <c r="L132" s="4"/>
      <c r="M132" s="4"/>
      <c r="N132" s="4"/>
      <c r="O132" s="4"/>
      <c r="P132" s="4"/>
      <c r="Q132" s="4"/>
      <c r="R132" s="4"/>
      <c r="S132" s="4"/>
      <c r="T132" s="4"/>
      <c r="U132" s="4"/>
      <c r="V132" s="16"/>
      <c r="W132" s="16"/>
      <c r="X132" s="16"/>
      <c r="Y132" s="16"/>
      <c r="Z132" s="16"/>
      <c r="AA132" s="16"/>
    </row>
    <row r="133" spans="1:27" ht="14.25" customHeight="1" x14ac:dyDescent="0.25">
      <c r="A133" s="14"/>
      <c r="B133" s="3"/>
      <c r="C133" s="3"/>
      <c r="D133" s="3"/>
      <c r="E133" s="3"/>
      <c r="F133" s="3"/>
      <c r="G133" s="3"/>
      <c r="H133" s="3"/>
      <c r="I133" s="4"/>
      <c r="J133" s="4"/>
      <c r="K133" s="4"/>
      <c r="L133" s="4"/>
      <c r="M133" s="4"/>
      <c r="N133" s="4"/>
      <c r="O133" s="4"/>
      <c r="P133" s="4"/>
      <c r="Q133" s="4"/>
      <c r="R133" s="4"/>
      <c r="S133" s="4"/>
      <c r="T133" s="4"/>
      <c r="U133" s="4"/>
      <c r="V133" s="16"/>
      <c r="W133" s="16"/>
      <c r="X133" s="16"/>
      <c r="Y133" s="16"/>
      <c r="Z133" s="16"/>
      <c r="AA133" s="16"/>
    </row>
    <row r="134" spans="1:27" ht="14.25" customHeight="1" x14ac:dyDescent="0.25">
      <c r="A134" s="14"/>
      <c r="B134" s="3"/>
      <c r="C134" s="3"/>
      <c r="D134" s="3"/>
      <c r="E134" s="3"/>
      <c r="F134" s="3"/>
      <c r="G134" s="3"/>
      <c r="H134" s="3"/>
      <c r="I134" s="4"/>
      <c r="J134" s="4"/>
      <c r="K134" s="4"/>
      <c r="L134" s="4"/>
      <c r="M134" s="4"/>
      <c r="N134" s="4"/>
      <c r="O134" s="4"/>
      <c r="P134" s="4"/>
      <c r="Q134" s="4"/>
      <c r="R134" s="4"/>
      <c r="S134" s="4"/>
      <c r="T134" s="4"/>
      <c r="U134" s="4"/>
      <c r="V134" s="16"/>
      <c r="W134" s="16"/>
      <c r="X134" s="16"/>
      <c r="Y134" s="16"/>
      <c r="Z134" s="16"/>
      <c r="AA134" s="16"/>
    </row>
    <row r="135" spans="1:27" ht="14.25" customHeight="1" x14ac:dyDescent="0.25">
      <c r="A135" s="14"/>
      <c r="B135" s="3"/>
      <c r="C135" s="3"/>
      <c r="D135" s="3"/>
      <c r="E135" s="3"/>
      <c r="F135" s="3"/>
      <c r="G135" s="3"/>
      <c r="H135" s="3"/>
      <c r="I135" s="4"/>
      <c r="J135" s="4"/>
      <c r="K135" s="4"/>
      <c r="L135" s="4"/>
      <c r="M135" s="4"/>
      <c r="N135" s="4"/>
      <c r="O135" s="4"/>
      <c r="P135" s="4"/>
      <c r="Q135" s="4"/>
      <c r="R135" s="4"/>
      <c r="S135" s="4"/>
      <c r="T135" s="4"/>
      <c r="U135" s="4"/>
      <c r="V135" s="16"/>
      <c r="W135" s="16"/>
      <c r="X135" s="16"/>
      <c r="Y135" s="16"/>
      <c r="Z135" s="16"/>
      <c r="AA135" s="16"/>
    </row>
    <row r="136" spans="1:27" ht="14.25" customHeight="1" x14ac:dyDescent="0.25">
      <c r="A136" s="14"/>
      <c r="B136" s="3"/>
      <c r="C136" s="3"/>
      <c r="D136" s="3"/>
      <c r="E136" s="3"/>
      <c r="F136" s="3"/>
      <c r="G136" s="3"/>
      <c r="H136" s="3"/>
      <c r="I136" s="4"/>
      <c r="J136" s="4"/>
      <c r="K136" s="4"/>
      <c r="L136" s="4"/>
      <c r="M136" s="4"/>
      <c r="N136" s="4"/>
      <c r="O136" s="4"/>
      <c r="P136" s="4"/>
      <c r="Q136" s="4"/>
      <c r="R136" s="4"/>
      <c r="S136" s="4"/>
      <c r="T136" s="4"/>
      <c r="U136" s="4"/>
      <c r="V136" s="16"/>
      <c r="W136" s="16"/>
      <c r="X136" s="16"/>
      <c r="Y136" s="16"/>
      <c r="Z136" s="16"/>
      <c r="AA136" s="16"/>
    </row>
    <row r="137" spans="1:27" ht="14.25" customHeight="1" x14ac:dyDescent="0.25">
      <c r="A137" s="14"/>
      <c r="B137" s="3"/>
      <c r="C137" s="3"/>
      <c r="D137" s="3"/>
      <c r="E137" s="3"/>
      <c r="F137" s="3"/>
      <c r="G137" s="3"/>
      <c r="H137" s="3"/>
      <c r="I137" s="4"/>
      <c r="J137" s="4"/>
      <c r="K137" s="4"/>
      <c r="L137" s="4"/>
      <c r="M137" s="4"/>
      <c r="N137" s="4"/>
      <c r="O137" s="4"/>
      <c r="P137" s="4"/>
      <c r="Q137" s="4"/>
      <c r="R137" s="4"/>
      <c r="S137" s="4"/>
      <c r="T137" s="4"/>
      <c r="U137" s="4"/>
      <c r="V137" s="16"/>
      <c r="W137" s="16"/>
      <c r="X137" s="16"/>
      <c r="Y137" s="16"/>
      <c r="Z137" s="16"/>
      <c r="AA137" s="16"/>
    </row>
    <row r="138" spans="1:27" ht="14.25" customHeight="1" x14ac:dyDescent="0.25">
      <c r="A138" s="14"/>
      <c r="B138" s="3"/>
      <c r="C138" s="3"/>
      <c r="D138" s="3"/>
      <c r="E138" s="3"/>
      <c r="F138" s="3"/>
      <c r="G138" s="3"/>
      <c r="H138" s="3"/>
      <c r="I138" s="4"/>
      <c r="J138" s="4"/>
      <c r="K138" s="4"/>
      <c r="L138" s="4"/>
      <c r="M138" s="4"/>
      <c r="N138" s="4"/>
      <c r="O138" s="4"/>
      <c r="P138" s="4"/>
      <c r="Q138" s="4"/>
      <c r="R138" s="4"/>
      <c r="S138" s="4"/>
      <c r="T138" s="4"/>
      <c r="U138" s="4"/>
      <c r="V138" s="16"/>
      <c r="W138" s="16"/>
      <c r="X138" s="16"/>
      <c r="Y138" s="16"/>
      <c r="Z138" s="16"/>
      <c r="AA138" s="16"/>
    </row>
    <row r="139" spans="1:27" ht="14.25" customHeight="1" x14ac:dyDescent="0.25">
      <c r="A139" s="14"/>
      <c r="B139" s="3"/>
      <c r="C139" s="3"/>
      <c r="D139" s="3"/>
      <c r="E139" s="3"/>
      <c r="F139" s="3"/>
      <c r="G139" s="3"/>
      <c r="H139" s="3"/>
      <c r="I139" s="4"/>
      <c r="J139" s="4"/>
      <c r="K139" s="4"/>
      <c r="L139" s="4"/>
      <c r="M139" s="4"/>
      <c r="N139" s="4"/>
      <c r="O139" s="4"/>
      <c r="P139" s="4"/>
      <c r="Q139" s="4"/>
      <c r="R139" s="4"/>
      <c r="S139" s="4"/>
      <c r="T139" s="4"/>
      <c r="U139" s="4"/>
      <c r="V139" s="16"/>
      <c r="W139" s="16"/>
      <c r="X139" s="16"/>
      <c r="Y139" s="16"/>
      <c r="Z139" s="16"/>
      <c r="AA139" s="16"/>
    </row>
    <row r="140" spans="1:27" ht="14.25" customHeight="1" x14ac:dyDescent="0.25">
      <c r="A140" s="14"/>
      <c r="B140" s="3"/>
      <c r="C140" s="3"/>
      <c r="D140" s="3"/>
      <c r="E140" s="3"/>
      <c r="F140" s="3"/>
      <c r="G140" s="3"/>
      <c r="H140" s="3"/>
      <c r="I140" s="4"/>
      <c r="J140" s="4"/>
      <c r="K140" s="4"/>
      <c r="L140" s="4"/>
      <c r="M140" s="4"/>
      <c r="N140" s="4"/>
      <c r="O140" s="4"/>
      <c r="P140" s="4"/>
      <c r="Q140" s="4"/>
      <c r="R140" s="4"/>
      <c r="S140" s="4"/>
      <c r="T140" s="4"/>
      <c r="U140" s="4"/>
      <c r="V140" s="16"/>
      <c r="W140" s="16"/>
      <c r="X140" s="16"/>
      <c r="Y140" s="16"/>
      <c r="Z140" s="16"/>
      <c r="AA140" s="16"/>
    </row>
    <row r="141" spans="1:27" ht="14.25" customHeight="1" x14ac:dyDescent="0.25">
      <c r="A141" s="14"/>
      <c r="B141" s="3"/>
      <c r="C141" s="3"/>
      <c r="D141" s="3"/>
      <c r="E141" s="3"/>
      <c r="F141" s="3"/>
      <c r="G141" s="3"/>
      <c r="H141" s="3"/>
      <c r="I141" s="4"/>
      <c r="J141" s="4"/>
      <c r="K141" s="4"/>
      <c r="L141" s="4"/>
      <c r="M141" s="4"/>
      <c r="N141" s="4"/>
      <c r="O141" s="4"/>
      <c r="P141" s="4"/>
      <c r="Q141" s="4"/>
      <c r="R141" s="4"/>
      <c r="S141" s="4"/>
      <c r="T141" s="4"/>
      <c r="U141" s="4"/>
      <c r="V141" s="16"/>
      <c r="W141" s="16"/>
      <c r="X141" s="16"/>
      <c r="Y141" s="16"/>
      <c r="Z141" s="16"/>
      <c r="AA141" s="16"/>
    </row>
    <row r="142" spans="1:27" ht="14.25" customHeight="1" x14ac:dyDescent="0.25">
      <c r="A142" s="14"/>
      <c r="B142" s="3"/>
      <c r="C142" s="3"/>
      <c r="D142" s="3"/>
      <c r="E142" s="3"/>
      <c r="F142" s="3"/>
      <c r="G142" s="3"/>
      <c r="H142" s="3"/>
      <c r="I142" s="4"/>
      <c r="J142" s="4"/>
      <c r="K142" s="4"/>
      <c r="L142" s="4"/>
      <c r="M142" s="4"/>
      <c r="N142" s="4"/>
      <c r="O142" s="4"/>
      <c r="P142" s="4"/>
      <c r="Q142" s="4"/>
      <c r="R142" s="4"/>
      <c r="S142" s="4"/>
      <c r="T142" s="4"/>
      <c r="U142" s="4"/>
      <c r="V142" s="16"/>
      <c r="W142" s="16"/>
      <c r="X142" s="16"/>
      <c r="Y142" s="16"/>
      <c r="Z142" s="16"/>
      <c r="AA142" s="16"/>
    </row>
    <row r="143" spans="1:27" ht="14.25" customHeight="1" x14ac:dyDescent="0.25">
      <c r="A143" s="14"/>
      <c r="B143" s="3"/>
      <c r="C143" s="3"/>
      <c r="D143" s="3"/>
      <c r="E143" s="3"/>
      <c r="F143" s="3"/>
      <c r="G143" s="3"/>
      <c r="H143" s="3"/>
      <c r="I143" s="4"/>
      <c r="J143" s="4"/>
      <c r="K143" s="4"/>
      <c r="L143" s="4"/>
      <c r="M143" s="4"/>
      <c r="N143" s="4"/>
      <c r="O143" s="4"/>
      <c r="P143" s="4"/>
      <c r="Q143" s="4"/>
      <c r="R143" s="4"/>
      <c r="S143" s="4"/>
      <c r="T143" s="4"/>
      <c r="U143" s="4"/>
      <c r="V143" s="16"/>
      <c r="W143" s="16"/>
      <c r="X143" s="16"/>
      <c r="Y143" s="16"/>
      <c r="Z143" s="16"/>
      <c r="AA143" s="16"/>
    </row>
    <row r="144" spans="1:27" ht="14.25" customHeight="1" x14ac:dyDescent="0.25">
      <c r="A144" s="14"/>
      <c r="B144" s="3"/>
      <c r="C144" s="3"/>
      <c r="D144" s="3"/>
      <c r="E144" s="3"/>
      <c r="F144" s="3"/>
      <c r="G144" s="3"/>
      <c r="H144" s="3"/>
      <c r="I144" s="4"/>
      <c r="J144" s="4"/>
      <c r="K144" s="4"/>
      <c r="L144" s="4"/>
      <c r="M144" s="4"/>
      <c r="N144" s="4"/>
      <c r="O144" s="4"/>
      <c r="P144" s="4"/>
      <c r="Q144" s="4"/>
      <c r="R144" s="4"/>
      <c r="S144" s="4"/>
      <c r="T144" s="4"/>
      <c r="U144" s="4"/>
      <c r="V144" s="16"/>
      <c r="W144" s="16"/>
      <c r="X144" s="16"/>
      <c r="Y144" s="16"/>
      <c r="Z144" s="16"/>
      <c r="AA144" s="16"/>
    </row>
    <row r="145" spans="1:27" ht="14.25" customHeight="1" x14ac:dyDescent="0.25">
      <c r="A145" s="14"/>
      <c r="B145" s="3"/>
      <c r="C145" s="3"/>
      <c r="D145" s="3"/>
      <c r="E145" s="3"/>
      <c r="F145" s="3"/>
      <c r="G145" s="3"/>
      <c r="H145" s="3"/>
      <c r="I145" s="4"/>
      <c r="J145" s="4"/>
      <c r="K145" s="4"/>
      <c r="L145" s="4"/>
      <c r="M145" s="4"/>
      <c r="N145" s="4"/>
      <c r="O145" s="4"/>
      <c r="P145" s="4"/>
      <c r="Q145" s="4"/>
      <c r="R145" s="4"/>
      <c r="S145" s="4"/>
      <c r="T145" s="4"/>
      <c r="U145" s="4"/>
      <c r="V145" s="16"/>
      <c r="W145" s="16"/>
      <c r="X145" s="16"/>
      <c r="Y145" s="16"/>
      <c r="Z145" s="16"/>
      <c r="AA145" s="16"/>
    </row>
    <row r="146" spans="1:27" ht="14.25" customHeight="1" x14ac:dyDescent="0.25">
      <c r="A146" s="14"/>
      <c r="B146" s="3"/>
      <c r="C146" s="3"/>
      <c r="D146" s="3"/>
      <c r="E146" s="3"/>
      <c r="F146" s="3"/>
      <c r="G146" s="3"/>
      <c r="H146" s="3"/>
      <c r="I146" s="4"/>
      <c r="J146" s="4"/>
      <c r="K146" s="4"/>
      <c r="L146" s="4"/>
      <c r="M146" s="4"/>
      <c r="N146" s="4"/>
      <c r="O146" s="4"/>
      <c r="P146" s="4"/>
      <c r="Q146" s="4"/>
      <c r="R146" s="4"/>
      <c r="S146" s="4"/>
      <c r="T146" s="4"/>
      <c r="U146" s="4"/>
      <c r="V146" s="16"/>
      <c r="W146" s="16"/>
      <c r="X146" s="16"/>
      <c r="Y146" s="16"/>
      <c r="Z146" s="16"/>
      <c r="AA146" s="16"/>
    </row>
    <row r="147" spans="1:27" ht="14.25" customHeight="1" x14ac:dyDescent="0.25">
      <c r="A147" s="14"/>
      <c r="B147" s="3"/>
      <c r="C147" s="3"/>
      <c r="D147" s="3"/>
      <c r="E147" s="3"/>
      <c r="F147" s="3"/>
      <c r="G147" s="3"/>
      <c r="H147" s="3"/>
      <c r="I147" s="4"/>
      <c r="J147" s="4"/>
      <c r="K147" s="4"/>
      <c r="L147" s="4"/>
      <c r="M147" s="4"/>
      <c r="N147" s="4"/>
      <c r="O147" s="4"/>
      <c r="P147" s="4"/>
      <c r="Q147" s="4"/>
      <c r="R147" s="4"/>
      <c r="S147" s="4"/>
      <c r="T147" s="4"/>
      <c r="U147" s="4"/>
      <c r="V147" s="16"/>
      <c r="W147" s="16"/>
      <c r="X147" s="16"/>
      <c r="Y147" s="16"/>
      <c r="Z147" s="16"/>
      <c r="AA147" s="16"/>
    </row>
    <row r="148" spans="1:27" ht="14.25" customHeight="1" x14ac:dyDescent="0.25">
      <c r="A148" s="14"/>
      <c r="B148" s="3"/>
      <c r="C148" s="3"/>
      <c r="D148" s="3"/>
      <c r="E148" s="3"/>
      <c r="F148" s="3"/>
      <c r="G148" s="3"/>
      <c r="H148" s="3"/>
      <c r="I148" s="4"/>
      <c r="J148" s="4"/>
      <c r="K148" s="4"/>
      <c r="L148" s="4"/>
      <c r="M148" s="4"/>
      <c r="N148" s="4"/>
      <c r="O148" s="4"/>
      <c r="P148" s="4"/>
      <c r="Q148" s="4"/>
      <c r="R148" s="4"/>
      <c r="S148" s="4"/>
      <c r="T148" s="4"/>
      <c r="U148" s="4"/>
      <c r="V148" s="16"/>
      <c r="W148" s="16"/>
      <c r="X148" s="16"/>
      <c r="Y148" s="16"/>
      <c r="Z148" s="16"/>
      <c r="AA148" s="16"/>
    </row>
    <row r="149" spans="1:27" ht="14.25" customHeight="1" x14ac:dyDescent="0.25">
      <c r="A149" s="14"/>
      <c r="B149" s="3"/>
      <c r="C149" s="3"/>
      <c r="D149" s="3"/>
      <c r="E149" s="3"/>
      <c r="F149" s="3"/>
      <c r="G149" s="3"/>
      <c r="H149" s="3"/>
      <c r="I149" s="4"/>
      <c r="J149" s="4"/>
      <c r="K149" s="4"/>
      <c r="L149" s="4"/>
      <c r="M149" s="4"/>
      <c r="N149" s="4"/>
      <c r="O149" s="4"/>
      <c r="P149" s="4"/>
      <c r="Q149" s="4"/>
      <c r="R149" s="4"/>
      <c r="S149" s="4"/>
      <c r="T149" s="4"/>
      <c r="U149" s="4"/>
      <c r="V149" s="16"/>
      <c r="W149" s="16"/>
      <c r="X149" s="16"/>
      <c r="Y149" s="16"/>
      <c r="Z149" s="16"/>
      <c r="AA149" s="16"/>
    </row>
    <row r="150" spans="1:27" ht="14.25" customHeight="1" x14ac:dyDescent="0.25">
      <c r="A150" s="14"/>
      <c r="B150" s="3"/>
      <c r="C150" s="3"/>
      <c r="D150" s="3"/>
      <c r="E150" s="3"/>
      <c r="F150" s="3"/>
      <c r="G150" s="3"/>
      <c r="H150" s="3"/>
      <c r="I150" s="4"/>
      <c r="J150" s="4"/>
      <c r="K150" s="4"/>
      <c r="L150" s="4"/>
      <c r="M150" s="4"/>
      <c r="N150" s="4"/>
      <c r="O150" s="4"/>
      <c r="P150" s="4"/>
      <c r="Q150" s="4"/>
      <c r="R150" s="4"/>
      <c r="S150" s="4"/>
      <c r="T150" s="4"/>
      <c r="U150" s="4"/>
      <c r="V150" s="16"/>
      <c r="W150" s="16"/>
      <c r="X150" s="16"/>
      <c r="Y150" s="16"/>
      <c r="Z150" s="16"/>
      <c r="AA150" s="16"/>
    </row>
    <row r="151" spans="1:27" ht="14.25" customHeight="1" x14ac:dyDescent="0.25">
      <c r="A151" s="14"/>
      <c r="B151" s="3"/>
      <c r="C151" s="3"/>
      <c r="D151" s="3"/>
      <c r="E151" s="3"/>
      <c r="F151" s="3"/>
      <c r="G151" s="3"/>
      <c r="H151" s="3"/>
      <c r="I151" s="4"/>
      <c r="J151" s="4"/>
      <c r="K151" s="4"/>
      <c r="L151" s="4"/>
      <c r="M151" s="4"/>
      <c r="N151" s="4"/>
      <c r="O151" s="4"/>
      <c r="P151" s="4"/>
      <c r="Q151" s="4"/>
      <c r="R151" s="4"/>
      <c r="S151" s="4"/>
      <c r="T151" s="4"/>
      <c r="U151" s="4"/>
      <c r="V151" s="16"/>
      <c r="W151" s="16"/>
      <c r="X151" s="16"/>
      <c r="Y151" s="16"/>
      <c r="Z151" s="16"/>
      <c r="AA151" s="16"/>
    </row>
    <row r="152" spans="1:27" ht="14.25" customHeight="1" x14ac:dyDescent="0.25">
      <c r="A152" s="14"/>
      <c r="B152" s="3"/>
      <c r="C152" s="3"/>
      <c r="D152" s="3"/>
      <c r="E152" s="3"/>
      <c r="F152" s="3"/>
      <c r="G152" s="3"/>
      <c r="H152" s="3"/>
      <c r="I152" s="4"/>
      <c r="J152" s="4"/>
      <c r="K152" s="4"/>
      <c r="L152" s="4"/>
      <c r="M152" s="4"/>
      <c r="N152" s="4"/>
      <c r="O152" s="4"/>
      <c r="P152" s="4"/>
      <c r="Q152" s="4"/>
      <c r="R152" s="4"/>
      <c r="S152" s="4"/>
      <c r="T152" s="4"/>
      <c r="U152" s="4"/>
      <c r="V152" s="16"/>
      <c r="W152" s="16"/>
      <c r="X152" s="16"/>
      <c r="Y152" s="16"/>
      <c r="Z152" s="16"/>
      <c r="AA152" s="16"/>
    </row>
    <row r="153" spans="1:27" ht="14.25" customHeight="1" x14ac:dyDescent="0.25">
      <c r="A153" s="14"/>
      <c r="B153" s="3"/>
      <c r="C153" s="3"/>
      <c r="D153" s="3"/>
      <c r="E153" s="3"/>
      <c r="F153" s="3"/>
      <c r="G153" s="3"/>
      <c r="H153" s="3"/>
      <c r="I153" s="4"/>
      <c r="J153" s="4"/>
      <c r="K153" s="4"/>
      <c r="L153" s="4"/>
      <c r="M153" s="4"/>
      <c r="N153" s="4"/>
      <c r="O153" s="4"/>
      <c r="P153" s="4"/>
      <c r="Q153" s="4"/>
      <c r="R153" s="4"/>
      <c r="S153" s="4"/>
      <c r="T153" s="4"/>
      <c r="U153" s="4"/>
      <c r="V153" s="16"/>
      <c r="W153" s="16"/>
      <c r="X153" s="16"/>
      <c r="Y153" s="16"/>
      <c r="Z153" s="16"/>
      <c r="AA153" s="16"/>
    </row>
    <row r="154" spans="1:27" ht="14.25" customHeight="1" x14ac:dyDescent="0.25">
      <c r="A154" s="14"/>
      <c r="B154" s="3"/>
      <c r="C154" s="3"/>
      <c r="D154" s="3"/>
      <c r="E154" s="3"/>
      <c r="F154" s="3"/>
      <c r="G154" s="3"/>
      <c r="H154" s="3"/>
      <c r="I154" s="4"/>
      <c r="J154" s="4"/>
      <c r="K154" s="4"/>
      <c r="L154" s="4"/>
      <c r="M154" s="4"/>
      <c r="N154" s="4"/>
      <c r="O154" s="4"/>
      <c r="P154" s="4"/>
      <c r="Q154" s="4"/>
      <c r="R154" s="4"/>
      <c r="S154" s="4"/>
      <c r="T154" s="4"/>
      <c r="U154" s="4"/>
      <c r="V154" s="16"/>
      <c r="W154" s="16"/>
      <c r="X154" s="16"/>
      <c r="Y154" s="16"/>
      <c r="Z154" s="16"/>
      <c r="AA154" s="16"/>
    </row>
    <row r="155" spans="1:27" ht="14.25" customHeight="1" x14ac:dyDescent="0.25">
      <c r="A155" s="14"/>
      <c r="B155" s="3"/>
      <c r="C155" s="3"/>
      <c r="D155" s="3"/>
      <c r="E155" s="3"/>
      <c r="F155" s="3"/>
      <c r="G155" s="3"/>
      <c r="H155" s="3"/>
      <c r="I155" s="4"/>
      <c r="J155" s="4"/>
      <c r="K155" s="4"/>
      <c r="L155" s="4"/>
      <c r="M155" s="4"/>
      <c r="N155" s="4"/>
      <c r="O155" s="4"/>
      <c r="P155" s="4"/>
      <c r="Q155" s="4"/>
      <c r="R155" s="4"/>
      <c r="S155" s="4"/>
      <c r="T155" s="4"/>
      <c r="U155" s="4"/>
      <c r="V155" s="16"/>
      <c r="W155" s="16"/>
      <c r="X155" s="16"/>
      <c r="Y155" s="16"/>
      <c r="Z155" s="16"/>
      <c r="AA155" s="16"/>
    </row>
    <row r="156" spans="1:27" ht="14.25" customHeight="1" x14ac:dyDescent="0.25">
      <c r="A156" s="14"/>
      <c r="B156" s="3"/>
      <c r="C156" s="3"/>
      <c r="D156" s="3"/>
      <c r="E156" s="3"/>
      <c r="F156" s="3"/>
      <c r="G156" s="3"/>
      <c r="H156" s="3"/>
      <c r="I156" s="4"/>
      <c r="J156" s="4"/>
      <c r="K156" s="4"/>
      <c r="L156" s="4"/>
      <c r="M156" s="4"/>
      <c r="N156" s="4"/>
      <c r="O156" s="4"/>
      <c r="P156" s="4"/>
      <c r="Q156" s="4"/>
      <c r="R156" s="4"/>
      <c r="S156" s="4"/>
      <c r="T156" s="4"/>
      <c r="U156" s="4"/>
      <c r="V156" s="16"/>
      <c r="W156" s="16"/>
      <c r="X156" s="16"/>
      <c r="Y156" s="16"/>
      <c r="Z156" s="16"/>
      <c r="AA156" s="16"/>
    </row>
    <row r="157" spans="1:27" ht="14.25" customHeight="1" x14ac:dyDescent="0.25">
      <c r="A157" s="14"/>
      <c r="B157" s="3"/>
      <c r="C157" s="3"/>
      <c r="D157" s="3"/>
      <c r="E157" s="3"/>
      <c r="F157" s="3"/>
      <c r="G157" s="3"/>
      <c r="H157" s="3"/>
      <c r="I157" s="4"/>
      <c r="J157" s="4"/>
      <c r="K157" s="4"/>
      <c r="L157" s="4"/>
      <c r="M157" s="4"/>
      <c r="N157" s="4"/>
      <c r="O157" s="4"/>
      <c r="P157" s="4"/>
      <c r="Q157" s="4"/>
      <c r="R157" s="4"/>
      <c r="S157" s="4"/>
      <c r="T157" s="4"/>
      <c r="U157" s="4"/>
      <c r="V157" s="16"/>
      <c r="W157" s="16"/>
      <c r="X157" s="16"/>
      <c r="Y157" s="16"/>
      <c r="Z157" s="16"/>
      <c r="AA157" s="16"/>
    </row>
    <row r="158" spans="1:27" ht="14.25" customHeight="1" x14ac:dyDescent="0.25">
      <c r="A158" s="14"/>
      <c r="B158" s="3"/>
      <c r="C158" s="3"/>
      <c r="D158" s="3"/>
      <c r="E158" s="3"/>
      <c r="F158" s="3"/>
      <c r="G158" s="3"/>
      <c r="H158" s="3"/>
      <c r="I158" s="4"/>
      <c r="J158" s="4"/>
      <c r="K158" s="4"/>
      <c r="L158" s="4"/>
      <c r="M158" s="4"/>
      <c r="N158" s="4"/>
      <c r="O158" s="4"/>
      <c r="P158" s="4"/>
      <c r="Q158" s="4"/>
      <c r="R158" s="4"/>
      <c r="S158" s="4"/>
      <c r="T158" s="4"/>
      <c r="U158" s="4"/>
      <c r="V158" s="16"/>
      <c r="W158" s="16"/>
      <c r="X158" s="16"/>
      <c r="Y158" s="16"/>
      <c r="Z158" s="16"/>
      <c r="AA158" s="16"/>
    </row>
    <row r="159" spans="1:27" ht="14.25" customHeight="1" x14ac:dyDescent="0.25">
      <c r="A159" s="14"/>
      <c r="B159" s="3"/>
      <c r="C159" s="3"/>
      <c r="D159" s="3"/>
      <c r="E159" s="3"/>
      <c r="F159" s="3"/>
      <c r="G159" s="3"/>
      <c r="H159" s="3"/>
      <c r="I159" s="4"/>
      <c r="J159" s="4"/>
      <c r="K159" s="4"/>
      <c r="L159" s="4"/>
      <c r="M159" s="4"/>
      <c r="N159" s="4"/>
      <c r="O159" s="4"/>
      <c r="P159" s="4"/>
      <c r="Q159" s="4"/>
      <c r="R159" s="4"/>
      <c r="S159" s="4"/>
      <c r="T159" s="4"/>
      <c r="U159" s="4"/>
      <c r="V159" s="16"/>
      <c r="W159" s="16"/>
      <c r="X159" s="16"/>
      <c r="Y159" s="16"/>
      <c r="Z159" s="16"/>
      <c r="AA159" s="16"/>
    </row>
    <row r="160" spans="1:27" ht="14.25" customHeight="1" x14ac:dyDescent="0.25">
      <c r="A160" s="14"/>
      <c r="B160" s="3"/>
      <c r="C160" s="3"/>
      <c r="D160" s="3"/>
      <c r="E160" s="3"/>
      <c r="F160" s="3"/>
      <c r="G160" s="3"/>
      <c r="H160" s="3"/>
      <c r="I160" s="4"/>
      <c r="J160" s="4"/>
      <c r="K160" s="4"/>
      <c r="L160" s="4"/>
      <c r="M160" s="4"/>
      <c r="N160" s="4"/>
      <c r="O160" s="4"/>
      <c r="P160" s="4"/>
      <c r="Q160" s="4"/>
      <c r="R160" s="4"/>
      <c r="S160" s="4"/>
      <c r="T160" s="4"/>
      <c r="U160" s="4"/>
      <c r="V160" s="16"/>
      <c r="W160" s="16"/>
      <c r="X160" s="16"/>
      <c r="Y160" s="16"/>
      <c r="Z160" s="16"/>
      <c r="AA160" s="16"/>
    </row>
    <row r="161" spans="1:27" ht="14.25" customHeight="1" x14ac:dyDescent="0.25">
      <c r="A161" s="14"/>
      <c r="B161" s="3"/>
      <c r="C161" s="3"/>
      <c r="D161" s="3"/>
      <c r="E161" s="3"/>
      <c r="F161" s="3"/>
      <c r="G161" s="3"/>
      <c r="H161" s="3"/>
      <c r="I161" s="4"/>
      <c r="J161" s="4"/>
      <c r="K161" s="4"/>
      <c r="L161" s="4"/>
      <c r="M161" s="4"/>
      <c r="N161" s="4"/>
      <c r="O161" s="4"/>
      <c r="P161" s="4"/>
      <c r="Q161" s="4"/>
      <c r="R161" s="4"/>
      <c r="S161" s="4"/>
      <c r="T161" s="4"/>
      <c r="U161" s="4"/>
      <c r="V161" s="16"/>
      <c r="W161" s="16"/>
      <c r="X161" s="16"/>
      <c r="Y161" s="16"/>
      <c r="Z161" s="16"/>
      <c r="AA161" s="16"/>
    </row>
    <row r="162" spans="1:27" ht="14.25" customHeight="1" x14ac:dyDescent="0.25">
      <c r="A162" s="14"/>
      <c r="B162" s="3"/>
      <c r="C162" s="3"/>
      <c r="D162" s="3"/>
      <c r="E162" s="3"/>
      <c r="F162" s="3"/>
      <c r="G162" s="3"/>
      <c r="H162" s="3"/>
      <c r="I162" s="4"/>
      <c r="J162" s="4"/>
      <c r="K162" s="4"/>
      <c r="L162" s="4"/>
      <c r="M162" s="4"/>
      <c r="N162" s="4"/>
      <c r="O162" s="4"/>
      <c r="P162" s="4"/>
      <c r="Q162" s="4"/>
      <c r="R162" s="4"/>
      <c r="S162" s="4"/>
      <c r="T162" s="4"/>
      <c r="U162" s="4"/>
      <c r="V162" s="16"/>
      <c r="W162" s="16"/>
      <c r="X162" s="16"/>
      <c r="Y162" s="16"/>
      <c r="Z162" s="16"/>
      <c r="AA162" s="16"/>
    </row>
    <row r="163" spans="1:27" ht="14.25" customHeight="1" x14ac:dyDescent="0.25">
      <c r="A163" s="14"/>
      <c r="B163" s="3"/>
      <c r="C163" s="3"/>
      <c r="D163" s="3"/>
      <c r="E163" s="3"/>
      <c r="F163" s="3"/>
      <c r="G163" s="3"/>
      <c r="H163" s="3"/>
      <c r="I163" s="4"/>
      <c r="J163" s="4"/>
      <c r="K163" s="4"/>
      <c r="L163" s="4"/>
      <c r="M163" s="4"/>
      <c r="N163" s="4"/>
      <c r="O163" s="4"/>
      <c r="P163" s="4"/>
      <c r="Q163" s="4"/>
      <c r="R163" s="4"/>
      <c r="S163" s="4"/>
      <c r="T163" s="4"/>
      <c r="U163" s="4"/>
      <c r="V163" s="16"/>
      <c r="W163" s="16"/>
      <c r="X163" s="16"/>
      <c r="Y163" s="16"/>
      <c r="Z163" s="16"/>
      <c r="AA163" s="16"/>
    </row>
    <row r="164" spans="1:27" ht="14.25" customHeight="1" x14ac:dyDescent="0.25">
      <c r="A164" s="14"/>
      <c r="B164" s="3"/>
      <c r="C164" s="3"/>
      <c r="D164" s="3"/>
      <c r="E164" s="3"/>
      <c r="F164" s="3"/>
      <c r="G164" s="3"/>
      <c r="H164" s="3"/>
      <c r="I164" s="4"/>
      <c r="J164" s="4"/>
      <c r="K164" s="4"/>
      <c r="L164" s="4"/>
      <c r="M164" s="4"/>
      <c r="N164" s="4"/>
      <c r="O164" s="4"/>
      <c r="P164" s="4"/>
      <c r="Q164" s="4"/>
      <c r="R164" s="4"/>
      <c r="S164" s="4"/>
      <c r="T164" s="4"/>
      <c r="U164" s="4"/>
      <c r="V164" s="16"/>
      <c r="W164" s="16"/>
      <c r="X164" s="16"/>
      <c r="Y164" s="16"/>
      <c r="Z164" s="16"/>
      <c r="AA164" s="16"/>
    </row>
    <row r="165" spans="1:27" ht="14.25" customHeight="1" x14ac:dyDescent="0.25">
      <c r="A165" s="14"/>
      <c r="B165" s="3"/>
      <c r="C165" s="3"/>
      <c r="D165" s="3"/>
      <c r="E165" s="3"/>
      <c r="F165" s="3"/>
      <c r="G165" s="3"/>
      <c r="H165" s="3"/>
      <c r="I165" s="4"/>
      <c r="J165" s="4"/>
      <c r="K165" s="4"/>
      <c r="L165" s="4"/>
      <c r="M165" s="4"/>
      <c r="N165" s="4"/>
      <c r="O165" s="4"/>
      <c r="P165" s="4"/>
      <c r="Q165" s="4"/>
      <c r="R165" s="4"/>
      <c r="S165" s="4"/>
      <c r="T165" s="4"/>
      <c r="U165" s="4"/>
      <c r="V165" s="16"/>
      <c r="W165" s="16"/>
      <c r="X165" s="16"/>
      <c r="Y165" s="16"/>
      <c r="Z165" s="16"/>
      <c r="AA165" s="16"/>
    </row>
    <row r="166" spans="1:27" ht="14.25" customHeight="1" x14ac:dyDescent="0.25">
      <c r="A166" s="14"/>
      <c r="B166" s="3"/>
      <c r="C166" s="3"/>
      <c r="D166" s="3"/>
      <c r="E166" s="3"/>
      <c r="F166" s="3"/>
      <c r="G166" s="3"/>
      <c r="H166" s="3"/>
      <c r="I166" s="4"/>
      <c r="J166" s="4"/>
      <c r="K166" s="4"/>
      <c r="L166" s="4"/>
      <c r="M166" s="4"/>
      <c r="N166" s="4"/>
      <c r="O166" s="4"/>
      <c r="P166" s="4"/>
      <c r="Q166" s="4"/>
      <c r="R166" s="4"/>
      <c r="S166" s="4"/>
      <c r="T166" s="4"/>
      <c r="U166" s="4"/>
      <c r="V166" s="16"/>
      <c r="W166" s="16"/>
      <c r="X166" s="16"/>
      <c r="Y166" s="16"/>
      <c r="Z166" s="16"/>
      <c r="AA166" s="16"/>
    </row>
    <row r="167" spans="1:27" ht="14.25" customHeight="1" x14ac:dyDescent="0.25">
      <c r="A167" s="14"/>
      <c r="B167" s="3"/>
      <c r="C167" s="3"/>
      <c r="D167" s="3"/>
      <c r="E167" s="3"/>
      <c r="F167" s="3"/>
      <c r="G167" s="3"/>
      <c r="H167" s="3"/>
      <c r="I167" s="4"/>
      <c r="J167" s="4"/>
      <c r="K167" s="4"/>
      <c r="L167" s="4"/>
      <c r="M167" s="4"/>
      <c r="N167" s="4"/>
      <c r="O167" s="4"/>
      <c r="P167" s="4"/>
      <c r="Q167" s="4"/>
      <c r="R167" s="4"/>
      <c r="S167" s="4"/>
      <c r="T167" s="4"/>
      <c r="U167" s="4"/>
      <c r="V167" s="16"/>
      <c r="W167" s="16"/>
      <c r="X167" s="16"/>
      <c r="Y167" s="16"/>
      <c r="Z167" s="16"/>
      <c r="AA167" s="16"/>
    </row>
    <row r="168" spans="1:27" ht="14.25" customHeight="1" x14ac:dyDescent="0.25">
      <c r="A168" s="14"/>
      <c r="B168" s="3"/>
      <c r="C168" s="3"/>
      <c r="D168" s="3"/>
      <c r="E168" s="3"/>
      <c r="F168" s="3"/>
      <c r="G168" s="3"/>
      <c r="H168" s="3"/>
      <c r="I168" s="4"/>
      <c r="J168" s="4"/>
      <c r="K168" s="4"/>
      <c r="L168" s="4"/>
      <c r="M168" s="4"/>
      <c r="N168" s="4"/>
      <c r="O168" s="4"/>
      <c r="P168" s="4"/>
      <c r="Q168" s="4"/>
      <c r="R168" s="4"/>
      <c r="S168" s="4"/>
      <c r="T168" s="4"/>
      <c r="U168" s="4"/>
      <c r="V168" s="16"/>
      <c r="W168" s="16"/>
      <c r="X168" s="16"/>
      <c r="Y168" s="16"/>
      <c r="Z168" s="16"/>
      <c r="AA168" s="16"/>
    </row>
    <row r="169" spans="1:27" ht="14.25" customHeight="1" x14ac:dyDescent="0.25">
      <c r="A169" s="14"/>
      <c r="B169" s="3"/>
      <c r="C169" s="3"/>
      <c r="D169" s="3"/>
      <c r="E169" s="3"/>
      <c r="F169" s="3"/>
      <c r="G169" s="3"/>
      <c r="H169" s="3"/>
      <c r="I169" s="4"/>
      <c r="J169" s="4"/>
      <c r="K169" s="4"/>
      <c r="L169" s="4"/>
      <c r="M169" s="4"/>
      <c r="N169" s="4"/>
      <c r="O169" s="4"/>
      <c r="P169" s="4"/>
      <c r="Q169" s="4"/>
      <c r="R169" s="4"/>
      <c r="S169" s="4"/>
      <c r="T169" s="4"/>
      <c r="U169" s="4"/>
      <c r="V169" s="16"/>
      <c r="W169" s="16"/>
      <c r="X169" s="16"/>
      <c r="Y169" s="16"/>
      <c r="Z169" s="16"/>
      <c r="AA169" s="16"/>
    </row>
    <row r="170" spans="1:27" ht="14.25" customHeight="1" x14ac:dyDescent="0.25">
      <c r="A170" s="14"/>
      <c r="B170" s="3"/>
      <c r="C170" s="3"/>
      <c r="D170" s="3"/>
      <c r="E170" s="3"/>
      <c r="F170" s="3"/>
      <c r="G170" s="3"/>
      <c r="H170" s="3"/>
      <c r="I170" s="4"/>
      <c r="J170" s="4"/>
      <c r="K170" s="4"/>
      <c r="L170" s="4"/>
      <c r="M170" s="4"/>
      <c r="N170" s="4"/>
      <c r="O170" s="4"/>
      <c r="P170" s="4"/>
      <c r="Q170" s="4"/>
      <c r="R170" s="4"/>
      <c r="S170" s="4"/>
      <c r="T170" s="4"/>
      <c r="U170" s="4"/>
      <c r="V170" s="16"/>
      <c r="W170" s="16"/>
      <c r="X170" s="16"/>
      <c r="Y170" s="16"/>
      <c r="Z170" s="16"/>
      <c r="AA170" s="16"/>
    </row>
    <row r="171" spans="1:27" ht="14.25" customHeight="1" x14ac:dyDescent="0.25">
      <c r="A171" s="14"/>
      <c r="B171" s="3"/>
      <c r="C171" s="3"/>
      <c r="D171" s="3"/>
      <c r="E171" s="3"/>
      <c r="F171" s="3"/>
      <c r="G171" s="3"/>
      <c r="H171" s="3"/>
      <c r="I171" s="4"/>
      <c r="J171" s="4"/>
      <c r="K171" s="4"/>
      <c r="L171" s="4"/>
      <c r="M171" s="4"/>
      <c r="N171" s="4"/>
      <c r="O171" s="4"/>
      <c r="P171" s="4"/>
      <c r="Q171" s="4"/>
      <c r="R171" s="4"/>
      <c r="S171" s="4"/>
      <c r="T171" s="4"/>
      <c r="U171" s="4"/>
      <c r="V171" s="16"/>
      <c r="W171" s="16"/>
      <c r="X171" s="16"/>
      <c r="Y171" s="16"/>
      <c r="Z171" s="16"/>
      <c r="AA171" s="16"/>
    </row>
    <row r="172" spans="1:27" ht="14.25" customHeight="1" x14ac:dyDescent="0.25">
      <c r="A172" s="14"/>
      <c r="B172" s="3"/>
      <c r="C172" s="3"/>
      <c r="D172" s="3"/>
      <c r="E172" s="3"/>
      <c r="F172" s="3"/>
      <c r="G172" s="3"/>
      <c r="H172" s="3"/>
      <c r="I172" s="4"/>
      <c r="J172" s="4"/>
      <c r="K172" s="4"/>
      <c r="L172" s="4"/>
      <c r="M172" s="4"/>
      <c r="N172" s="4"/>
      <c r="O172" s="4"/>
      <c r="P172" s="4"/>
      <c r="Q172" s="4"/>
      <c r="R172" s="4"/>
      <c r="S172" s="4"/>
      <c r="T172" s="4"/>
      <c r="U172" s="4"/>
      <c r="V172" s="16"/>
      <c r="W172" s="16"/>
      <c r="X172" s="16"/>
      <c r="Y172" s="16"/>
      <c r="Z172" s="16"/>
      <c r="AA172" s="16"/>
    </row>
    <row r="173" spans="1:27" ht="14.25" customHeight="1" x14ac:dyDescent="0.25">
      <c r="A173" s="14"/>
      <c r="B173" s="3"/>
      <c r="C173" s="3"/>
      <c r="D173" s="3"/>
      <c r="E173" s="3"/>
      <c r="F173" s="3"/>
      <c r="G173" s="3"/>
      <c r="H173" s="3"/>
      <c r="I173" s="4"/>
      <c r="J173" s="4"/>
      <c r="K173" s="4"/>
      <c r="L173" s="4"/>
      <c r="M173" s="4"/>
      <c r="N173" s="4"/>
      <c r="O173" s="4"/>
      <c r="P173" s="4"/>
      <c r="Q173" s="4"/>
      <c r="R173" s="4"/>
      <c r="S173" s="4"/>
      <c r="T173" s="4"/>
      <c r="U173" s="4"/>
      <c r="V173" s="16"/>
      <c r="W173" s="16"/>
      <c r="X173" s="16"/>
      <c r="Y173" s="16"/>
      <c r="Z173" s="16"/>
      <c r="AA173" s="16"/>
    </row>
    <row r="174" spans="1:27" ht="14.25" customHeight="1" x14ac:dyDescent="0.25">
      <c r="A174" s="14"/>
      <c r="B174" s="3"/>
      <c r="C174" s="3"/>
      <c r="D174" s="3"/>
      <c r="E174" s="3"/>
      <c r="F174" s="3"/>
      <c r="G174" s="3"/>
      <c r="H174" s="3"/>
      <c r="I174" s="4"/>
      <c r="J174" s="4"/>
      <c r="K174" s="4"/>
      <c r="L174" s="4"/>
      <c r="M174" s="4"/>
      <c r="N174" s="4"/>
      <c r="O174" s="4"/>
      <c r="P174" s="4"/>
      <c r="Q174" s="4"/>
      <c r="R174" s="4"/>
      <c r="S174" s="4"/>
      <c r="T174" s="4"/>
      <c r="U174" s="4"/>
      <c r="V174" s="16"/>
      <c r="W174" s="16"/>
      <c r="X174" s="16"/>
      <c r="Y174" s="16"/>
      <c r="Z174" s="16"/>
      <c r="AA174" s="16"/>
    </row>
    <row r="175" spans="1:27" ht="14.25" customHeight="1" x14ac:dyDescent="0.25">
      <c r="A175" s="14"/>
      <c r="B175" s="3"/>
      <c r="C175" s="3"/>
      <c r="D175" s="3"/>
      <c r="E175" s="3"/>
      <c r="F175" s="3"/>
      <c r="G175" s="3"/>
      <c r="H175" s="3"/>
      <c r="I175" s="4"/>
      <c r="J175" s="4"/>
      <c r="K175" s="4"/>
      <c r="L175" s="4"/>
      <c r="M175" s="4"/>
      <c r="N175" s="4"/>
      <c r="O175" s="4"/>
      <c r="P175" s="4"/>
      <c r="Q175" s="4"/>
      <c r="R175" s="4"/>
      <c r="S175" s="4"/>
      <c r="T175" s="4"/>
      <c r="U175" s="4"/>
      <c r="V175" s="16"/>
      <c r="W175" s="16"/>
      <c r="X175" s="16"/>
      <c r="Y175" s="16"/>
      <c r="Z175" s="16"/>
      <c r="AA175" s="16"/>
    </row>
    <row r="176" spans="1:27" ht="14.25" customHeight="1" x14ac:dyDescent="0.25">
      <c r="A176" s="14"/>
      <c r="B176" s="3"/>
      <c r="C176" s="3"/>
      <c r="D176" s="3"/>
      <c r="E176" s="3"/>
      <c r="F176" s="3"/>
      <c r="G176" s="3"/>
      <c r="H176" s="3"/>
      <c r="I176" s="4"/>
      <c r="J176" s="4"/>
      <c r="K176" s="4"/>
      <c r="L176" s="4"/>
      <c r="M176" s="4"/>
      <c r="N176" s="4"/>
      <c r="O176" s="4"/>
      <c r="P176" s="4"/>
      <c r="Q176" s="4"/>
      <c r="R176" s="4"/>
      <c r="S176" s="4"/>
      <c r="T176" s="4"/>
      <c r="U176" s="4"/>
      <c r="V176" s="16"/>
      <c r="W176" s="16"/>
      <c r="X176" s="16"/>
      <c r="Y176" s="16"/>
      <c r="Z176" s="16"/>
      <c r="AA176" s="16"/>
    </row>
    <row r="177" spans="1:27" ht="14.25" customHeight="1" x14ac:dyDescent="0.25">
      <c r="A177" s="14"/>
      <c r="B177" s="3"/>
      <c r="C177" s="3"/>
      <c r="D177" s="3"/>
      <c r="E177" s="3"/>
      <c r="F177" s="3"/>
      <c r="G177" s="3"/>
      <c r="H177" s="3"/>
      <c r="I177" s="4"/>
      <c r="J177" s="4"/>
      <c r="K177" s="4"/>
      <c r="L177" s="4"/>
      <c r="M177" s="4"/>
      <c r="N177" s="4"/>
      <c r="O177" s="4"/>
      <c r="P177" s="4"/>
      <c r="Q177" s="4"/>
      <c r="R177" s="4"/>
      <c r="S177" s="4"/>
      <c r="T177" s="4"/>
      <c r="U177" s="4"/>
      <c r="V177" s="16"/>
      <c r="W177" s="16"/>
      <c r="X177" s="16"/>
      <c r="Y177" s="16"/>
      <c r="Z177" s="16"/>
      <c r="AA177" s="16"/>
    </row>
    <row r="178" spans="1:27" ht="14.25" customHeight="1" x14ac:dyDescent="0.25">
      <c r="A178" s="14"/>
      <c r="B178" s="3"/>
      <c r="C178" s="3"/>
      <c r="D178" s="3"/>
      <c r="E178" s="3"/>
      <c r="F178" s="3"/>
      <c r="G178" s="3"/>
      <c r="H178" s="3"/>
      <c r="I178" s="4"/>
      <c r="J178" s="4"/>
      <c r="K178" s="4"/>
      <c r="L178" s="4"/>
      <c r="M178" s="4"/>
      <c r="N178" s="4"/>
      <c r="O178" s="4"/>
      <c r="P178" s="4"/>
      <c r="Q178" s="4"/>
      <c r="R178" s="4"/>
      <c r="S178" s="4"/>
      <c r="T178" s="4"/>
      <c r="U178" s="4"/>
      <c r="V178" s="16"/>
      <c r="W178" s="16"/>
      <c r="X178" s="16"/>
      <c r="Y178" s="16"/>
      <c r="Z178" s="16"/>
      <c r="AA178" s="16"/>
    </row>
    <row r="179" spans="1:27" ht="14.25" customHeight="1" x14ac:dyDescent="0.25">
      <c r="A179" s="14"/>
      <c r="B179" s="3"/>
      <c r="C179" s="3"/>
      <c r="D179" s="3"/>
      <c r="E179" s="3"/>
      <c r="F179" s="3"/>
      <c r="G179" s="3"/>
      <c r="H179" s="3"/>
      <c r="I179" s="4"/>
      <c r="J179" s="4"/>
      <c r="K179" s="4"/>
      <c r="L179" s="4"/>
      <c r="M179" s="4"/>
      <c r="N179" s="4"/>
      <c r="O179" s="4"/>
      <c r="P179" s="4"/>
      <c r="Q179" s="4"/>
      <c r="R179" s="4"/>
      <c r="S179" s="4"/>
      <c r="T179" s="4"/>
      <c r="U179" s="4"/>
      <c r="V179" s="16"/>
      <c r="W179" s="16"/>
      <c r="X179" s="16"/>
      <c r="Y179" s="16"/>
      <c r="Z179" s="16"/>
      <c r="AA179" s="16"/>
    </row>
    <row r="180" spans="1:27" ht="14.25" customHeight="1" x14ac:dyDescent="0.25">
      <c r="A180" s="14"/>
      <c r="B180" s="3"/>
      <c r="C180" s="3"/>
      <c r="D180" s="3"/>
      <c r="E180" s="3"/>
      <c r="F180" s="3"/>
      <c r="G180" s="3"/>
      <c r="H180" s="3"/>
      <c r="I180" s="4"/>
      <c r="J180" s="4"/>
      <c r="K180" s="4"/>
      <c r="L180" s="4"/>
      <c r="M180" s="4"/>
      <c r="N180" s="4"/>
      <c r="O180" s="4"/>
      <c r="P180" s="4"/>
      <c r="Q180" s="4"/>
      <c r="R180" s="4"/>
      <c r="S180" s="4"/>
      <c r="T180" s="4"/>
      <c r="U180" s="4"/>
      <c r="V180" s="16"/>
      <c r="W180" s="16"/>
      <c r="X180" s="16"/>
      <c r="Y180" s="16"/>
      <c r="Z180" s="16"/>
      <c r="AA180" s="16"/>
    </row>
    <row r="181" spans="1:27" ht="14.25" customHeight="1" x14ac:dyDescent="0.25">
      <c r="A181" s="14"/>
      <c r="B181" s="3"/>
      <c r="C181" s="3"/>
      <c r="D181" s="3"/>
      <c r="E181" s="3"/>
      <c r="F181" s="3"/>
      <c r="G181" s="3"/>
      <c r="H181" s="3"/>
      <c r="I181" s="4"/>
      <c r="J181" s="4"/>
      <c r="K181" s="4"/>
      <c r="L181" s="4"/>
      <c r="M181" s="4"/>
      <c r="N181" s="4"/>
      <c r="O181" s="4"/>
      <c r="P181" s="4"/>
      <c r="Q181" s="4"/>
      <c r="R181" s="4"/>
      <c r="S181" s="4"/>
      <c r="T181" s="4"/>
      <c r="U181" s="4"/>
      <c r="V181" s="16"/>
      <c r="W181" s="16"/>
      <c r="X181" s="16"/>
      <c r="Y181" s="16"/>
      <c r="Z181" s="16"/>
      <c r="AA181" s="16"/>
    </row>
    <row r="182" spans="1:27" ht="14.25" customHeight="1" x14ac:dyDescent="0.25">
      <c r="A182" s="14"/>
      <c r="B182" s="3"/>
      <c r="C182" s="3"/>
      <c r="D182" s="3"/>
      <c r="E182" s="3"/>
      <c r="F182" s="3"/>
      <c r="G182" s="3"/>
      <c r="H182" s="3"/>
      <c r="I182" s="4"/>
      <c r="J182" s="4"/>
      <c r="K182" s="4"/>
      <c r="L182" s="4"/>
      <c r="M182" s="4"/>
      <c r="N182" s="4"/>
      <c r="O182" s="4"/>
      <c r="P182" s="4"/>
      <c r="Q182" s="4"/>
      <c r="R182" s="4"/>
      <c r="S182" s="4"/>
      <c r="T182" s="4"/>
      <c r="U182" s="4"/>
      <c r="V182" s="16"/>
      <c r="W182" s="16"/>
      <c r="X182" s="16"/>
      <c r="Y182" s="16"/>
      <c r="Z182" s="16"/>
      <c r="AA182" s="16"/>
    </row>
    <row r="183" spans="1:27" ht="14.25" customHeight="1" x14ac:dyDescent="0.25">
      <c r="A183" s="14"/>
      <c r="B183" s="3"/>
      <c r="C183" s="3"/>
      <c r="D183" s="3"/>
      <c r="E183" s="3"/>
      <c r="F183" s="3"/>
      <c r="G183" s="3"/>
      <c r="H183" s="3"/>
      <c r="I183" s="4"/>
      <c r="J183" s="4"/>
      <c r="K183" s="4"/>
      <c r="L183" s="4"/>
      <c r="M183" s="4"/>
      <c r="N183" s="4"/>
      <c r="O183" s="4"/>
      <c r="P183" s="4"/>
      <c r="Q183" s="4"/>
      <c r="R183" s="4"/>
      <c r="S183" s="4"/>
      <c r="T183" s="4"/>
      <c r="U183" s="4"/>
      <c r="V183" s="16"/>
      <c r="W183" s="16"/>
      <c r="X183" s="16"/>
      <c r="Y183" s="16"/>
      <c r="Z183" s="16"/>
      <c r="AA183" s="16"/>
    </row>
    <row r="184" spans="1:27" ht="14.25" customHeight="1" x14ac:dyDescent="0.25">
      <c r="A184" s="14"/>
      <c r="B184" s="3"/>
      <c r="C184" s="3"/>
      <c r="D184" s="3"/>
      <c r="E184" s="3"/>
      <c r="F184" s="3"/>
      <c r="G184" s="3"/>
      <c r="H184" s="3"/>
      <c r="I184" s="4"/>
      <c r="J184" s="4"/>
      <c r="K184" s="4"/>
      <c r="L184" s="4"/>
      <c r="M184" s="4"/>
      <c r="N184" s="4"/>
      <c r="O184" s="4"/>
      <c r="P184" s="4"/>
      <c r="Q184" s="4"/>
      <c r="R184" s="4"/>
      <c r="S184" s="4"/>
      <c r="T184" s="4"/>
      <c r="U184" s="4"/>
      <c r="V184" s="16"/>
      <c r="W184" s="16"/>
      <c r="X184" s="16"/>
      <c r="Y184" s="16"/>
      <c r="Z184" s="16"/>
      <c r="AA184" s="16"/>
    </row>
    <row r="185" spans="1:27" ht="14.25" customHeight="1" x14ac:dyDescent="0.25">
      <c r="A185" s="14"/>
      <c r="B185" s="3"/>
      <c r="C185" s="3"/>
      <c r="D185" s="3"/>
      <c r="E185" s="3"/>
      <c r="F185" s="3"/>
      <c r="G185" s="3"/>
      <c r="H185" s="3"/>
      <c r="I185" s="4"/>
      <c r="J185" s="4"/>
      <c r="K185" s="4"/>
      <c r="L185" s="4"/>
      <c r="M185" s="4"/>
      <c r="N185" s="4"/>
      <c r="O185" s="4"/>
      <c r="P185" s="4"/>
      <c r="Q185" s="4"/>
      <c r="R185" s="4"/>
      <c r="S185" s="4"/>
      <c r="T185" s="4"/>
      <c r="U185" s="4"/>
      <c r="V185" s="16"/>
      <c r="W185" s="16"/>
      <c r="X185" s="16"/>
      <c r="Y185" s="16"/>
      <c r="Z185" s="16"/>
      <c r="AA185" s="16"/>
    </row>
    <row r="186" spans="1:27" ht="14.25" customHeight="1" x14ac:dyDescent="0.25">
      <c r="A186" s="14"/>
      <c r="B186" s="3"/>
      <c r="C186" s="3"/>
      <c r="D186" s="3"/>
      <c r="E186" s="3"/>
      <c r="F186" s="3"/>
      <c r="G186" s="3"/>
      <c r="H186" s="3"/>
      <c r="I186" s="4"/>
      <c r="J186" s="4"/>
      <c r="K186" s="4"/>
      <c r="L186" s="4"/>
      <c r="M186" s="4"/>
      <c r="N186" s="4"/>
      <c r="O186" s="4"/>
      <c r="P186" s="4"/>
      <c r="Q186" s="4"/>
      <c r="R186" s="4"/>
      <c r="S186" s="4"/>
      <c r="T186" s="4"/>
      <c r="U186" s="4"/>
      <c r="V186" s="16"/>
      <c r="W186" s="16"/>
      <c r="X186" s="16"/>
      <c r="Y186" s="16"/>
      <c r="Z186" s="16"/>
      <c r="AA186" s="16"/>
    </row>
    <row r="187" spans="1:27" ht="14.25" customHeight="1" x14ac:dyDescent="0.25">
      <c r="A187" s="14"/>
      <c r="B187" s="3"/>
      <c r="C187" s="3"/>
      <c r="D187" s="3"/>
      <c r="E187" s="3"/>
      <c r="F187" s="3"/>
      <c r="G187" s="3"/>
      <c r="H187" s="3"/>
      <c r="I187" s="4"/>
      <c r="J187" s="4"/>
      <c r="K187" s="4"/>
      <c r="L187" s="4"/>
      <c r="M187" s="4"/>
      <c r="N187" s="4"/>
      <c r="O187" s="4"/>
      <c r="P187" s="4"/>
      <c r="Q187" s="4"/>
      <c r="R187" s="4"/>
      <c r="S187" s="4"/>
      <c r="T187" s="4"/>
      <c r="U187" s="4"/>
      <c r="V187" s="16"/>
      <c r="W187" s="16"/>
      <c r="X187" s="16"/>
      <c r="Y187" s="16"/>
      <c r="Z187" s="16"/>
      <c r="AA187" s="16"/>
    </row>
    <row r="188" spans="1:27" ht="14.25" customHeight="1" x14ac:dyDescent="0.25">
      <c r="A188" s="14"/>
      <c r="B188" s="3"/>
      <c r="C188" s="3"/>
      <c r="D188" s="3"/>
      <c r="E188" s="3"/>
      <c r="F188" s="3"/>
      <c r="G188" s="3"/>
      <c r="H188" s="3"/>
      <c r="I188" s="4"/>
      <c r="J188" s="4"/>
      <c r="K188" s="4"/>
      <c r="L188" s="4"/>
      <c r="M188" s="4"/>
      <c r="N188" s="4"/>
      <c r="O188" s="4"/>
      <c r="P188" s="4"/>
      <c r="Q188" s="4"/>
      <c r="R188" s="4"/>
      <c r="S188" s="4"/>
      <c r="T188" s="4"/>
      <c r="U188" s="4"/>
      <c r="V188" s="16"/>
      <c r="W188" s="16"/>
      <c r="X188" s="16"/>
      <c r="Y188" s="16"/>
      <c r="Z188" s="16"/>
      <c r="AA188" s="16"/>
    </row>
    <row r="189" spans="1:27" ht="14.25" customHeight="1" x14ac:dyDescent="0.25">
      <c r="A189" s="14"/>
      <c r="B189" s="3"/>
      <c r="C189" s="3"/>
      <c r="D189" s="3"/>
      <c r="E189" s="3"/>
      <c r="F189" s="3"/>
      <c r="G189" s="3"/>
      <c r="H189" s="3"/>
      <c r="I189" s="4"/>
      <c r="J189" s="4"/>
      <c r="K189" s="4"/>
      <c r="L189" s="4"/>
      <c r="M189" s="4"/>
      <c r="N189" s="4"/>
      <c r="O189" s="4"/>
      <c r="P189" s="4"/>
      <c r="Q189" s="4"/>
      <c r="R189" s="4"/>
      <c r="S189" s="4"/>
      <c r="T189" s="4"/>
      <c r="U189" s="4"/>
      <c r="V189" s="16"/>
      <c r="W189" s="16"/>
      <c r="X189" s="16"/>
      <c r="Y189" s="16"/>
      <c r="Z189" s="16"/>
      <c r="AA189" s="16"/>
    </row>
    <row r="190" spans="1:27" ht="14.25" customHeight="1" x14ac:dyDescent="0.25">
      <c r="A190" s="14"/>
      <c r="B190" s="3"/>
      <c r="C190" s="3"/>
      <c r="D190" s="3"/>
      <c r="E190" s="3"/>
      <c r="F190" s="3"/>
      <c r="G190" s="3"/>
      <c r="H190" s="3"/>
      <c r="I190" s="4"/>
      <c r="J190" s="4"/>
      <c r="K190" s="4"/>
      <c r="L190" s="4"/>
      <c r="M190" s="4"/>
      <c r="N190" s="4"/>
      <c r="O190" s="4"/>
      <c r="P190" s="4"/>
      <c r="Q190" s="4"/>
      <c r="R190" s="4"/>
      <c r="S190" s="4"/>
      <c r="T190" s="4"/>
      <c r="U190" s="4"/>
      <c r="V190" s="16"/>
      <c r="W190" s="16"/>
      <c r="X190" s="16"/>
      <c r="Y190" s="16"/>
      <c r="Z190" s="16"/>
      <c r="AA190" s="16"/>
    </row>
    <row r="191" spans="1:27" ht="14.25" customHeight="1" x14ac:dyDescent="0.25">
      <c r="A191" s="14"/>
      <c r="B191" s="3"/>
      <c r="C191" s="3"/>
      <c r="D191" s="3"/>
      <c r="E191" s="3"/>
      <c r="F191" s="3"/>
      <c r="G191" s="3"/>
      <c r="H191" s="3"/>
      <c r="I191" s="4"/>
      <c r="J191" s="4"/>
      <c r="K191" s="4"/>
      <c r="L191" s="4"/>
      <c r="M191" s="4"/>
      <c r="N191" s="4"/>
      <c r="O191" s="4"/>
      <c r="P191" s="4"/>
      <c r="Q191" s="4"/>
      <c r="R191" s="4"/>
      <c r="S191" s="4"/>
      <c r="T191" s="4"/>
      <c r="U191" s="4"/>
      <c r="V191" s="16"/>
      <c r="W191" s="16"/>
      <c r="X191" s="16"/>
      <c r="Y191" s="16"/>
      <c r="Z191" s="16"/>
      <c r="AA191" s="16"/>
    </row>
    <row r="192" spans="1:27" ht="14.25" customHeight="1" x14ac:dyDescent="0.25">
      <c r="A192" s="14"/>
      <c r="B192" s="3"/>
      <c r="C192" s="3"/>
      <c r="D192" s="3"/>
      <c r="E192" s="3"/>
      <c r="F192" s="3"/>
      <c r="G192" s="3"/>
      <c r="H192" s="3"/>
      <c r="I192" s="4"/>
      <c r="J192" s="4"/>
      <c r="K192" s="4"/>
      <c r="L192" s="4"/>
      <c r="M192" s="4"/>
      <c r="N192" s="4"/>
      <c r="O192" s="4"/>
      <c r="P192" s="4"/>
      <c r="Q192" s="4"/>
      <c r="R192" s="4"/>
      <c r="S192" s="4"/>
      <c r="T192" s="4"/>
      <c r="U192" s="4"/>
      <c r="V192" s="16"/>
      <c r="W192" s="16"/>
      <c r="X192" s="16"/>
      <c r="Y192" s="16"/>
      <c r="Z192" s="16"/>
      <c r="AA192" s="16"/>
    </row>
    <row r="193" spans="1:27" ht="14.25" customHeight="1" x14ac:dyDescent="0.25">
      <c r="A193" s="14"/>
      <c r="B193" s="3"/>
      <c r="C193" s="3"/>
      <c r="D193" s="3"/>
      <c r="E193" s="3"/>
      <c r="F193" s="3"/>
      <c r="G193" s="3"/>
      <c r="H193" s="3"/>
      <c r="I193" s="4"/>
      <c r="J193" s="4"/>
      <c r="K193" s="4"/>
      <c r="L193" s="4"/>
      <c r="M193" s="4"/>
      <c r="N193" s="4"/>
      <c r="O193" s="4"/>
      <c r="P193" s="4"/>
      <c r="Q193" s="4"/>
      <c r="R193" s="4"/>
      <c r="S193" s="4"/>
      <c r="T193" s="4"/>
      <c r="U193" s="4"/>
      <c r="V193" s="16"/>
      <c r="W193" s="16"/>
      <c r="X193" s="16"/>
      <c r="Y193" s="16"/>
      <c r="Z193" s="16"/>
      <c r="AA193" s="16"/>
    </row>
    <row r="194" spans="1:27" ht="14.25" customHeight="1" x14ac:dyDescent="0.25">
      <c r="A194" s="14"/>
      <c r="B194" s="3"/>
      <c r="C194" s="3"/>
      <c r="D194" s="3"/>
      <c r="E194" s="3"/>
      <c r="F194" s="3"/>
      <c r="G194" s="3"/>
      <c r="H194" s="3"/>
      <c r="I194" s="4"/>
      <c r="J194" s="4"/>
      <c r="K194" s="4"/>
      <c r="L194" s="4"/>
      <c r="M194" s="4"/>
      <c r="N194" s="4"/>
      <c r="O194" s="4"/>
      <c r="P194" s="4"/>
      <c r="Q194" s="4"/>
      <c r="R194" s="4"/>
      <c r="S194" s="4"/>
      <c r="T194" s="4"/>
      <c r="U194" s="4"/>
      <c r="V194" s="16"/>
      <c r="W194" s="16"/>
      <c r="X194" s="16"/>
      <c r="Y194" s="16"/>
      <c r="Z194" s="16"/>
      <c r="AA194" s="16"/>
    </row>
    <row r="195" spans="1:27" ht="14.25" customHeight="1" x14ac:dyDescent="0.25">
      <c r="A195" s="14"/>
      <c r="B195" s="3"/>
      <c r="C195" s="3"/>
      <c r="D195" s="3"/>
      <c r="E195" s="3"/>
      <c r="F195" s="3"/>
      <c r="G195" s="3"/>
      <c r="H195" s="3"/>
      <c r="I195" s="4"/>
      <c r="J195" s="4"/>
      <c r="K195" s="4"/>
      <c r="L195" s="4"/>
      <c r="M195" s="4"/>
      <c r="N195" s="4"/>
      <c r="O195" s="4"/>
      <c r="P195" s="4"/>
      <c r="Q195" s="4"/>
      <c r="R195" s="4"/>
      <c r="S195" s="4"/>
      <c r="T195" s="4"/>
      <c r="U195" s="4"/>
      <c r="V195" s="16"/>
      <c r="W195" s="16"/>
      <c r="X195" s="16"/>
      <c r="Y195" s="16"/>
      <c r="Z195" s="16"/>
      <c r="AA195" s="16"/>
    </row>
    <row r="196" spans="1:27" ht="14.25" customHeight="1" x14ac:dyDescent="0.25">
      <c r="A196" s="14"/>
      <c r="B196" s="3"/>
      <c r="C196" s="3"/>
      <c r="D196" s="3"/>
      <c r="E196" s="3"/>
      <c r="F196" s="3"/>
      <c r="G196" s="3"/>
      <c r="H196" s="3"/>
      <c r="I196" s="4"/>
      <c r="J196" s="4"/>
      <c r="K196" s="4"/>
      <c r="L196" s="4"/>
      <c r="M196" s="4"/>
      <c r="N196" s="4"/>
      <c r="O196" s="4"/>
      <c r="P196" s="4"/>
      <c r="Q196" s="4"/>
      <c r="R196" s="4"/>
      <c r="S196" s="4"/>
      <c r="T196" s="4"/>
      <c r="U196" s="4"/>
      <c r="V196" s="16"/>
      <c r="W196" s="16"/>
      <c r="X196" s="16"/>
      <c r="Y196" s="16"/>
      <c r="Z196" s="16"/>
      <c r="AA196" s="16"/>
    </row>
    <row r="197" spans="1:27" ht="14.25" customHeight="1" x14ac:dyDescent="0.25">
      <c r="A197" s="14"/>
      <c r="B197" s="3"/>
      <c r="C197" s="3"/>
      <c r="D197" s="3"/>
      <c r="E197" s="3"/>
      <c r="F197" s="3"/>
      <c r="G197" s="3"/>
      <c r="H197" s="3"/>
      <c r="I197" s="4"/>
      <c r="J197" s="4"/>
      <c r="K197" s="4"/>
      <c r="L197" s="4"/>
      <c r="M197" s="4"/>
      <c r="N197" s="4"/>
      <c r="O197" s="4"/>
      <c r="P197" s="4"/>
      <c r="Q197" s="4"/>
      <c r="R197" s="4"/>
      <c r="S197" s="4"/>
      <c r="T197" s="4"/>
      <c r="U197" s="4"/>
      <c r="V197" s="16"/>
      <c r="W197" s="16"/>
      <c r="X197" s="16"/>
      <c r="Y197" s="16"/>
      <c r="Z197" s="16"/>
      <c r="AA197" s="16"/>
    </row>
    <row r="198" spans="1:27" ht="14.25" customHeight="1" x14ac:dyDescent="0.25">
      <c r="A198" s="14"/>
      <c r="B198" s="3"/>
      <c r="C198" s="3"/>
      <c r="D198" s="3"/>
      <c r="E198" s="3"/>
      <c r="F198" s="3"/>
      <c r="G198" s="3"/>
      <c r="H198" s="3"/>
      <c r="I198" s="4"/>
      <c r="J198" s="4"/>
      <c r="K198" s="4"/>
      <c r="L198" s="4"/>
      <c r="M198" s="4"/>
      <c r="N198" s="4"/>
      <c r="O198" s="4"/>
      <c r="P198" s="4"/>
      <c r="Q198" s="4"/>
      <c r="R198" s="4"/>
      <c r="S198" s="4"/>
      <c r="T198" s="4"/>
      <c r="U198" s="4"/>
      <c r="V198" s="16"/>
      <c r="W198" s="16"/>
      <c r="X198" s="16"/>
      <c r="Y198" s="16"/>
      <c r="Z198" s="16"/>
      <c r="AA198" s="16"/>
    </row>
    <row r="199" spans="1:27" ht="14.25" customHeight="1" x14ac:dyDescent="0.25">
      <c r="A199" s="14"/>
      <c r="B199" s="3"/>
      <c r="C199" s="3"/>
      <c r="D199" s="3"/>
      <c r="E199" s="3"/>
      <c r="F199" s="3"/>
      <c r="G199" s="3"/>
      <c r="H199" s="3"/>
      <c r="I199" s="4"/>
      <c r="J199" s="4"/>
      <c r="K199" s="4"/>
      <c r="L199" s="4"/>
      <c r="M199" s="4"/>
      <c r="N199" s="4"/>
      <c r="O199" s="4"/>
      <c r="P199" s="4"/>
      <c r="Q199" s="4"/>
      <c r="R199" s="4"/>
      <c r="S199" s="4"/>
      <c r="T199" s="4"/>
      <c r="U199" s="4"/>
      <c r="V199" s="16"/>
      <c r="W199" s="16"/>
      <c r="X199" s="16"/>
      <c r="Y199" s="16"/>
      <c r="Z199" s="16"/>
      <c r="AA199" s="16"/>
    </row>
    <row r="200" spans="1:27" ht="14.25" customHeight="1" x14ac:dyDescent="0.25">
      <c r="A200" s="14"/>
      <c r="B200" s="3"/>
      <c r="C200" s="3"/>
      <c r="D200" s="3"/>
      <c r="E200" s="3"/>
      <c r="F200" s="3"/>
      <c r="G200" s="3"/>
      <c r="H200" s="3"/>
      <c r="I200" s="4"/>
      <c r="J200" s="4"/>
      <c r="K200" s="4"/>
      <c r="L200" s="4"/>
      <c r="M200" s="4"/>
      <c r="N200" s="4"/>
      <c r="O200" s="4"/>
      <c r="P200" s="4"/>
      <c r="Q200" s="4"/>
      <c r="R200" s="4"/>
      <c r="S200" s="4"/>
      <c r="T200" s="4"/>
      <c r="U200" s="4"/>
      <c r="V200" s="16"/>
      <c r="W200" s="16"/>
      <c r="X200" s="16"/>
      <c r="Y200" s="16"/>
      <c r="Z200" s="16"/>
      <c r="AA200" s="16"/>
    </row>
    <row r="201" spans="1:27" ht="14.25" customHeight="1" x14ac:dyDescent="0.25">
      <c r="A201" s="14"/>
      <c r="B201" s="3"/>
      <c r="C201" s="3"/>
      <c r="D201" s="3"/>
      <c r="E201" s="3"/>
      <c r="F201" s="3"/>
      <c r="G201" s="3"/>
      <c r="H201" s="3"/>
      <c r="I201" s="4"/>
      <c r="J201" s="4"/>
      <c r="K201" s="4"/>
      <c r="L201" s="4"/>
      <c r="M201" s="4"/>
      <c r="N201" s="4"/>
      <c r="O201" s="4"/>
      <c r="P201" s="4"/>
      <c r="Q201" s="4"/>
      <c r="R201" s="4"/>
      <c r="S201" s="4"/>
      <c r="T201" s="4"/>
      <c r="U201" s="4"/>
      <c r="V201" s="16"/>
      <c r="W201" s="16"/>
      <c r="X201" s="16"/>
      <c r="Y201" s="16"/>
      <c r="Z201" s="16"/>
      <c r="AA201" s="16"/>
    </row>
    <row r="202" spans="1:27" ht="14.25" customHeight="1" x14ac:dyDescent="0.25">
      <c r="A202" s="14"/>
      <c r="B202" s="3"/>
      <c r="C202" s="3"/>
      <c r="D202" s="3"/>
      <c r="E202" s="3"/>
      <c r="F202" s="3"/>
      <c r="G202" s="3"/>
      <c r="H202" s="3"/>
      <c r="I202" s="4"/>
      <c r="J202" s="4"/>
      <c r="K202" s="4"/>
      <c r="L202" s="4"/>
      <c r="M202" s="4"/>
      <c r="N202" s="4"/>
      <c r="O202" s="4"/>
      <c r="P202" s="4"/>
      <c r="Q202" s="4"/>
      <c r="R202" s="4"/>
      <c r="S202" s="4"/>
      <c r="T202" s="4"/>
      <c r="U202" s="4"/>
      <c r="V202" s="16"/>
      <c r="W202" s="16"/>
      <c r="X202" s="16"/>
      <c r="Y202" s="16"/>
      <c r="Z202" s="16"/>
      <c r="AA202" s="16"/>
    </row>
    <row r="203" spans="1:27" ht="14.25" customHeight="1" x14ac:dyDescent="0.25">
      <c r="A203" s="14"/>
      <c r="B203" s="3"/>
      <c r="C203" s="3"/>
      <c r="D203" s="3"/>
      <c r="E203" s="3"/>
      <c r="F203" s="3"/>
      <c r="G203" s="3"/>
      <c r="H203" s="3"/>
      <c r="I203" s="4"/>
      <c r="J203" s="4"/>
      <c r="K203" s="4"/>
      <c r="L203" s="4"/>
      <c r="M203" s="4"/>
      <c r="N203" s="4"/>
      <c r="O203" s="4"/>
      <c r="P203" s="4"/>
      <c r="Q203" s="4"/>
      <c r="R203" s="4"/>
      <c r="S203" s="4"/>
      <c r="T203" s="4"/>
      <c r="U203" s="4"/>
      <c r="V203" s="16"/>
      <c r="W203" s="16"/>
      <c r="X203" s="16"/>
      <c r="Y203" s="16"/>
      <c r="Z203" s="16"/>
      <c r="AA203" s="16"/>
    </row>
    <row r="204" spans="1:27" ht="14.25" customHeight="1" x14ac:dyDescent="0.25">
      <c r="A204" s="14"/>
      <c r="B204" s="3"/>
      <c r="C204" s="3"/>
      <c r="D204" s="3"/>
      <c r="E204" s="3"/>
      <c r="F204" s="3"/>
      <c r="G204" s="3"/>
      <c r="H204" s="3"/>
      <c r="I204" s="4"/>
      <c r="J204" s="4"/>
      <c r="K204" s="4"/>
      <c r="L204" s="4"/>
      <c r="M204" s="4"/>
      <c r="N204" s="4"/>
      <c r="O204" s="4"/>
      <c r="P204" s="4"/>
      <c r="Q204" s="4"/>
      <c r="R204" s="4"/>
      <c r="S204" s="4"/>
      <c r="T204" s="4"/>
      <c r="U204" s="4"/>
      <c r="V204" s="16"/>
      <c r="W204" s="16"/>
      <c r="X204" s="16"/>
      <c r="Y204" s="16"/>
      <c r="Z204" s="16"/>
      <c r="AA204" s="16"/>
    </row>
    <row r="205" spans="1:27" ht="14.25" customHeight="1" x14ac:dyDescent="0.25">
      <c r="A205" s="14"/>
      <c r="B205" s="3"/>
      <c r="C205" s="3"/>
      <c r="D205" s="3"/>
      <c r="E205" s="3"/>
      <c r="F205" s="3"/>
      <c r="G205" s="3"/>
      <c r="H205" s="3"/>
      <c r="I205" s="4"/>
      <c r="J205" s="4"/>
      <c r="K205" s="4"/>
      <c r="L205" s="4"/>
      <c r="M205" s="4"/>
      <c r="N205" s="4"/>
      <c r="O205" s="4"/>
      <c r="P205" s="4"/>
      <c r="Q205" s="4"/>
      <c r="R205" s="4"/>
      <c r="S205" s="4"/>
      <c r="T205" s="4"/>
      <c r="U205" s="4"/>
      <c r="V205" s="16"/>
      <c r="W205" s="16"/>
      <c r="X205" s="16"/>
      <c r="Y205" s="16"/>
      <c r="Z205" s="16"/>
      <c r="AA205" s="16"/>
    </row>
    <row r="206" spans="1:27" ht="14.25" customHeight="1" x14ac:dyDescent="0.25">
      <c r="A206" s="14"/>
      <c r="B206" s="3"/>
      <c r="C206" s="3"/>
      <c r="D206" s="3"/>
      <c r="E206" s="3"/>
      <c r="F206" s="3"/>
      <c r="G206" s="3"/>
      <c r="H206" s="3"/>
      <c r="I206" s="4"/>
      <c r="J206" s="4"/>
      <c r="K206" s="4"/>
      <c r="L206" s="4"/>
      <c r="M206" s="4"/>
      <c r="N206" s="4"/>
      <c r="O206" s="4"/>
      <c r="P206" s="4"/>
      <c r="Q206" s="4"/>
      <c r="R206" s="4"/>
      <c r="S206" s="4"/>
      <c r="T206" s="4"/>
      <c r="U206" s="4"/>
      <c r="V206" s="16"/>
      <c r="W206" s="16"/>
      <c r="X206" s="16"/>
      <c r="Y206" s="16"/>
      <c r="Z206" s="16"/>
      <c r="AA206" s="16"/>
    </row>
    <row r="207" spans="1:27" ht="14.25" customHeight="1" x14ac:dyDescent="0.25">
      <c r="A207" s="14"/>
      <c r="B207" s="3"/>
      <c r="C207" s="3"/>
      <c r="D207" s="3"/>
      <c r="E207" s="3"/>
      <c r="F207" s="3"/>
      <c r="G207" s="3"/>
      <c r="H207" s="3"/>
      <c r="I207" s="4"/>
      <c r="J207" s="4"/>
      <c r="K207" s="4"/>
      <c r="L207" s="4"/>
      <c r="M207" s="4"/>
      <c r="N207" s="4"/>
      <c r="O207" s="4"/>
      <c r="P207" s="4"/>
      <c r="Q207" s="4"/>
      <c r="R207" s="4"/>
      <c r="S207" s="4"/>
      <c r="T207" s="4"/>
      <c r="U207" s="4"/>
      <c r="V207" s="16"/>
      <c r="W207" s="16"/>
      <c r="X207" s="16"/>
      <c r="Y207" s="16"/>
      <c r="Z207" s="16"/>
      <c r="AA207" s="16"/>
    </row>
    <row r="208" spans="1:27" ht="14.25" customHeight="1" x14ac:dyDescent="0.25">
      <c r="A208" s="14"/>
      <c r="B208" s="3"/>
      <c r="C208" s="3"/>
      <c r="D208" s="3"/>
      <c r="E208" s="3"/>
      <c r="F208" s="3"/>
      <c r="G208" s="3"/>
      <c r="H208" s="3"/>
      <c r="I208" s="4"/>
      <c r="J208" s="4"/>
      <c r="K208" s="4"/>
      <c r="L208" s="4"/>
      <c r="M208" s="4"/>
      <c r="N208" s="4"/>
      <c r="O208" s="4"/>
      <c r="P208" s="4"/>
      <c r="Q208" s="4"/>
      <c r="R208" s="4"/>
      <c r="S208" s="4"/>
      <c r="T208" s="4"/>
      <c r="U208" s="4"/>
      <c r="V208" s="16"/>
      <c r="W208" s="16"/>
      <c r="X208" s="16"/>
      <c r="Y208" s="16"/>
      <c r="Z208" s="16"/>
      <c r="AA208" s="16"/>
    </row>
    <row r="209" spans="1:27" ht="14.25" customHeight="1" x14ac:dyDescent="0.25">
      <c r="A209" s="14"/>
      <c r="B209" s="3"/>
      <c r="C209" s="3"/>
      <c r="D209" s="3"/>
      <c r="E209" s="3"/>
      <c r="F209" s="3"/>
      <c r="G209" s="3"/>
      <c r="H209" s="3"/>
      <c r="I209" s="4"/>
      <c r="J209" s="4"/>
      <c r="K209" s="4"/>
      <c r="L209" s="4"/>
      <c r="M209" s="4"/>
      <c r="N209" s="4"/>
      <c r="O209" s="4"/>
      <c r="P209" s="4"/>
      <c r="Q209" s="4"/>
      <c r="R209" s="4"/>
      <c r="S209" s="4"/>
      <c r="T209" s="4"/>
      <c r="U209" s="4"/>
      <c r="V209" s="16"/>
      <c r="W209" s="16"/>
      <c r="X209" s="16"/>
      <c r="Y209" s="16"/>
      <c r="Z209" s="16"/>
      <c r="AA209" s="16"/>
    </row>
    <row r="210" spans="1:27" ht="14.25" customHeight="1" x14ac:dyDescent="0.25">
      <c r="A210" s="14"/>
      <c r="B210" s="3"/>
      <c r="C210" s="3"/>
      <c r="D210" s="3"/>
      <c r="E210" s="3"/>
      <c r="F210" s="3"/>
      <c r="G210" s="3"/>
      <c r="H210" s="3"/>
      <c r="I210" s="4"/>
      <c r="J210" s="4"/>
      <c r="K210" s="4"/>
      <c r="L210" s="4"/>
      <c r="M210" s="4"/>
      <c r="N210" s="4"/>
      <c r="O210" s="4"/>
      <c r="P210" s="4"/>
      <c r="Q210" s="4"/>
      <c r="R210" s="4"/>
      <c r="S210" s="4"/>
      <c r="T210" s="4"/>
      <c r="U210" s="4"/>
      <c r="V210" s="16"/>
      <c r="W210" s="16"/>
      <c r="X210" s="16"/>
      <c r="Y210" s="16"/>
      <c r="Z210" s="16"/>
      <c r="AA210" s="16"/>
    </row>
    <row r="211" spans="1:27" ht="14.25" customHeight="1" x14ac:dyDescent="0.25">
      <c r="A211" s="14"/>
      <c r="B211" s="3"/>
      <c r="C211" s="3"/>
      <c r="D211" s="3"/>
      <c r="E211" s="3"/>
      <c r="F211" s="3"/>
      <c r="G211" s="3"/>
      <c r="H211" s="3"/>
      <c r="I211" s="4"/>
      <c r="J211" s="4"/>
      <c r="K211" s="4"/>
      <c r="L211" s="4"/>
      <c r="M211" s="4"/>
      <c r="N211" s="4"/>
      <c r="O211" s="4"/>
      <c r="P211" s="4"/>
      <c r="Q211" s="4"/>
      <c r="R211" s="4"/>
      <c r="S211" s="4"/>
      <c r="T211" s="4"/>
      <c r="U211" s="4"/>
      <c r="V211" s="16"/>
      <c r="W211" s="16"/>
      <c r="X211" s="16"/>
      <c r="Y211" s="16"/>
      <c r="Z211" s="16"/>
      <c r="AA211" s="16"/>
    </row>
    <row r="212" spans="1:27" ht="14.25" customHeight="1" x14ac:dyDescent="0.25">
      <c r="A212" s="14"/>
      <c r="B212" s="3"/>
      <c r="C212" s="3"/>
      <c r="D212" s="3"/>
      <c r="E212" s="3"/>
      <c r="F212" s="3"/>
      <c r="G212" s="3"/>
      <c r="H212" s="3"/>
      <c r="I212" s="4"/>
      <c r="J212" s="4"/>
      <c r="K212" s="4"/>
      <c r="L212" s="4"/>
      <c r="M212" s="4"/>
      <c r="N212" s="4"/>
      <c r="O212" s="4"/>
      <c r="P212" s="4"/>
      <c r="Q212" s="4"/>
      <c r="R212" s="4"/>
      <c r="S212" s="4"/>
      <c r="T212" s="4"/>
      <c r="U212" s="4"/>
      <c r="V212" s="16"/>
      <c r="W212" s="16"/>
      <c r="X212" s="16"/>
      <c r="Y212" s="16"/>
      <c r="Z212" s="16"/>
      <c r="AA212" s="16"/>
    </row>
    <row r="213" spans="1:27" ht="14.25" customHeight="1" x14ac:dyDescent="0.25">
      <c r="A213" s="14"/>
      <c r="B213" s="3"/>
      <c r="C213" s="3"/>
      <c r="D213" s="3"/>
      <c r="E213" s="3"/>
      <c r="F213" s="3"/>
      <c r="G213" s="3"/>
      <c r="H213" s="3"/>
      <c r="I213" s="4"/>
      <c r="J213" s="4"/>
      <c r="K213" s="4"/>
      <c r="L213" s="4"/>
      <c r="M213" s="4"/>
      <c r="N213" s="4"/>
      <c r="O213" s="4"/>
      <c r="P213" s="4"/>
      <c r="Q213" s="4"/>
      <c r="R213" s="4"/>
      <c r="S213" s="4"/>
      <c r="T213" s="4"/>
      <c r="U213" s="4"/>
      <c r="V213" s="16"/>
      <c r="W213" s="16"/>
      <c r="X213" s="16"/>
      <c r="Y213" s="16"/>
      <c r="Z213" s="16"/>
      <c r="AA213" s="16"/>
    </row>
    <row r="214" spans="1:27" ht="14.25" customHeight="1" x14ac:dyDescent="0.25">
      <c r="A214" s="14"/>
      <c r="B214" s="3"/>
      <c r="C214" s="3"/>
      <c r="D214" s="3"/>
      <c r="E214" s="3"/>
      <c r="F214" s="3"/>
      <c r="G214" s="3"/>
      <c r="H214" s="3"/>
      <c r="I214" s="4"/>
      <c r="J214" s="4"/>
      <c r="K214" s="4"/>
      <c r="L214" s="4"/>
      <c r="M214" s="4"/>
      <c r="N214" s="4"/>
      <c r="O214" s="4"/>
      <c r="P214" s="4"/>
      <c r="Q214" s="4"/>
      <c r="R214" s="4"/>
      <c r="S214" s="4"/>
      <c r="T214" s="4"/>
      <c r="U214" s="4"/>
      <c r="V214" s="16"/>
      <c r="W214" s="16"/>
      <c r="X214" s="16"/>
      <c r="Y214" s="16"/>
      <c r="Z214" s="16"/>
      <c r="AA214" s="16"/>
    </row>
    <row r="215" spans="1:27" ht="14.25" customHeight="1" x14ac:dyDescent="0.25">
      <c r="A215" s="14"/>
      <c r="B215" s="3"/>
      <c r="C215" s="3"/>
      <c r="D215" s="3"/>
      <c r="E215" s="3"/>
      <c r="F215" s="3"/>
      <c r="G215" s="3"/>
      <c r="H215" s="3"/>
      <c r="I215" s="4"/>
      <c r="J215" s="4"/>
      <c r="K215" s="4"/>
      <c r="L215" s="4"/>
      <c r="M215" s="4"/>
      <c r="N215" s="4"/>
      <c r="O215" s="4"/>
      <c r="P215" s="4"/>
      <c r="Q215" s="4"/>
      <c r="R215" s="4"/>
      <c r="S215" s="4"/>
      <c r="T215" s="4"/>
      <c r="U215" s="4"/>
      <c r="V215" s="16"/>
      <c r="W215" s="16"/>
      <c r="X215" s="16"/>
      <c r="Y215" s="16"/>
      <c r="Z215" s="16"/>
      <c r="AA215" s="16"/>
    </row>
    <row r="216" spans="1:27" ht="14.25" customHeight="1" x14ac:dyDescent="0.25">
      <c r="A216" s="14"/>
      <c r="B216" s="3"/>
      <c r="C216" s="3"/>
      <c r="D216" s="3"/>
      <c r="E216" s="3"/>
      <c r="F216" s="3"/>
      <c r="G216" s="3"/>
      <c r="H216" s="3"/>
      <c r="I216" s="4"/>
      <c r="J216" s="4"/>
      <c r="K216" s="4"/>
      <c r="L216" s="4"/>
      <c r="M216" s="4"/>
      <c r="N216" s="4"/>
      <c r="O216" s="4"/>
      <c r="P216" s="4"/>
      <c r="Q216" s="4"/>
      <c r="R216" s="4"/>
      <c r="S216" s="4"/>
      <c r="T216" s="4"/>
      <c r="U216" s="4"/>
      <c r="V216" s="16"/>
      <c r="W216" s="16"/>
      <c r="X216" s="16"/>
      <c r="Y216" s="16"/>
      <c r="Z216" s="16"/>
      <c r="AA216" s="16"/>
    </row>
    <row r="217" spans="1:27" ht="14.25" customHeight="1" x14ac:dyDescent="0.25">
      <c r="A217" s="14"/>
      <c r="B217" s="3"/>
      <c r="C217" s="3"/>
      <c r="D217" s="3"/>
      <c r="E217" s="3"/>
      <c r="F217" s="3"/>
      <c r="G217" s="3"/>
      <c r="H217" s="3"/>
      <c r="I217" s="4"/>
      <c r="J217" s="4"/>
      <c r="K217" s="4"/>
      <c r="L217" s="4"/>
      <c r="M217" s="4"/>
      <c r="N217" s="4"/>
      <c r="O217" s="4"/>
      <c r="P217" s="4"/>
      <c r="Q217" s="4"/>
      <c r="R217" s="4"/>
      <c r="S217" s="4"/>
      <c r="T217" s="4"/>
      <c r="U217" s="4"/>
      <c r="V217" s="16"/>
      <c r="W217" s="16"/>
      <c r="X217" s="16"/>
      <c r="Y217" s="16"/>
      <c r="Z217" s="16"/>
      <c r="AA217" s="16"/>
    </row>
    <row r="218" spans="1:27" ht="14.25" customHeight="1" x14ac:dyDescent="0.25">
      <c r="A218" s="14"/>
      <c r="B218" s="3"/>
      <c r="C218" s="3"/>
      <c r="D218" s="3"/>
      <c r="E218" s="3"/>
      <c r="F218" s="3"/>
      <c r="G218" s="3"/>
      <c r="H218" s="3"/>
      <c r="I218" s="4"/>
      <c r="J218" s="4"/>
      <c r="K218" s="4"/>
      <c r="L218" s="4"/>
      <c r="M218" s="4"/>
      <c r="N218" s="4"/>
      <c r="O218" s="4"/>
      <c r="P218" s="4"/>
      <c r="Q218" s="4"/>
      <c r="R218" s="4"/>
      <c r="S218" s="4"/>
      <c r="T218" s="4"/>
      <c r="U218" s="4"/>
      <c r="V218" s="16"/>
      <c r="W218" s="16"/>
      <c r="X218" s="16"/>
      <c r="Y218" s="16"/>
      <c r="Z218" s="16"/>
      <c r="AA218" s="16"/>
    </row>
    <row r="219" spans="1:27" ht="14.25" customHeight="1" x14ac:dyDescent="0.25">
      <c r="A219" s="14"/>
      <c r="B219" s="3"/>
      <c r="C219" s="3"/>
      <c r="D219" s="3"/>
      <c r="E219" s="3"/>
      <c r="F219" s="3"/>
      <c r="G219" s="3"/>
      <c r="H219" s="3"/>
      <c r="I219" s="4"/>
      <c r="J219" s="4"/>
      <c r="K219" s="4"/>
      <c r="L219" s="4"/>
      <c r="M219" s="4"/>
      <c r="N219" s="4"/>
      <c r="O219" s="4"/>
      <c r="P219" s="4"/>
      <c r="Q219" s="4"/>
      <c r="R219" s="4"/>
      <c r="S219" s="4"/>
      <c r="T219" s="4"/>
      <c r="U219" s="4"/>
      <c r="V219" s="16"/>
      <c r="W219" s="16"/>
      <c r="X219" s="16"/>
      <c r="Y219" s="16"/>
      <c r="Z219" s="16"/>
      <c r="AA219" s="16"/>
    </row>
    <row r="220" spans="1:27" ht="14.25" customHeight="1" x14ac:dyDescent="0.25">
      <c r="A220" s="14"/>
      <c r="B220" s="3"/>
      <c r="C220" s="3"/>
      <c r="D220" s="3"/>
      <c r="E220" s="3"/>
      <c r="F220" s="3"/>
      <c r="G220" s="3"/>
      <c r="H220" s="3"/>
      <c r="I220" s="4"/>
      <c r="J220" s="4"/>
      <c r="K220" s="4"/>
      <c r="L220" s="4"/>
      <c r="M220" s="4"/>
      <c r="N220" s="4"/>
      <c r="O220" s="4"/>
      <c r="P220" s="4"/>
      <c r="Q220" s="4"/>
      <c r="R220" s="4"/>
      <c r="S220" s="4"/>
      <c r="T220" s="4"/>
      <c r="U220" s="4"/>
      <c r="V220" s="16"/>
      <c r="W220" s="16"/>
      <c r="X220" s="16"/>
      <c r="Y220" s="16"/>
      <c r="Z220" s="16"/>
      <c r="AA220" s="16"/>
    </row>
    <row r="221" spans="1:27" ht="14.25" customHeight="1" x14ac:dyDescent="0.25">
      <c r="A221" s="14"/>
      <c r="B221" s="3"/>
      <c r="C221" s="3"/>
      <c r="D221" s="3"/>
      <c r="E221" s="3"/>
      <c r="F221" s="3"/>
      <c r="G221" s="3"/>
      <c r="H221" s="3"/>
      <c r="I221" s="4"/>
      <c r="J221" s="4"/>
      <c r="K221" s="4"/>
      <c r="L221" s="4"/>
      <c r="M221" s="4"/>
      <c r="N221" s="4"/>
      <c r="O221" s="4"/>
      <c r="P221" s="4"/>
      <c r="Q221" s="4"/>
      <c r="R221" s="4"/>
      <c r="S221" s="4"/>
      <c r="T221" s="4"/>
      <c r="U221" s="4"/>
      <c r="V221" s="16"/>
      <c r="W221" s="16"/>
      <c r="X221" s="16"/>
      <c r="Y221" s="16"/>
      <c r="Z221" s="16"/>
      <c r="AA221" s="16"/>
    </row>
    <row r="222" spans="1:27" ht="14.25" customHeight="1" x14ac:dyDescent="0.25">
      <c r="A222" s="14"/>
      <c r="B222" s="3"/>
      <c r="C222" s="3"/>
      <c r="D222" s="3"/>
      <c r="E222" s="3"/>
      <c r="F222" s="3"/>
      <c r="G222" s="3"/>
      <c r="H222" s="3"/>
      <c r="I222" s="4"/>
      <c r="J222" s="4"/>
      <c r="K222" s="4"/>
      <c r="L222" s="4"/>
      <c r="M222" s="4"/>
      <c r="N222" s="4"/>
      <c r="O222" s="4"/>
      <c r="P222" s="4"/>
      <c r="Q222" s="4"/>
      <c r="R222" s="4"/>
      <c r="S222" s="4"/>
      <c r="T222" s="4"/>
      <c r="U222" s="4"/>
      <c r="V222" s="16"/>
      <c r="W222" s="16"/>
      <c r="X222" s="16"/>
      <c r="Y222" s="16"/>
      <c r="Z222" s="16"/>
      <c r="AA222" s="16"/>
    </row>
    <row r="223" spans="1:27" ht="14.25" customHeight="1" x14ac:dyDescent="0.25">
      <c r="A223" s="14"/>
      <c r="B223" s="3"/>
      <c r="C223" s="3"/>
      <c r="D223" s="3"/>
      <c r="E223" s="3"/>
      <c r="F223" s="3"/>
      <c r="G223" s="3"/>
      <c r="H223" s="3"/>
      <c r="I223" s="4"/>
      <c r="J223" s="4"/>
      <c r="K223" s="4"/>
      <c r="L223" s="4"/>
      <c r="M223" s="4"/>
      <c r="N223" s="4"/>
      <c r="O223" s="4"/>
      <c r="P223" s="4"/>
      <c r="Q223" s="4"/>
      <c r="R223" s="4"/>
      <c r="S223" s="4"/>
      <c r="T223" s="4"/>
      <c r="U223" s="4"/>
      <c r="V223" s="16"/>
      <c r="W223" s="16"/>
      <c r="X223" s="16"/>
      <c r="Y223" s="16"/>
      <c r="Z223" s="16"/>
      <c r="AA223" s="16"/>
    </row>
    <row r="224" spans="1:27" ht="14.25" customHeight="1" x14ac:dyDescent="0.25">
      <c r="A224" s="14"/>
      <c r="B224" s="3"/>
      <c r="C224" s="3"/>
      <c r="D224" s="3"/>
      <c r="E224" s="3"/>
      <c r="F224" s="3"/>
      <c r="G224" s="3"/>
      <c r="H224" s="3"/>
      <c r="I224" s="4"/>
      <c r="J224" s="4"/>
      <c r="K224" s="4"/>
      <c r="L224" s="4"/>
      <c r="M224" s="4"/>
      <c r="N224" s="4"/>
      <c r="O224" s="4"/>
      <c r="P224" s="4"/>
      <c r="Q224" s="4"/>
      <c r="R224" s="4"/>
      <c r="S224" s="4"/>
      <c r="T224" s="4"/>
      <c r="U224" s="4"/>
      <c r="V224" s="16"/>
      <c r="W224" s="16"/>
      <c r="X224" s="16"/>
      <c r="Y224" s="16"/>
      <c r="Z224" s="16"/>
      <c r="AA224" s="16"/>
    </row>
    <row r="225" spans="1:27" ht="14.25" customHeight="1" x14ac:dyDescent="0.25">
      <c r="A225" s="14"/>
      <c r="B225" s="3"/>
      <c r="C225" s="3"/>
      <c r="D225" s="3"/>
      <c r="E225" s="3"/>
      <c r="F225" s="3"/>
      <c r="G225" s="3"/>
      <c r="H225" s="3"/>
      <c r="I225" s="4"/>
      <c r="J225" s="4"/>
      <c r="K225" s="4"/>
      <c r="L225" s="4"/>
      <c r="M225" s="4"/>
      <c r="N225" s="4"/>
      <c r="O225" s="4"/>
      <c r="P225" s="4"/>
      <c r="Q225" s="4"/>
      <c r="R225" s="4"/>
      <c r="S225" s="4"/>
      <c r="T225" s="4"/>
      <c r="U225" s="4"/>
      <c r="V225" s="16"/>
      <c r="W225" s="16"/>
      <c r="X225" s="16"/>
      <c r="Y225" s="16"/>
      <c r="Z225" s="16"/>
      <c r="AA225" s="16"/>
    </row>
    <row r="226" spans="1:27" ht="14.25" customHeight="1" x14ac:dyDescent="0.25">
      <c r="A226" s="14"/>
      <c r="B226" s="3"/>
      <c r="C226" s="3"/>
      <c r="D226" s="3"/>
      <c r="E226" s="3"/>
      <c r="F226" s="3"/>
      <c r="G226" s="3"/>
      <c r="H226" s="3"/>
      <c r="I226" s="4"/>
      <c r="J226" s="4"/>
      <c r="K226" s="4"/>
      <c r="L226" s="4"/>
      <c r="M226" s="4"/>
      <c r="N226" s="4"/>
      <c r="O226" s="4"/>
      <c r="P226" s="4"/>
      <c r="Q226" s="4"/>
      <c r="R226" s="4"/>
      <c r="S226" s="4"/>
      <c r="T226" s="4"/>
      <c r="U226" s="4"/>
      <c r="V226" s="16"/>
      <c r="W226" s="16"/>
      <c r="X226" s="16"/>
      <c r="Y226" s="16"/>
      <c r="Z226" s="16"/>
      <c r="AA226" s="16"/>
    </row>
    <row r="227" spans="1:27" ht="14.25" customHeight="1" x14ac:dyDescent="0.25">
      <c r="A227" s="14"/>
      <c r="B227" s="3"/>
      <c r="C227" s="3"/>
      <c r="D227" s="3"/>
      <c r="E227" s="3"/>
      <c r="F227" s="3"/>
      <c r="G227" s="3"/>
      <c r="H227" s="3"/>
      <c r="I227" s="4"/>
      <c r="J227" s="4"/>
      <c r="K227" s="4"/>
      <c r="L227" s="4"/>
      <c r="M227" s="4"/>
      <c r="N227" s="4"/>
      <c r="O227" s="4"/>
      <c r="P227" s="4"/>
      <c r="Q227" s="4"/>
      <c r="R227" s="4"/>
      <c r="S227" s="4"/>
      <c r="T227" s="4"/>
      <c r="U227" s="4"/>
      <c r="V227" s="16"/>
      <c r="W227" s="16"/>
      <c r="X227" s="16"/>
      <c r="Y227" s="16"/>
      <c r="Z227" s="16"/>
      <c r="AA227" s="16"/>
    </row>
    <row r="228" spans="1:27" ht="14.25" customHeight="1" x14ac:dyDescent="0.25">
      <c r="A228" s="14"/>
      <c r="B228" s="3"/>
      <c r="C228" s="3"/>
      <c r="D228" s="3"/>
      <c r="E228" s="3"/>
      <c r="F228" s="3"/>
      <c r="G228" s="3"/>
      <c r="H228" s="3"/>
      <c r="I228" s="4"/>
      <c r="J228" s="4"/>
      <c r="K228" s="4"/>
      <c r="L228" s="4"/>
      <c r="M228" s="4"/>
      <c r="N228" s="4"/>
      <c r="O228" s="4"/>
      <c r="P228" s="4"/>
      <c r="Q228" s="4"/>
      <c r="R228" s="4"/>
      <c r="S228" s="4"/>
      <c r="T228" s="4"/>
      <c r="U228" s="4"/>
      <c r="V228" s="16"/>
      <c r="W228" s="16"/>
      <c r="X228" s="16"/>
      <c r="Y228" s="16"/>
      <c r="Z228" s="16"/>
      <c r="AA228" s="16"/>
    </row>
    <row r="229" spans="1:27" ht="14.25" customHeight="1" x14ac:dyDescent="0.25">
      <c r="A229" s="14"/>
      <c r="B229" s="3"/>
      <c r="C229" s="3"/>
      <c r="D229" s="3"/>
      <c r="E229" s="3"/>
      <c r="F229" s="3"/>
      <c r="G229" s="3"/>
      <c r="H229" s="3"/>
      <c r="I229" s="4"/>
      <c r="J229" s="4"/>
      <c r="K229" s="4"/>
      <c r="L229" s="4"/>
      <c r="M229" s="4"/>
      <c r="N229" s="4"/>
      <c r="O229" s="4"/>
      <c r="P229" s="4"/>
      <c r="Q229" s="4"/>
      <c r="R229" s="4"/>
      <c r="S229" s="4"/>
      <c r="T229" s="4"/>
      <c r="U229" s="4"/>
      <c r="V229" s="16"/>
      <c r="W229" s="16"/>
      <c r="X229" s="16"/>
      <c r="Y229" s="16"/>
      <c r="Z229" s="16"/>
      <c r="AA229" s="16"/>
    </row>
    <row r="230" spans="1:27" ht="14.25" customHeight="1" x14ac:dyDescent="0.25">
      <c r="A230" s="14"/>
      <c r="B230" s="3"/>
      <c r="C230" s="3"/>
      <c r="D230" s="3"/>
      <c r="E230" s="3"/>
      <c r="F230" s="3"/>
      <c r="G230" s="3"/>
      <c r="H230" s="3"/>
      <c r="I230" s="4"/>
      <c r="J230" s="4"/>
      <c r="K230" s="4"/>
      <c r="L230" s="4"/>
      <c r="M230" s="4"/>
      <c r="N230" s="4"/>
      <c r="O230" s="4"/>
      <c r="P230" s="4"/>
      <c r="Q230" s="4"/>
      <c r="R230" s="4"/>
      <c r="S230" s="4"/>
      <c r="T230" s="4"/>
      <c r="U230" s="4"/>
      <c r="V230" s="16"/>
      <c r="W230" s="16"/>
      <c r="X230" s="16"/>
      <c r="Y230" s="16"/>
      <c r="Z230" s="16"/>
      <c r="AA230" s="16"/>
    </row>
    <row r="231" spans="1:27" ht="14.25" customHeight="1" x14ac:dyDescent="0.25">
      <c r="A231" s="14"/>
      <c r="B231" s="3"/>
      <c r="C231" s="3"/>
      <c r="D231" s="3"/>
      <c r="E231" s="3"/>
      <c r="F231" s="3"/>
      <c r="G231" s="3"/>
      <c r="H231" s="3"/>
      <c r="I231" s="4"/>
      <c r="J231" s="4"/>
      <c r="K231" s="4"/>
      <c r="L231" s="4"/>
      <c r="M231" s="4"/>
      <c r="N231" s="4"/>
      <c r="O231" s="4"/>
      <c r="P231" s="4"/>
      <c r="Q231" s="4"/>
      <c r="R231" s="4"/>
      <c r="S231" s="4"/>
      <c r="T231" s="4"/>
      <c r="U231" s="4"/>
      <c r="V231" s="16"/>
      <c r="W231" s="16"/>
      <c r="X231" s="16"/>
      <c r="Y231" s="16"/>
      <c r="Z231" s="16"/>
      <c r="AA231" s="16"/>
    </row>
    <row r="232" spans="1:27" ht="14.25" customHeight="1" x14ac:dyDescent="0.25">
      <c r="A232" s="14"/>
      <c r="B232" s="3"/>
      <c r="C232" s="3"/>
      <c r="D232" s="3"/>
      <c r="E232" s="3"/>
      <c r="F232" s="3"/>
      <c r="G232" s="3"/>
      <c r="H232" s="3"/>
      <c r="I232" s="4"/>
      <c r="J232" s="4"/>
      <c r="K232" s="4"/>
      <c r="L232" s="4"/>
      <c r="M232" s="4"/>
      <c r="N232" s="4"/>
      <c r="O232" s="4"/>
      <c r="P232" s="4"/>
      <c r="Q232" s="4"/>
      <c r="R232" s="4"/>
      <c r="S232" s="4"/>
      <c r="T232" s="4"/>
      <c r="U232" s="4"/>
      <c r="V232" s="16"/>
      <c r="W232" s="16"/>
      <c r="X232" s="16"/>
      <c r="Y232" s="16"/>
      <c r="Z232" s="16"/>
      <c r="AA232" s="16"/>
    </row>
    <row r="233" spans="1:27" ht="14.25" customHeight="1" x14ac:dyDescent="0.25">
      <c r="A233" s="14"/>
      <c r="B233" s="3"/>
      <c r="C233" s="3"/>
      <c r="D233" s="3"/>
      <c r="E233" s="3"/>
      <c r="F233" s="3"/>
      <c r="G233" s="3"/>
      <c r="H233" s="3"/>
      <c r="I233" s="4"/>
      <c r="J233" s="4"/>
      <c r="K233" s="4"/>
      <c r="L233" s="4"/>
      <c r="M233" s="4"/>
      <c r="N233" s="4"/>
      <c r="O233" s="4"/>
      <c r="P233" s="4"/>
      <c r="Q233" s="4"/>
      <c r="R233" s="4"/>
      <c r="S233" s="4"/>
      <c r="T233" s="4"/>
      <c r="U233" s="4"/>
      <c r="V233" s="16"/>
      <c r="W233" s="16"/>
      <c r="X233" s="16"/>
      <c r="Y233" s="16"/>
      <c r="Z233" s="16"/>
      <c r="AA233" s="16"/>
    </row>
    <row r="234" spans="1:27" ht="14.25" customHeight="1" x14ac:dyDescent="0.25">
      <c r="A234" s="14"/>
      <c r="B234" s="3"/>
      <c r="C234" s="3"/>
      <c r="D234" s="3"/>
      <c r="E234" s="3"/>
      <c r="F234" s="3"/>
      <c r="G234" s="3"/>
      <c r="H234" s="3"/>
      <c r="I234" s="4"/>
      <c r="J234" s="4"/>
      <c r="K234" s="4"/>
      <c r="L234" s="4"/>
      <c r="M234" s="4"/>
      <c r="N234" s="4"/>
      <c r="O234" s="4"/>
      <c r="P234" s="4"/>
      <c r="Q234" s="4"/>
      <c r="R234" s="4"/>
      <c r="S234" s="4"/>
      <c r="T234" s="4"/>
      <c r="U234" s="4"/>
      <c r="V234" s="16"/>
      <c r="W234" s="16"/>
      <c r="X234" s="16"/>
      <c r="Y234" s="16"/>
      <c r="Z234" s="16"/>
      <c r="AA234" s="16"/>
    </row>
    <row r="235" spans="1:27" ht="14.25" customHeight="1" x14ac:dyDescent="0.25">
      <c r="A235" s="14"/>
      <c r="B235" s="3"/>
      <c r="C235" s="3"/>
      <c r="D235" s="3"/>
      <c r="E235" s="3"/>
      <c r="F235" s="3"/>
      <c r="G235" s="3"/>
      <c r="H235" s="3"/>
      <c r="I235" s="4"/>
      <c r="J235" s="4"/>
      <c r="K235" s="4"/>
      <c r="L235" s="4"/>
      <c r="M235" s="4"/>
      <c r="N235" s="4"/>
      <c r="O235" s="4"/>
      <c r="P235" s="4"/>
      <c r="Q235" s="4"/>
      <c r="R235" s="4"/>
      <c r="S235" s="4"/>
      <c r="T235" s="4"/>
      <c r="U235" s="4"/>
      <c r="V235" s="16"/>
      <c r="W235" s="16"/>
      <c r="X235" s="16"/>
      <c r="Y235" s="16"/>
      <c r="Z235" s="16"/>
      <c r="AA235" s="16"/>
    </row>
    <row r="236" spans="1:27" ht="14.25" customHeight="1" x14ac:dyDescent="0.25">
      <c r="A236" s="14"/>
      <c r="B236" s="3"/>
      <c r="C236" s="3"/>
      <c r="D236" s="3"/>
      <c r="E236" s="3"/>
      <c r="F236" s="3"/>
      <c r="G236" s="3"/>
      <c r="H236" s="3"/>
      <c r="I236" s="4"/>
      <c r="J236" s="4"/>
      <c r="K236" s="4"/>
      <c r="L236" s="4"/>
      <c r="M236" s="4"/>
      <c r="N236" s="4"/>
      <c r="O236" s="4"/>
      <c r="P236" s="4"/>
      <c r="Q236" s="4"/>
      <c r="R236" s="4"/>
      <c r="S236" s="4"/>
      <c r="T236" s="4"/>
      <c r="U236" s="4"/>
      <c r="V236" s="16"/>
      <c r="W236" s="16"/>
      <c r="X236" s="16"/>
      <c r="Y236" s="16"/>
      <c r="Z236" s="16"/>
      <c r="AA236" s="16"/>
    </row>
    <row r="237" spans="1:27" ht="14.25" customHeight="1" x14ac:dyDescent="0.25">
      <c r="A237" s="14"/>
      <c r="B237" s="3"/>
      <c r="C237" s="3"/>
      <c r="D237" s="3"/>
      <c r="E237" s="3"/>
      <c r="F237" s="3"/>
      <c r="G237" s="3"/>
      <c r="H237" s="3"/>
      <c r="I237" s="4"/>
      <c r="J237" s="4"/>
      <c r="K237" s="4"/>
      <c r="L237" s="4"/>
      <c r="M237" s="4"/>
      <c r="N237" s="4"/>
      <c r="O237" s="4"/>
      <c r="P237" s="4"/>
      <c r="Q237" s="4"/>
      <c r="R237" s="4"/>
      <c r="S237" s="4"/>
      <c r="T237" s="4"/>
      <c r="U237" s="4"/>
      <c r="V237" s="16"/>
      <c r="W237" s="16"/>
      <c r="X237" s="16"/>
      <c r="Y237" s="16"/>
      <c r="Z237" s="16"/>
      <c r="AA237" s="16"/>
    </row>
    <row r="238" spans="1:27" ht="14.25" customHeight="1" x14ac:dyDescent="0.25">
      <c r="A238" s="14"/>
      <c r="B238" s="3"/>
      <c r="C238" s="3"/>
      <c r="D238" s="3"/>
      <c r="E238" s="3"/>
      <c r="F238" s="3"/>
      <c r="G238" s="3"/>
      <c r="H238" s="3"/>
      <c r="I238" s="4"/>
      <c r="J238" s="4"/>
      <c r="K238" s="4"/>
      <c r="L238" s="4"/>
      <c r="M238" s="4"/>
      <c r="N238" s="4"/>
      <c r="O238" s="4"/>
      <c r="P238" s="4"/>
      <c r="Q238" s="4"/>
      <c r="R238" s="4"/>
      <c r="S238" s="4"/>
      <c r="T238" s="4"/>
      <c r="U238" s="4"/>
      <c r="V238" s="16"/>
      <c r="W238" s="16"/>
      <c r="X238" s="16"/>
      <c r="Y238" s="16"/>
      <c r="Z238" s="16"/>
      <c r="AA238" s="16"/>
    </row>
    <row r="239" spans="1:27" ht="14.25" customHeight="1" x14ac:dyDescent="0.25">
      <c r="A239" s="14"/>
      <c r="B239" s="3"/>
      <c r="C239" s="3"/>
      <c r="D239" s="3"/>
      <c r="E239" s="3"/>
      <c r="F239" s="3"/>
      <c r="G239" s="3"/>
      <c r="H239" s="3"/>
      <c r="I239" s="4"/>
      <c r="J239" s="4"/>
      <c r="K239" s="4"/>
      <c r="L239" s="4"/>
      <c r="M239" s="4"/>
      <c r="N239" s="4"/>
      <c r="O239" s="4"/>
      <c r="P239" s="4"/>
      <c r="Q239" s="4"/>
      <c r="R239" s="4"/>
      <c r="S239" s="4"/>
      <c r="T239" s="4"/>
      <c r="U239" s="4"/>
      <c r="V239" s="16"/>
      <c r="W239" s="16"/>
      <c r="X239" s="16"/>
      <c r="Y239" s="16"/>
      <c r="Z239" s="16"/>
      <c r="AA239" s="16"/>
    </row>
    <row r="240" spans="1:27"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sheetData>
  <autoFilter ref="A14:U41"/>
  <mergeCells count="28">
    <mergeCell ref="B11:U11"/>
    <mergeCell ref="B17:U17"/>
    <mergeCell ref="A2:A10"/>
    <mergeCell ref="B2:J4"/>
    <mergeCell ref="K2:U4"/>
    <mergeCell ref="B5:J7"/>
    <mergeCell ref="K5:U7"/>
    <mergeCell ref="B8:J10"/>
    <mergeCell ref="K8:U10"/>
    <mergeCell ref="M13:O13"/>
    <mergeCell ref="J13:L13"/>
    <mergeCell ref="P13:R13"/>
    <mergeCell ref="S13:U13"/>
    <mergeCell ref="B36:G36"/>
    <mergeCell ref="B41:U41"/>
    <mergeCell ref="B26:G26"/>
    <mergeCell ref="B28:U28"/>
    <mergeCell ref="A29:G29"/>
    <mergeCell ref="A31:G31"/>
    <mergeCell ref="A33:U33"/>
    <mergeCell ref="A34:U34"/>
    <mergeCell ref="B35:U35"/>
    <mergeCell ref="B39:G39"/>
    <mergeCell ref="B24:U24"/>
    <mergeCell ref="B25:U25"/>
    <mergeCell ref="A15:U15"/>
    <mergeCell ref="A16:U16"/>
    <mergeCell ref="A18:G18"/>
  </mergeCells>
  <printOptions horizontalCentered="1"/>
  <pageMargins left="0.15748031496062992" right="0.15748031496062992" top="0.15748031496062992" bottom="0.23622047244094491" header="0" footer="0.15748031496062992"/>
  <pageSetup paperSize="5" scale="38"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F23 F27 F30 F32 F37:F38 F40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U989"/>
  <sheetViews>
    <sheetView showGridLines="0" view="pageBreakPreview" topLeftCell="B1" zoomScale="50" zoomScaleNormal="50" zoomScaleSheetLayoutView="50" workbookViewId="0">
      <pane ySplit="13" topLeftCell="A14" activePane="bottomLeft" state="frozen"/>
      <selection activeCell="B2" sqref="B2:I4"/>
      <selection pane="bottomLeft" activeCell="K5" sqref="K5:U7"/>
    </sheetView>
  </sheetViews>
  <sheetFormatPr baseColWidth="10" defaultColWidth="12.625" defaultRowHeight="15" customHeight="1" x14ac:dyDescent="0.25"/>
  <cols>
    <col min="1" max="1" width="50" style="177" hidden="1" customWidth="1"/>
    <col min="2" max="2" width="40" style="177" customWidth="1"/>
    <col min="3" max="3" width="33.25" style="177" hidden="1" customWidth="1"/>
    <col min="4" max="4" width="26.75" style="177" customWidth="1"/>
    <col min="5" max="5" width="24.25" style="177" customWidth="1"/>
    <col min="6" max="6" width="24" style="177" customWidth="1"/>
    <col min="7" max="7" width="25.875" style="177" customWidth="1"/>
    <col min="8" max="8" width="28.625" style="177" customWidth="1"/>
    <col min="9" max="9" width="18.25" style="177" customWidth="1"/>
    <col min="10" max="20" width="19" style="177" customWidth="1"/>
    <col min="21" max="21" width="22.625" style="177" customWidth="1"/>
    <col min="22" max="16384" width="12.625" style="177"/>
  </cols>
  <sheetData>
    <row r="1" spans="1:21" ht="14.25" customHeight="1" x14ac:dyDescent="0.25">
      <c r="A1" s="3"/>
      <c r="B1" s="3"/>
      <c r="C1" s="3"/>
      <c r="D1" s="3"/>
      <c r="E1" s="3"/>
      <c r="F1" s="3"/>
      <c r="G1" s="3"/>
      <c r="H1" s="3"/>
      <c r="I1" s="3"/>
      <c r="J1" s="4"/>
      <c r="K1" s="4"/>
      <c r="L1" s="4"/>
      <c r="M1" s="4"/>
      <c r="N1" s="4"/>
      <c r="O1" s="4"/>
      <c r="P1" s="4"/>
      <c r="Q1" s="4"/>
      <c r="R1" s="4"/>
      <c r="S1" s="4"/>
      <c r="T1" s="4"/>
      <c r="U1" s="4"/>
    </row>
    <row r="2" spans="1:21" ht="14.25" customHeight="1" x14ac:dyDescent="0.25">
      <c r="A2" s="656"/>
      <c r="B2" s="659" t="s">
        <v>5</v>
      </c>
      <c r="C2" s="660"/>
      <c r="D2" s="660"/>
      <c r="E2" s="660"/>
      <c r="F2" s="660"/>
      <c r="G2" s="660"/>
      <c r="H2" s="660"/>
      <c r="I2" s="660"/>
      <c r="J2" s="661"/>
      <c r="K2" s="665" t="s">
        <v>6</v>
      </c>
      <c r="L2" s="660"/>
      <c r="M2" s="660"/>
      <c r="N2" s="660"/>
      <c r="O2" s="660"/>
      <c r="P2" s="660"/>
      <c r="Q2" s="660"/>
      <c r="R2" s="660"/>
      <c r="S2" s="660"/>
      <c r="T2" s="660"/>
      <c r="U2" s="660"/>
    </row>
    <row r="3" spans="1:21" ht="14.25" customHeight="1" x14ac:dyDescent="0.25">
      <c r="A3" s="657"/>
      <c r="B3" s="662"/>
      <c r="C3" s="663"/>
      <c r="D3" s="663"/>
      <c r="E3" s="663"/>
      <c r="F3" s="663"/>
      <c r="G3" s="663"/>
      <c r="H3" s="663"/>
      <c r="I3" s="663"/>
      <c r="J3" s="664"/>
      <c r="K3" s="662"/>
      <c r="L3" s="663"/>
      <c r="M3" s="663"/>
      <c r="N3" s="663"/>
      <c r="O3" s="663"/>
      <c r="P3" s="663"/>
      <c r="Q3" s="663"/>
      <c r="R3" s="663"/>
      <c r="S3" s="663"/>
      <c r="T3" s="663"/>
      <c r="U3" s="663"/>
    </row>
    <row r="4" spans="1:21" ht="14.25" customHeight="1" x14ac:dyDescent="0.25">
      <c r="A4" s="657"/>
      <c r="B4" s="662"/>
      <c r="C4" s="663"/>
      <c r="D4" s="663"/>
      <c r="E4" s="663"/>
      <c r="F4" s="663"/>
      <c r="G4" s="663"/>
      <c r="H4" s="663"/>
      <c r="I4" s="663"/>
      <c r="J4" s="664"/>
      <c r="K4" s="666"/>
      <c r="L4" s="667"/>
      <c r="M4" s="667"/>
      <c r="N4" s="667"/>
      <c r="O4" s="667"/>
      <c r="P4" s="667"/>
      <c r="Q4" s="667"/>
      <c r="R4" s="667"/>
      <c r="S4" s="667"/>
      <c r="T4" s="667"/>
      <c r="U4" s="667"/>
    </row>
    <row r="5" spans="1:21" ht="14.25" customHeight="1" x14ac:dyDescent="0.25">
      <c r="A5" s="657"/>
      <c r="B5" s="668" t="s">
        <v>7</v>
      </c>
      <c r="C5" s="663"/>
      <c r="D5" s="663"/>
      <c r="E5" s="663"/>
      <c r="F5" s="663"/>
      <c r="G5" s="663"/>
      <c r="H5" s="663"/>
      <c r="I5" s="663"/>
      <c r="J5" s="664"/>
      <c r="K5" s="665" t="s">
        <v>1024</v>
      </c>
      <c r="L5" s="660"/>
      <c r="M5" s="660"/>
      <c r="N5" s="660"/>
      <c r="O5" s="660"/>
      <c r="P5" s="660"/>
      <c r="Q5" s="660"/>
      <c r="R5" s="660"/>
      <c r="S5" s="660"/>
      <c r="T5" s="660"/>
      <c r="U5" s="660"/>
    </row>
    <row r="6" spans="1:21" ht="14.25" customHeight="1" x14ac:dyDescent="0.25">
      <c r="A6" s="657"/>
      <c r="B6" s="662"/>
      <c r="C6" s="663"/>
      <c r="D6" s="663"/>
      <c r="E6" s="663"/>
      <c r="F6" s="663"/>
      <c r="G6" s="663"/>
      <c r="H6" s="663"/>
      <c r="I6" s="663"/>
      <c r="J6" s="664"/>
      <c r="K6" s="662"/>
      <c r="L6" s="663"/>
      <c r="M6" s="663"/>
      <c r="N6" s="663"/>
      <c r="O6" s="663"/>
      <c r="P6" s="663"/>
      <c r="Q6" s="663"/>
      <c r="R6" s="663"/>
      <c r="S6" s="663"/>
      <c r="T6" s="663"/>
      <c r="U6" s="663"/>
    </row>
    <row r="7" spans="1:21" ht="14.25" customHeight="1" x14ac:dyDescent="0.25">
      <c r="A7" s="657"/>
      <c r="B7" s="662"/>
      <c r="C7" s="663"/>
      <c r="D7" s="663"/>
      <c r="E7" s="663"/>
      <c r="F7" s="663"/>
      <c r="G7" s="663"/>
      <c r="H7" s="663"/>
      <c r="I7" s="663"/>
      <c r="J7" s="664"/>
      <c r="K7" s="666"/>
      <c r="L7" s="667"/>
      <c r="M7" s="667"/>
      <c r="N7" s="667"/>
      <c r="O7" s="667"/>
      <c r="P7" s="667"/>
      <c r="Q7" s="667"/>
      <c r="R7" s="667"/>
      <c r="S7" s="667"/>
      <c r="T7" s="667"/>
      <c r="U7" s="667"/>
    </row>
    <row r="8" spans="1:21" ht="20.25" customHeight="1" x14ac:dyDescent="0.25">
      <c r="A8" s="657"/>
      <c r="B8" s="668" t="s">
        <v>331</v>
      </c>
      <c r="C8" s="663"/>
      <c r="D8" s="663"/>
      <c r="E8" s="663"/>
      <c r="F8" s="663"/>
      <c r="G8" s="663"/>
      <c r="H8" s="663"/>
      <c r="I8" s="663"/>
      <c r="J8" s="664"/>
      <c r="K8" s="665" t="s">
        <v>494</v>
      </c>
      <c r="L8" s="660"/>
      <c r="M8" s="660"/>
      <c r="N8" s="660"/>
      <c r="O8" s="660"/>
      <c r="P8" s="660"/>
      <c r="Q8" s="660"/>
      <c r="R8" s="660"/>
      <c r="S8" s="660"/>
      <c r="T8" s="660"/>
      <c r="U8" s="660"/>
    </row>
    <row r="9" spans="1:21" ht="21" customHeight="1" x14ac:dyDescent="0.25">
      <c r="A9" s="657"/>
      <c r="B9" s="662"/>
      <c r="C9" s="663"/>
      <c r="D9" s="663"/>
      <c r="E9" s="663"/>
      <c r="F9" s="663"/>
      <c r="G9" s="663"/>
      <c r="H9" s="663"/>
      <c r="I9" s="663"/>
      <c r="J9" s="664"/>
      <c r="K9" s="662"/>
      <c r="L9" s="663"/>
      <c r="M9" s="663"/>
      <c r="N9" s="663"/>
      <c r="O9" s="663"/>
      <c r="P9" s="663"/>
      <c r="Q9" s="663"/>
      <c r="R9" s="663"/>
      <c r="S9" s="663"/>
      <c r="T9" s="663"/>
      <c r="U9" s="663"/>
    </row>
    <row r="10" spans="1:21" ht="6.75" customHeight="1" x14ac:dyDescent="0.25">
      <c r="A10" s="658"/>
      <c r="B10" s="666"/>
      <c r="C10" s="667"/>
      <c r="D10" s="667"/>
      <c r="E10" s="667"/>
      <c r="F10" s="667"/>
      <c r="G10" s="667"/>
      <c r="H10" s="667"/>
      <c r="I10" s="667"/>
      <c r="J10" s="672"/>
      <c r="K10" s="666"/>
      <c r="L10" s="667"/>
      <c r="M10" s="667"/>
      <c r="N10" s="667"/>
      <c r="O10" s="667"/>
      <c r="P10" s="667"/>
      <c r="Q10" s="667"/>
      <c r="R10" s="667"/>
      <c r="S10" s="667"/>
      <c r="T10" s="667"/>
      <c r="U10" s="667"/>
    </row>
    <row r="11" spans="1:21" ht="37.5" customHeight="1" x14ac:dyDescent="0.25">
      <c r="A11" s="7" t="s">
        <v>8</v>
      </c>
      <c r="B11" s="670" t="s">
        <v>83</v>
      </c>
      <c r="C11" s="671"/>
      <c r="D11" s="671"/>
      <c r="E11" s="671"/>
      <c r="F11" s="671"/>
      <c r="G11" s="671"/>
      <c r="H11" s="671"/>
      <c r="I11" s="671"/>
      <c r="J11" s="671"/>
      <c r="K11" s="671"/>
      <c r="L11" s="671"/>
      <c r="M11" s="671"/>
      <c r="N11" s="671"/>
      <c r="O11" s="671"/>
      <c r="P11" s="671"/>
      <c r="Q11" s="671"/>
      <c r="R11" s="671"/>
      <c r="S11" s="671"/>
      <c r="T11" s="671"/>
      <c r="U11" s="671"/>
    </row>
    <row r="12" spans="1:21" ht="14.25" customHeight="1" x14ac:dyDescent="0.25">
      <c r="A12" s="8"/>
      <c r="B12" s="9"/>
      <c r="C12" s="9"/>
      <c r="D12" s="9"/>
      <c r="E12" s="9"/>
      <c r="F12" s="9"/>
      <c r="G12" s="9"/>
      <c r="H12" s="9"/>
      <c r="I12" s="9"/>
      <c r="J12" s="9"/>
      <c r="K12" s="9"/>
      <c r="L12" s="9"/>
      <c r="M12" s="9"/>
      <c r="N12" s="9"/>
      <c r="O12" s="9"/>
      <c r="P12" s="9"/>
      <c r="Q12" s="9"/>
      <c r="R12" s="9"/>
      <c r="S12" s="9"/>
      <c r="T12" s="9"/>
      <c r="U12" s="9"/>
    </row>
    <row r="13" spans="1:21" ht="14.25" customHeight="1" x14ac:dyDescent="0.25">
      <c r="A13" s="11" t="s">
        <v>14</v>
      </c>
      <c r="B13" s="11" t="s">
        <v>15</v>
      </c>
      <c r="C13" s="11" t="s">
        <v>16</v>
      </c>
      <c r="D13" s="11" t="s">
        <v>17</v>
      </c>
      <c r="E13" s="11" t="s">
        <v>18</v>
      </c>
      <c r="F13" s="11" t="s">
        <v>19</v>
      </c>
      <c r="G13" s="11" t="s">
        <v>20</v>
      </c>
      <c r="H13" s="11" t="s">
        <v>21</v>
      </c>
      <c r="I13" s="11" t="s">
        <v>84</v>
      </c>
      <c r="J13" s="11" t="s">
        <v>23</v>
      </c>
      <c r="K13" s="11" t="s">
        <v>24</v>
      </c>
      <c r="L13" s="11" t="s">
        <v>25</v>
      </c>
      <c r="M13" s="11" t="s">
        <v>26</v>
      </c>
      <c r="N13" s="11" t="s">
        <v>27</v>
      </c>
      <c r="O13" s="11" t="s">
        <v>28</v>
      </c>
      <c r="P13" s="11" t="s">
        <v>29</v>
      </c>
      <c r="Q13" s="11" t="s">
        <v>30</v>
      </c>
      <c r="R13" s="11" t="s">
        <v>31</v>
      </c>
      <c r="S13" s="11" t="s">
        <v>32</v>
      </c>
      <c r="T13" s="11" t="s">
        <v>33</v>
      </c>
      <c r="U13" s="11" t="s">
        <v>34</v>
      </c>
    </row>
    <row r="14" spans="1:21" s="47" customFormat="1" ht="19.5" customHeight="1" x14ac:dyDescent="0.25">
      <c r="A14" s="645" t="s">
        <v>35</v>
      </c>
      <c r="B14" s="646"/>
      <c r="C14" s="646"/>
      <c r="D14" s="646"/>
      <c r="E14" s="646"/>
      <c r="F14" s="646"/>
      <c r="G14" s="646"/>
      <c r="H14" s="646"/>
      <c r="I14" s="646"/>
      <c r="J14" s="646"/>
      <c r="K14" s="646"/>
      <c r="L14" s="646"/>
      <c r="M14" s="646"/>
      <c r="N14" s="646"/>
      <c r="O14" s="646"/>
      <c r="P14" s="646"/>
      <c r="Q14" s="646"/>
      <c r="R14" s="646"/>
      <c r="S14" s="646"/>
      <c r="T14" s="646"/>
      <c r="U14" s="646"/>
    </row>
    <row r="15" spans="1:21" s="47" customFormat="1" ht="15.75" x14ac:dyDescent="0.25">
      <c r="A15" s="80"/>
      <c r="B15" s="645" t="s">
        <v>36</v>
      </c>
      <c r="C15" s="646"/>
      <c r="D15" s="646"/>
      <c r="E15" s="646"/>
      <c r="F15" s="646"/>
      <c r="G15" s="646"/>
      <c r="H15" s="646"/>
      <c r="I15" s="646"/>
      <c r="J15" s="646"/>
      <c r="K15" s="646"/>
      <c r="L15" s="646"/>
      <c r="M15" s="646"/>
      <c r="N15" s="646"/>
      <c r="O15" s="646"/>
      <c r="P15" s="646"/>
      <c r="Q15" s="646"/>
      <c r="R15" s="646"/>
      <c r="S15" s="646"/>
      <c r="T15" s="646"/>
      <c r="U15" s="646"/>
    </row>
    <row r="16" spans="1:21" s="47" customFormat="1" ht="15.75" x14ac:dyDescent="0.25">
      <c r="A16" s="80"/>
      <c r="B16" s="645" t="s">
        <v>192</v>
      </c>
      <c r="C16" s="747"/>
      <c r="D16" s="747"/>
      <c r="E16" s="747"/>
      <c r="F16" s="747"/>
      <c r="G16" s="747"/>
      <c r="H16" s="747"/>
      <c r="I16" s="747"/>
      <c r="J16" s="747"/>
      <c r="K16" s="747"/>
      <c r="L16" s="747"/>
      <c r="M16" s="747"/>
      <c r="N16" s="747"/>
      <c r="O16" s="747"/>
      <c r="P16" s="747"/>
      <c r="Q16" s="747"/>
      <c r="R16" s="747"/>
      <c r="S16" s="747"/>
      <c r="T16" s="747"/>
      <c r="U16" s="747"/>
    </row>
    <row r="17" spans="1:21" s="47" customFormat="1" ht="25.5" hidden="1" customHeight="1" x14ac:dyDescent="0.25">
      <c r="A17" s="80"/>
      <c r="B17" s="719" t="s">
        <v>85</v>
      </c>
      <c r="C17" s="720"/>
      <c r="D17" s="720"/>
      <c r="E17" s="720"/>
      <c r="F17" s="720"/>
      <c r="G17" s="721"/>
      <c r="H17" s="30" t="s">
        <v>857</v>
      </c>
      <c r="I17" s="31"/>
      <c r="J17" s="31"/>
      <c r="K17" s="31"/>
      <c r="L17" s="31"/>
      <c r="M17" s="31"/>
      <c r="N17" s="31"/>
      <c r="O17" s="31"/>
      <c r="P17" s="31"/>
      <c r="Q17" s="31"/>
      <c r="R17" s="31"/>
      <c r="S17" s="31"/>
      <c r="T17" s="31"/>
      <c r="U17" s="31"/>
    </row>
    <row r="18" spans="1:21" s="47" customFormat="1" ht="54.75" hidden="1" customHeight="1" x14ac:dyDescent="0.25">
      <c r="A18" s="80"/>
      <c r="B18" s="81"/>
      <c r="C18" s="81"/>
      <c r="D18" s="81"/>
      <c r="E18" s="81"/>
      <c r="F18" s="81"/>
      <c r="G18" s="81"/>
      <c r="H18" s="81"/>
      <c r="I18" s="31"/>
      <c r="J18" s="31"/>
      <c r="K18" s="31"/>
      <c r="L18" s="31"/>
      <c r="M18" s="31"/>
      <c r="N18" s="31"/>
      <c r="O18" s="31"/>
      <c r="P18" s="31"/>
      <c r="Q18" s="31"/>
      <c r="R18" s="31"/>
      <c r="S18" s="31"/>
      <c r="T18" s="31"/>
      <c r="U18" s="31"/>
    </row>
    <row r="19" spans="1:21" s="47" customFormat="1" ht="54.75" hidden="1" customHeight="1" x14ac:dyDescent="0.25">
      <c r="A19" s="48"/>
      <c r="B19" s="178"/>
      <c r="C19" s="178"/>
      <c r="D19" s="178"/>
      <c r="E19" s="178"/>
      <c r="F19" s="178"/>
      <c r="G19" s="178"/>
      <c r="H19" s="178"/>
      <c r="I19" s="123"/>
      <c r="J19" s="54"/>
      <c r="K19" s="54"/>
      <c r="L19" s="54"/>
      <c r="M19" s="54"/>
      <c r="N19" s="54"/>
      <c r="O19" s="54"/>
      <c r="P19" s="54"/>
      <c r="Q19" s="54"/>
      <c r="R19" s="54"/>
      <c r="S19" s="54"/>
      <c r="T19" s="54"/>
      <c r="U19" s="54"/>
    </row>
    <row r="20" spans="1:21" s="47" customFormat="1" ht="40.5" customHeight="1" x14ac:dyDescent="0.25">
      <c r="A20" s="48"/>
      <c r="B20" s="669" t="s">
        <v>190</v>
      </c>
      <c r="C20" s="680"/>
      <c r="D20" s="680"/>
      <c r="E20" s="680"/>
      <c r="F20" s="680"/>
      <c r="G20" s="680"/>
      <c r="H20" s="82" t="s">
        <v>187</v>
      </c>
      <c r="I20" s="124">
        <f>+I21</f>
        <v>1550000</v>
      </c>
      <c r="J20" s="124">
        <f t="shared" ref="J20:U20" si="0">+J21</f>
        <v>0</v>
      </c>
      <c r="K20" s="124">
        <f t="shared" si="0"/>
        <v>0</v>
      </c>
      <c r="L20" s="124">
        <f t="shared" si="0"/>
        <v>1550000</v>
      </c>
      <c r="M20" s="124">
        <f t="shared" si="0"/>
        <v>0</v>
      </c>
      <c r="N20" s="124">
        <f t="shared" si="0"/>
        <v>0</v>
      </c>
      <c r="O20" s="124">
        <f t="shared" si="0"/>
        <v>1550000</v>
      </c>
      <c r="P20" s="124">
        <f t="shared" si="0"/>
        <v>0</v>
      </c>
      <c r="Q20" s="124">
        <f t="shared" si="0"/>
        <v>0</v>
      </c>
      <c r="R20" s="124">
        <f t="shared" si="0"/>
        <v>1550000</v>
      </c>
      <c r="S20" s="124">
        <f t="shared" si="0"/>
        <v>0</v>
      </c>
      <c r="T20" s="124">
        <f t="shared" si="0"/>
        <v>1550000</v>
      </c>
      <c r="U20" s="124">
        <f t="shared" si="0"/>
        <v>0</v>
      </c>
    </row>
    <row r="21" spans="1:21" s="47" customFormat="1" ht="67.5" customHeight="1" x14ac:dyDescent="0.25">
      <c r="A21" s="48"/>
      <c r="B21" s="166" t="s">
        <v>962</v>
      </c>
      <c r="C21" s="166"/>
      <c r="D21" s="166" t="s">
        <v>135</v>
      </c>
      <c r="E21" s="166" t="s">
        <v>963</v>
      </c>
      <c r="F21" s="166" t="s">
        <v>39</v>
      </c>
      <c r="G21" s="166" t="s">
        <v>967</v>
      </c>
      <c r="H21" s="488" t="s">
        <v>187</v>
      </c>
      <c r="I21" s="124">
        <v>1550000</v>
      </c>
      <c r="J21" s="52"/>
      <c r="K21" s="52"/>
      <c r="L21" s="124">
        <v>1550000</v>
      </c>
      <c r="M21" s="52"/>
      <c r="N21" s="52"/>
      <c r="O21" s="124">
        <v>1550000</v>
      </c>
      <c r="P21" s="52"/>
      <c r="Q21" s="52"/>
      <c r="R21" s="124">
        <v>1550000</v>
      </c>
      <c r="S21" s="52"/>
      <c r="T21" s="124">
        <v>1550000</v>
      </c>
      <c r="U21" s="52"/>
    </row>
    <row r="22" spans="1:21" s="47" customFormat="1" ht="135.75" customHeight="1" x14ac:dyDescent="0.25">
      <c r="A22" s="48"/>
      <c r="B22" s="487" t="s">
        <v>964</v>
      </c>
      <c r="C22" s="487"/>
      <c r="D22" s="487" t="s">
        <v>78</v>
      </c>
      <c r="E22" s="487"/>
      <c r="F22" s="487" t="s">
        <v>38</v>
      </c>
      <c r="G22" s="487" t="s">
        <v>965</v>
      </c>
      <c r="H22" s="473" t="s">
        <v>966</v>
      </c>
      <c r="I22" s="52">
        <v>25</v>
      </c>
      <c r="J22" s="52"/>
      <c r="K22" s="52"/>
      <c r="L22" s="52">
        <v>10</v>
      </c>
      <c r="M22" s="52"/>
      <c r="N22" s="52"/>
      <c r="O22" s="52">
        <v>5</v>
      </c>
      <c r="P22" s="52"/>
      <c r="Q22" s="52"/>
      <c r="R22" s="52">
        <v>5</v>
      </c>
      <c r="S22" s="52"/>
      <c r="T22" s="52">
        <v>5</v>
      </c>
      <c r="U22" s="52"/>
    </row>
    <row r="23" spans="1:21" s="47" customFormat="1" ht="31.5" hidden="1" x14ac:dyDescent="0.25">
      <c r="A23" s="48"/>
      <c r="B23" s="745" t="s">
        <v>189</v>
      </c>
      <c r="C23" s="741"/>
      <c r="D23" s="741"/>
      <c r="E23" s="741"/>
      <c r="F23" s="741"/>
      <c r="G23" s="746"/>
      <c r="H23" s="486" t="s">
        <v>188</v>
      </c>
      <c r="I23" s="489"/>
      <c r="J23" s="52"/>
      <c r="K23" s="52"/>
      <c r="L23" s="52"/>
      <c r="M23" s="52"/>
      <c r="N23" s="52"/>
      <c r="O23" s="52"/>
      <c r="P23" s="52"/>
      <c r="Q23" s="52"/>
      <c r="R23" s="52"/>
      <c r="S23" s="52"/>
      <c r="T23" s="52"/>
      <c r="U23" s="52"/>
    </row>
    <row r="24" spans="1:21" s="47" customFormat="1" ht="54" hidden="1" customHeight="1" x14ac:dyDescent="0.25">
      <c r="A24" s="48"/>
      <c r="B24" s="178"/>
      <c r="C24" s="179"/>
      <c r="D24" s="179"/>
      <c r="E24" s="179"/>
      <c r="F24" s="179"/>
      <c r="G24" s="179"/>
      <c r="H24" s="82"/>
      <c r="I24" s="52"/>
      <c r="J24" s="52"/>
      <c r="K24" s="52"/>
      <c r="L24" s="52"/>
      <c r="M24" s="52"/>
      <c r="N24" s="52"/>
      <c r="O24" s="52"/>
      <c r="P24" s="52"/>
      <c r="Q24" s="52"/>
      <c r="R24" s="52"/>
      <c r="S24" s="52"/>
      <c r="T24" s="52"/>
      <c r="U24" s="52"/>
    </row>
    <row r="25" spans="1:21" s="47" customFormat="1" ht="15.75" hidden="1" x14ac:dyDescent="0.25">
      <c r="A25" s="80"/>
      <c r="B25" s="716" t="s">
        <v>191</v>
      </c>
      <c r="C25" s="652"/>
      <c r="D25" s="652"/>
      <c r="E25" s="652"/>
      <c r="F25" s="652"/>
      <c r="G25" s="655"/>
      <c r="H25" s="83" t="s">
        <v>86</v>
      </c>
      <c r="I25" s="53"/>
      <c r="J25" s="53"/>
      <c r="K25" s="53"/>
      <c r="L25" s="53"/>
      <c r="M25" s="53"/>
      <c r="N25" s="53"/>
      <c r="O25" s="53"/>
      <c r="P25" s="53"/>
      <c r="Q25" s="53"/>
      <c r="R25" s="53"/>
      <c r="S25" s="53"/>
      <c r="T25" s="53"/>
      <c r="U25" s="53"/>
    </row>
    <row r="26" spans="1:21" s="12" customFormat="1" ht="54" hidden="1" customHeight="1" x14ac:dyDescent="0.25">
      <c r="A26" s="63"/>
      <c r="B26" s="33"/>
      <c r="C26" s="64"/>
      <c r="D26" s="33"/>
      <c r="E26" s="33"/>
      <c r="F26" s="33"/>
      <c r="G26" s="33"/>
      <c r="H26" s="33"/>
      <c r="I26" s="32"/>
      <c r="J26" s="32"/>
      <c r="K26" s="32"/>
      <c r="L26" s="32"/>
      <c r="M26" s="32"/>
      <c r="N26" s="32"/>
      <c r="O26" s="32"/>
      <c r="P26" s="32"/>
      <c r="Q26" s="32"/>
      <c r="R26" s="32"/>
      <c r="S26" s="32"/>
      <c r="T26" s="32">
        <v>1</v>
      </c>
      <c r="U26" s="32"/>
    </row>
    <row r="27" spans="1:21" s="47" customFormat="1" ht="15.75" customHeight="1" x14ac:dyDescent="0.25">
      <c r="A27" s="645" t="s">
        <v>87</v>
      </c>
      <c r="B27" s="646"/>
      <c r="C27" s="646"/>
      <c r="D27" s="646"/>
      <c r="E27" s="646"/>
      <c r="F27" s="646"/>
      <c r="G27" s="646"/>
      <c r="H27" s="646"/>
      <c r="I27" s="646"/>
      <c r="J27" s="646"/>
      <c r="K27" s="646"/>
      <c r="L27" s="646"/>
      <c r="M27" s="646"/>
      <c r="N27" s="646"/>
      <c r="O27" s="646"/>
      <c r="P27" s="646"/>
      <c r="Q27" s="646"/>
      <c r="R27" s="646"/>
      <c r="S27" s="646"/>
      <c r="T27" s="646"/>
      <c r="U27" s="646"/>
    </row>
    <row r="28" spans="1:21" s="47" customFormat="1" ht="19.5" customHeight="1" x14ac:dyDescent="0.25">
      <c r="A28" s="176"/>
      <c r="B28" s="653" t="s">
        <v>193</v>
      </c>
      <c r="C28" s="646"/>
      <c r="D28" s="646"/>
      <c r="E28" s="646"/>
      <c r="F28" s="646"/>
      <c r="G28" s="646"/>
      <c r="H28" s="646"/>
      <c r="I28" s="646"/>
      <c r="J28" s="646"/>
      <c r="K28" s="646"/>
      <c r="L28" s="646"/>
      <c r="M28" s="646"/>
      <c r="N28" s="646"/>
      <c r="O28" s="646"/>
      <c r="P28" s="646"/>
      <c r="Q28" s="646"/>
      <c r="R28" s="646"/>
      <c r="S28" s="646"/>
      <c r="T28" s="646"/>
      <c r="U28" s="646"/>
    </row>
    <row r="29" spans="1:21" s="47" customFormat="1" ht="47.25" customHeight="1" x14ac:dyDescent="0.25">
      <c r="A29" s="176" t="s">
        <v>88</v>
      </c>
      <c r="B29" s="748" t="s">
        <v>194</v>
      </c>
      <c r="C29" s="646"/>
      <c r="D29" s="646"/>
      <c r="E29" s="646"/>
      <c r="F29" s="646"/>
      <c r="G29" s="646"/>
      <c r="H29" s="30" t="s">
        <v>89</v>
      </c>
      <c r="I29" s="31">
        <f>I30+I32+I33</f>
        <v>76800</v>
      </c>
      <c r="J29" s="31"/>
      <c r="K29" s="31"/>
      <c r="L29" s="31"/>
      <c r="M29" s="31"/>
      <c r="N29" s="31"/>
      <c r="O29" s="31"/>
      <c r="P29" s="31"/>
      <c r="Q29" s="31"/>
      <c r="R29" s="31"/>
      <c r="S29" s="31"/>
      <c r="T29" s="31"/>
      <c r="U29" s="31"/>
    </row>
    <row r="30" spans="1:21" ht="147" customHeight="1" x14ac:dyDescent="0.25">
      <c r="A30" s="55"/>
      <c r="B30" s="33" t="s">
        <v>829</v>
      </c>
      <c r="C30" s="33" t="s">
        <v>824</v>
      </c>
      <c r="D30" s="33" t="s">
        <v>90</v>
      </c>
      <c r="E30" s="33"/>
      <c r="F30" s="33" t="s">
        <v>39</v>
      </c>
      <c r="G30" s="33" t="s">
        <v>830</v>
      </c>
      <c r="H30" s="37" t="s">
        <v>89</v>
      </c>
      <c r="I30" s="32">
        <v>73400</v>
      </c>
      <c r="J30" s="31"/>
      <c r="K30" s="31"/>
      <c r="L30" s="31">
        <v>17100</v>
      </c>
      <c r="M30" s="31"/>
      <c r="N30" s="31"/>
      <c r="O30" s="31">
        <v>19600</v>
      </c>
      <c r="P30" s="31"/>
      <c r="Q30" s="31"/>
      <c r="R30" s="31">
        <v>19600</v>
      </c>
      <c r="S30" s="31"/>
      <c r="T30" s="31"/>
      <c r="U30" s="31">
        <v>17100</v>
      </c>
    </row>
    <row r="31" spans="1:21" s="478" customFormat="1" ht="147" customHeight="1" x14ac:dyDescent="0.25">
      <c r="A31" s="38"/>
      <c r="B31" s="33" t="s">
        <v>998</v>
      </c>
      <c r="C31" s="33"/>
      <c r="D31" s="33" t="s">
        <v>90</v>
      </c>
      <c r="E31" s="33" t="s">
        <v>833</v>
      </c>
      <c r="F31" s="241" t="s">
        <v>38</v>
      </c>
      <c r="G31" s="33" t="s">
        <v>980</v>
      </c>
      <c r="H31" s="37" t="s">
        <v>982</v>
      </c>
      <c r="I31" s="32">
        <v>11200</v>
      </c>
      <c r="J31" s="31"/>
      <c r="K31" s="31"/>
      <c r="L31" s="31">
        <v>2200</v>
      </c>
      <c r="M31" s="31"/>
      <c r="N31" s="31"/>
      <c r="O31" s="31">
        <v>3200</v>
      </c>
      <c r="P31" s="31"/>
      <c r="Q31" s="31"/>
      <c r="R31" s="31">
        <v>3200</v>
      </c>
      <c r="S31" s="31"/>
      <c r="T31" s="31"/>
      <c r="U31" s="31">
        <v>2600</v>
      </c>
    </row>
    <row r="32" spans="1:21" ht="63" customHeight="1" x14ac:dyDescent="0.25">
      <c r="A32" s="55"/>
      <c r="B32" s="33" t="s">
        <v>831</v>
      </c>
      <c r="C32" s="33"/>
      <c r="D32" s="33" t="s">
        <v>90</v>
      </c>
      <c r="E32" s="33"/>
      <c r="F32" s="241" t="s">
        <v>38</v>
      </c>
      <c r="G32" s="33" t="s">
        <v>830</v>
      </c>
      <c r="H32" s="37" t="s">
        <v>827</v>
      </c>
      <c r="I32" s="32">
        <v>1100</v>
      </c>
      <c r="J32" s="31"/>
      <c r="K32" s="31"/>
      <c r="L32" s="31">
        <v>200</v>
      </c>
      <c r="M32" s="31"/>
      <c r="N32" s="31"/>
      <c r="O32" s="31">
        <v>300</v>
      </c>
      <c r="P32" s="31"/>
      <c r="Q32" s="31"/>
      <c r="R32" s="31">
        <v>300</v>
      </c>
      <c r="S32" s="31"/>
      <c r="T32" s="31"/>
      <c r="U32" s="31">
        <v>300</v>
      </c>
    </row>
    <row r="33" spans="1:21" ht="81.75" customHeight="1" x14ac:dyDescent="0.25">
      <c r="A33" s="55"/>
      <c r="B33" s="33" t="s">
        <v>832</v>
      </c>
      <c r="C33" s="33" t="s">
        <v>824</v>
      </c>
      <c r="D33" s="33" t="s">
        <v>828</v>
      </c>
      <c r="E33" s="33" t="s">
        <v>825</v>
      </c>
      <c r="F33" s="33" t="s">
        <v>39</v>
      </c>
      <c r="G33" s="33" t="s">
        <v>826</v>
      </c>
      <c r="H33" s="37" t="s">
        <v>89</v>
      </c>
      <c r="I33" s="32">
        <v>2300</v>
      </c>
      <c r="J33" s="31"/>
      <c r="K33" s="31"/>
      <c r="L33" s="31">
        <v>500</v>
      </c>
      <c r="M33" s="31"/>
      <c r="N33" s="31"/>
      <c r="O33" s="31">
        <v>600</v>
      </c>
      <c r="P33" s="31"/>
      <c r="Q33" s="31"/>
      <c r="R33" s="31">
        <v>600</v>
      </c>
      <c r="S33" s="31"/>
      <c r="T33" s="31">
        <v>600</v>
      </c>
      <c r="U33" s="31"/>
    </row>
    <row r="34" spans="1:21" s="47" customFormat="1" ht="30.75" customHeight="1" x14ac:dyDescent="0.25">
      <c r="A34" s="84"/>
      <c r="B34" s="669" t="s">
        <v>195</v>
      </c>
      <c r="C34" s="680"/>
      <c r="D34" s="680"/>
      <c r="E34" s="680"/>
      <c r="F34" s="680"/>
      <c r="G34" s="680"/>
      <c r="H34" s="49" t="s">
        <v>196</v>
      </c>
      <c r="I34" s="226">
        <f>+I35</f>
        <v>803000</v>
      </c>
      <c r="J34" s="226">
        <f t="shared" ref="J34:T34" si="1">+J35</f>
        <v>100000</v>
      </c>
      <c r="K34" s="226">
        <f t="shared" si="1"/>
        <v>0</v>
      </c>
      <c r="L34" s="226">
        <f t="shared" si="1"/>
        <v>150750</v>
      </c>
      <c r="M34" s="226">
        <f t="shared" si="1"/>
        <v>0</v>
      </c>
      <c r="N34" s="226">
        <f t="shared" si="1"/>
        <v>150750</v>
      </c>
      <c r="O34" s="226">
        <f t="shared" si="1"/>
        <v>0</v>
      </c>
      <c r="P34" s="226">
        <f t="shared" si="1"/>
        <v>150750</v>
      </c>
      <c r="Q34" s="226">
        <f t="shared" si="1"/>
        <v>0</v>
      </c>
      <c r="R34" s="226">
        <f t="shared" si="1"/>
        <v>150750</v>
      </c>
      <c r="S34" s="226">
        <f t="shared" si="1"/>
        <v>0</v>
      </c>
      <c r="T34" s="226">
        <f t="shared" si="1"/>
        <v>100000</v>
      </c>
      <c r="U34" s="226"/>
    </row>
    <row r="35" spans="1:21" s="47" customFormat="1" ht="81" customHeight="1" x14ac:dyDescent="0.25">
      <c r="A35" s="84"/>
      <c r="B35" s="35" t="s">
        <v>607</v>
      </c>
      <c r="C35" s="65"/>
      <c r="D35" s="35" t="s">
        <v>78</v>
      </c>
      <c r="E35" s="35" t="s">
        <v>149</v>
      </c>
      <c r="F35" s="35" t="s">
        <v>39</v>
      </c>
      <c r="G35" s="35" t="s">
        <v>608</v>
      </c>
      <c r="H35" s="37" t="s">
        <v>196</v>
      </c>
      <c r="I35" s="226">
        <v>803000</v>
      </c>
      <c r="J35" s="226">
        <v>100000</v>
      </c>
      <c r="K35" s="226"/>
      <c r="L35" s="226">
        <v>150750</v>
      </c>
      <c r="M35" s="226"/>
      <c r="N35" s="226">
        <v>150750</v>
      </c>
      <c r="O35" s="226"/>
      <c r="P35" s="226">
        <v>150750</v>
      </c>
      <c r="Q35" s="226"/>
      <c r="R35" s="226">
        <v>150750</v>
      </c>
      <c r="S35" s="226"/>
      <c r="T35" s="226">
        <v>100000</v>
      </c>
      <c r="U35" s="226"/>
    </row>
    <row r="36" spans="1:21" s="47" customFormat="1" ht="29.25" customHeight="1" x14ac:dyDescent="0.25">
      <c r="A36" s="85"/>
      <c r="B36" s="749" t="s">
        <v>197</v>
      </c>
      <c r="C36" s="750"/>
      <c r="D36" s="750"/>
      <c r="E36" s="750"/>
      <c r="F36" s="750"/>
      <c r="G36" s="750"/>
      <c r="H36" s="750"/>
      <c r="I36" s="750"/>
      <c r="J36" s="750"/>
      <c r="K36" s="750"/>
      <c r="L36" s="750"/>
      <c r="M36" s="750"/>
      <c r="N36" s="750"/>
      <c r="O36" s="750"/>
      <c r="P36" s="750"/>
      <c r="Q36" s="750"/>
      <c r="R36" s="750"/>
      <c r="S36" s="750"/>
      <c r="T36" s="750"/>
      <c r="U36" s="750"/>
    </row>
    <row r="37" spans="1:21" s="580" customFormat="1" ht="27" customHeight="1" x14ac:dyDescent="0.25">
      <c r="A37" s="490"/>
      <c r="B37" s="742" t="s">
        <v>198</v>
      </c>
      <c r="C37" s="743"/>
      <c r="D37" s="743"/>
      <c r="E37" s="743"/>
      <c r="F37" s="743"/>
      <c r="G37" s="744"/>
      <c r="H37" s="583" t="s">
        <v>196</v>
      </c>
      <c r="I37" s="242">
        <f t="shared" ref="I37:U37" si="2">+I42+I46</f>
        <v>4260</v>
      </c>
      <c r="J37" s="242">
        <f t="shared" si="2"/>
        <v>0</v>
      </c>
      <c r="K37" s="242">
        <f t="shared" si="2"/>
        <v>200</v>
      </c>
      <c r="L37" s="242">
        <f t="shared" si="2"/>
        <v>560</v>
      </c>
      <c r="M37" s="242">
        <f t="shared" si="2"/>
        <v>560</v>
      </c>
      <c r="N37" s="242">
        <f t="shared" si="2"/>
        <v>560</v>
      </c>
      <c r="O37" s="242">
        <f t="shared" si="2"/>
        <v>560</v>
      </c>
      <c r="P37" s="242">
        <f t="shared" si="2"/>
        <v>560</v>
      </c>
      <c r="Q37" s="242">
        <f t="shared" si="2"/>
        <v>560</v>
      </c>
      <c r="R37" s="242">
        <f t="shared" si="2"/>
        <v>200</v>
      </c>
      <c r="S37" s="242">
        <f t="shared" si="2"/>
        <v>200</v>
      </c>
      <c r="T37" s="242">
        <f t="shared" si="2"/>
        <v>200</v>
      </c>
      <c r="U37" s="242">
        <f t="shared" si="2"/>
        <v>100</v>
      </c>
    </row>
    <row r="38" spans="1:21" s="47" customFormat="1" ht="114.75" hidden="1" customHeight="1" x14ac:dyDescent="0.25">
      <c r="A38" s="84"/>
      <c r="B38" s="140" t="s">
        <v>858</v>
      </c>
      <c r="C38" s="241" t="s">
        <v>91</v>
      </c>
      <c r="D38" s="241" t="s">
        <v>92</v>
      </c>
      <c r="E38" s="140" t="s">
        <v>382</v>
      </c>
      <c r="F38" s="241" t="s">
        <v>38</v>
      </c>
      <c r="G38" s="241" t="s">
        <v>103</v>
      </c>
      <c r="H38" s="241" t="s">
        <v>375</v>
      </c>
      <c r="I38" s="242">
        <v>4</v>
      </c>
      <c r="J38" s="242"/>
      <c r="K38" s="242">
        <v>1</v>
      </c>
      <c r="L38" s="242"/>
      <c r="M38" s="242"/>
      <c r="N38" s="242">
        <v>1</v>
      </c>
      <c r="O38" s="242"/>
      <c r="P38" s="242">
        <v>1</v>
      </c>
      <c r="Q38" s="242">
        <v>1</v>
      </c>
      <c r="R38" s="242"/>
      <c r="S38" s="242"/>
      <c r="T38" s="242"/>
      <c r="U38" s="242"/>
    </row>
    <row r="39" spans="1:21" s="47" customFormat="1" ht="132" customHeight="1" x14ac:dyDescent="0.25">
      <c r="A39" s="84"/>
      <c r="B39" s="140" t="s">
        <v>859</v>
      </c>
      <c r="C39" s="241"/>
      <c r="D39" s="241" t="s">
        <v>92</v>
      </c>
      <c r="E39" s="140" t="s">
        <v>382</v>
      </c>
      <c r="F39" s="241" t="s">
        <v>38</v>
      </c>
      <c r="G39" s="241" t="s">
        <v>103</v>
      </c>
      <c r="H39" s="241" t="s">
        <v>161</v>
      </c>
      <c r="I39" s="242">
        <v>18</v>
      </c>
      <c r="J39" s="242"/>
      <c r="K39" s="242">
        <v>3</v>
      </c>
      <c r="L39" s="242">
        <v>3</v>
      </c>
      <c r="M39" s="242">
        <v>3</v>
      </c>
      <c r="N39" s="242">
        <v>3</v>
      </c>
      <c r="O39" s="242">
        <v>3</v>
      </c>
      <c r="P39" s="242">
        <v>3</v>
      </c>
      <c r="Q39" s="242"/>
      <c r="R39" s="242"/>
      <c r="S39" s="242"/>
      <c r="T39" s="242"/>
      <c r="U39" s="242"/>
    </row>
    <row r="40" spans="1:21" s="47" customFormat="1" ht="98.25" customHeight="1" x14ac:dyDescent="0.25">
      <c r="A40" s="84"/>
      <c r="B40" s="140" t="s">
        <v>383</v>
      </c>
      <c r="C40" s="241"/>
      <c r="D40" s="241" t="s">
        <v>384</v>
      </c>
      <c r="E40" s="140" t="s">
        <v>385</v>
      </c>
      <c r="F40" s="241" t="s">
        <v>38</v>
      </c>
      <c r="G40" s="241" t="s">
        <v>103</v>
      </c>
      <c r="H40" s="241" t="s">
        <v>386</v>
      </c>
      <c r="I40" s="242">
        <v>18</v>
      </c>
      <c r="J40" s="242"/>
      <c r="K40" s="242">
        <v>3</v>
      </c>
      <c r="L40" s="242">
        <v>3</v>
      </c>
      <c r="M40" s="242">
        <v>3</v>
      </c>
      <c r="N40" s="242">
        <v>3</v>
      </c>
      <c r="O40" s="242">
        <v>3</v>
      </c>
      <c r="P40" s="242">
        <v>3</v>
      </c>
      <c r="Q40" s="242"/>
      <c r="R40" s="242"/>
      <c r="S40" s="242"/>
      <c r="T40" s="242"/>
      <c r="U40" s="242"/>
    </row>
    <row r="41" spans="1:21" s="47" customFormat="1" ht="153" customHeight="1" x14ac:dyDescent="0.25">
      <c r="A41" s="84"/>
      <c r="B41" s="140" t="s">
        <v>860</v>
      </c>
      <c r="C41" s="241"/>
      <c r="D41" s="241" t="s">
        <v>92</v>
      </c>
      <c r="E41" s="140" t="s">
        <v>387</v>
      </c>
      <c r="F41" s="241" t="s">
        <v>38</v>
      </c>
      <c r="G41" s="241" t="s">
        <v>103</v>
      </c>
      <c r="H41" s="241" t="s">
        <v>161</v>
      </c>
      <c r="I41" s="242">
        <v>6</v>
      </c>
      <c r="J41" s="242"/>
      <c r="K41" s="242">
        <v>1</v>
      </c>
      <c r="L41" s="242">
        <v>1</v>
      </c>
      <c r="M41" s="242"/>
      <c r="N41" s="242">
        <v>1</v>
      </c>
      <c r="O41" s="242">
        <v>1</v>
      </c>
      <c r="P41" s="242">
        <v>1</v>
      </c>
      <c r="Q41" s="242">
        <v>1</v>
      </c>
      <c r="R41" s="242"/>
      <c r="S41" s="242"/>
      <c r="T41" s="242"/>
      <c r="U41" s="242"/>
    </row>
    <row r="42" spans="1:21" s="47" customFormat="1" ht="153" customHeight="1" x14ac:dyDescent="0.25">
      <c r="A42" s="84"/>
      <c r="B42" s="594" t="s">
        <v>861</v>
      </c>
      <c r="C42" s="243" t="s">
        <v>91</v>
      </c>
      <c r="D42" s="241" t="s">
        <v>92</v>
      </c>
      <c r="E42" s="244" t="s">
        <v>149</v>
      </c>
      <c r="F42" s="245" t="s">
        <v>39</v>
      </c>
      <c r="G42" s="245" t="s">
        <v>103</v>
      </c>
      <c r="H42" s="246" t="s">
        <v>196</v>
      </c>
      <c r="I42" s="242">
        <v>2160</v>
      </c>
      <c r="J42" s="242"/>
      <c r="K42" s="242"/>
      <c r="L42" s="242">
        <v>360</v>
      </c>
      <c r="M42" s="242">
        <v>360</v>
      </c>
      <c r="N42" s="242">
        <v>360</v>
      </c>
      <c r="O42" s="242">
        <v>360</v>
      </c>
      <c r="P42" s="242">
        <v>360</v>
      </c>
      <c r="Q42" s="242">
        <v>360</v>
      </c>
      <c r="R42" s="242"/>
      <c r="S42" s="242"/>
      <c r="T42" s="242"/>
      <c r="U42" s="242"/>
    </row>
    <row r="43" spans="1:21" s="47" customFormat="1" ht="91.5" customHeight="1" x14ac:dyDescent="0.25">
      <c r="A43" s="84"/>
      <c r="B43" s="243" t="s">
        <v>388</v>
      </c>
      <c r="C43" s="243" t="s">
        <v>91</v>
      </c>
      <c r="D43" s="243" t="s">
        <v>92</v>
      </c>
      <c r="E43" s="244" t="s">
        <v>389</v>
      </c>
      <c r="F43" s="247" t="s">
        <v>38</v>
      </c>
      <c r="G43" s="247" t="s">
        <v>390</v>
      </c>
      <c r="H43" s="244" t="s">
        <v>391</v>
      </c>
      <c r="I43" s="242">
        <v>126</v>
      </c>
      <c r="J43" s="242"/>
      <c r="K43" s="242"/>
      <c r="L43" s="242">
        <v>18</v>
      </c>
      <c r="M43" s="242">
        <v>18</v>
      </c>
      <c r="N43" s="242">
        <v>18</v>
      </c>
      <c r="O43" s="242">
        <v>18</v>
      </c>
      <c r="P43" s="242">
        <v>18</v>
      </c>
      <c r="Q43" s="242">
        <v>18</v>
      </c>
      <c r="R43" s="242">
        <v>18</v>
      </c>
      <c r="S43" s="242"/>
      <c r="T43" s="242"/>
      <c r="U43" s="242"/>
    </row>
    <row r="44" spans="1:21" s="47" customFormat="1" ht="106.5" customHeight="1" x14ac:dyDescent="0.25">
      <c r="A44" s="84"/>
      <c r="B44" s="243" t="s">
        <v>844</v>
      </c>
      <c r="C44" s="282"/>
      <c r="D44" s="244" t="s">
        <v>838</v>
      </c>
      <c r="E44" s="244" t="s">
        <v>384</v>
      </c>
      <c r="F44" s="244" t="s">
        <v>38</v>
      </c>
      <c r="G44" s="244" t="s">
        <v>845</v>
      </c>
      <c r="H44" s="245" t="s">
        <v>443</v>
      </c>
      <c r="I44" s="248">
        <v>3</v>
      </c>
      <c r="J44" s="248"/>
      <c r="K44" s="248"/>
      <c r="L44" s="248">
        <v>1</v>
      </c>
      <c r="M44" s="248"/>
      <c r="N44" s="248"/>
      <c r="O44" s="248">
        <v>1</v>
      </c>
      <c r="P44" s="248"/>
      <c r="Q44" s="248"/>
      <c r="R44" s="248">
        <v>1</v>
      </c>
      <c r="S44" s="248"/>
      <c r="T44" s="248"/>
      <c r="U44" s="283"/>
    </row>
    <row r="45" spans="1:21" s="47" customFormat="1" ht="127.5" customHeight="1" x14ac:dyDescent="0.25">
      <c r="A45" s="84"/>
      <c r="B45" s="66" t="s">
        <v>344</v>
      </c>
      <c r="C45" s="44"/>
      <c r="D45" s="44" t="s">
        <v>93</v>
      </c>
      <c r="E45" s="44" t="s">
        <v>345</v>
      </c>
      <c r="F45" s="44" t="s">
        <v>38</v>
      </c>
      <c r="G45" s="44" t="s">
        <v>346</v>
      </c>
      <c r="H45" s="44" t="s">
        <v>347</v>
      </c>
      <c r="I45" s="220">
        <v>8</v>
      </c>
      <c r="J45" s="220"/>
      <c r="K45" s="249"/>
      <c r="L45" s="249">
        <v>2</v>
      </c>
      <c r="M45" s="249"/>
      <c r="N45" s="249"/>
      <c r="O45" s="249">
        <v>2</v>
      </c>
      <c r="P45" s="249"/>
      <c r="Q45" s="249"/>
      <c r="R45" s="249">
        <v>2</v>
      </c>
      <c r="S45" s="249"/>
      <c r="T45" s="249">
        <v>2</v>
      </c>
      <c r="U45" s="220"/>
    </row>
    <row r="46" spans="1:21" ht="106.5" customHeight="1" x14ac:dyDescent="0.25">
      <c r="A46" s="55"/>
      <c r="B46" s="595" t="s">
        <v>348</v>
      </c>
      <c r="C46" s="44"/>
      <c r="D46" s="44" t="s">
        <v>93</v>
      </c>
      <c r="E46" s="44" t="s">
        <v>349</v>
      </c>
      <c r="F46" s="44" t="s">
        <v>39</v>
      </c>
      <c r="G46" s="44" t="s">
        <v>66</v>
      </c>
      <c r="H46" s="246" t="s">
        <v>196</v>
      </c>
      <c r="I46" s="220">
        <f>+SUM(J46:U46)</f>
        <v>2100</v>
      </c>
      <c r="J46" s="220"/>
      <c r="K46" s="249">
        <f>50*4</f>
        <v>200</v>
      </c>
      <c r="L46" s="249">
        <f t="shared" ref="L46:T46" si="3">50*4</f>
        <v>200</v>
      </c>
      <c r="M46" s="249">
        <f t="shared" si="3"/>
        <v>200</v>
      </c>
      <c r="N46" s="249">
        <f t="shared" si="3"/>
        <v>200</v>
      </c>
      <c r="O46" s="249">
        <f t="shared" si="3"/>
        <v>200</v>
      </c>
      <c r="P46" s="249">
        <f t="shared" si="3"/>
        <v>200</v>
      </c>
      <c r="Q46" s="249">
        <f t="shared" si="3"/>
        <v>200</v>
      </c>
      <c r="R46" s="249">
        <f t="shared" si="3"/>
        <v>200</v>
      </c>
      <c r="S46" s="249">
        <f t="shared" si="3"/>
        <v>200</v>
      </c>
      <c r="T46" s="249">
        <f t="shared" si="3"/>
        <v>200</v>
      </c>
      <c r="U46" s="249">
        <f>50*2</f>
        <v>100</v>
      </c>
    </row>
    <row r="47" spans="1:21" ht="106.5" customHeight="1" x14ac:dyDescent="0.25">
      <c r="A47" s="38"/>
      <c r="B47" s="128" t="s">
        <v>350</v>
      </c>
      <c r="C47" s="128"/>
      <c r="D47" s="44" t="s">
        <v>93</v>
      </c>
      <c r="E47" s="128" t="s">
        <v>351</v>
      </c>
      <c r="F47" s="128" t="s">
        <v>38</v>
      </c>
      <c r="G47" s="128" t="s">
        <v>66</v>
      </c>
      <c r="H47" s="128" t="s">
        <v>352</v>
      </c>
      <c r="I47" s="227">
        <v>800</v>
      </c>
      <c r="J47" s="250"/>
      <c r="K47" s="250">
        <v>75</v>
      </c>
      <c r="L47" s="250">
        <v>75</v>
      </c>
      <c r="M47" s="250">
        <v>75</v>
      </c>
      <c r="N47" s="250">
        <v>75</v>
      </c>
      <c r="O47" s="250">
        <v>75</v>
      </c>
      <c r="P47" s="250">
        <v>75</v>
      </c>
      <c r="Q47" s="250">
        <v>75</v>
      </c>
      <c r="R47" s="250">
        <v>75</v>
      </c>
      <c r="S47" s="250">
        <v>75</v>
      </c>
      <c r="T47" s="250">
        <v>75</v>
      </c>
      <c r="U47" s="227">
        <v>50</v>
      </c>
    </row>
    <row r="48" spans="1:21" ht="136.5" customHeight="1" x14ac:dyDescent="0.25">
      <c r="A48" s="55"/>
      <c r="B48" s="66" t="s">
        <v>487</v>
      </c>
      <c r="C48" s="44"/>
      <c r="D48" s="133" t="s">
        <v>876</v>
      </c>
      <c r="E48" s="44"/>
      <c r="F48" s="44" t="s">
        <v>38</v>
      </c>
      <c r="G48" s="44" t="s">
        <v>488</v>
      </c>
      <c r="H48" s="44" t="s">
        <v>489</v>
      </c>
      <c r="I48" s="251">
        <f>+SUM(J48:U48)</f>
        <v>1000</v>
      </c>
      <c r="J48" s="252">
        <v>75</v>
      </c>
      <c r="K48" s="252">
        <v>85</v>
      </c>
      <c r="L48" s="252">
        <v>85</v>
      </c>
      <c r="M48" s="252">
        <v>85</v>
      </c>
      <c r="N48" s="252">
        <v>85</v>
      </c>
      <c r="O48" s="252">
        <v>85</v>
      </c>
      <c r="P48" s="252">
        <v>85</v>
      </c>
      <c r="Q48" s="252">
        <v>85</v>
      </c>
      <c r="R48" s="252">
        <v>85</v>
      </c>
      <c r="S48" s="252">
        <v>85</v>
      </c>
      <c r="T48" s="252">
        <v>85</v>
      </c>
      <c r="U48" s="252">
        <v>75</v>
      </c>
    </row>
    <row r="49" spans="1:21" s="47" customFormat="1" ht="38.25" customHeight="1" x14ac:dyDescent="0.25">
      <c r="A49" s="496"/>
      <c r="B49" s="648" t="s">
        <v>199</v>
      </c>
      <c r="C49" s="649"/>
      <c r="D49" s="649"/>
      <c r="E49" s="649"/>
      <c r="F49" s="649"/>
      <c r="G49" s="649"/>
      <c r="H49" s="649"/>
      <c r="I49" s="649"/>
      <c r="J49" s="649"/>
      <c r="K49" s="649"/>
      <c r="L49" s="649"/>
      <c r="M49" s="649"/>
      <c r="N49" s="649"/>
      <c r="O49" s="649"/>
      <c r="P49" s="649"/>
      <c r="Q49" s="649"/>
      <c r="R49" s="649"/>
      <c r="S49" s="649"/>
      <c r="T49" s="649"/>
      <c r="U49" s="649"/>
    </row>
    <row r="50" spans="1:21" s="47" customFormat="1" ht="42" customHeight="1" x14ac:dyDescent="0.25">
      <c r="A50" s="498"/>
      <c r="B50" s="669" t="s">
        <v>94</v>
      </c>
      <c r="C50" s="680"/>
      <c r="D50" s="680"/>
      <c r="E50" s="680"/>
      <c r="F50" s="680"/>
      <c r="G50" s="680"/>
      <c r="H50" s="499" t="s">
        <v>95</v>
      </c>
      <c r="I50" s="226">
        <f>+I51+I52+I54+I55+I58+I59+I72+I73+I74+I75</f>
        <v>21800</v>
      </c>
      <c r="J50" s="226">
        <f t="shared" ref="J50:U50" si="4">+J51+J52+J54+J55+J58+J59+J72+J73+J74+J75</f>
        <v>800</v>
      </c>
      <c r="K50" s="226">
        <f t="shared" si="4"/>
        <v>1900</v>
      </c>
      <c r="L50" s="226">
        <f t="shared" si="4"/>
        <v>1950</v>
      </c>
      <c r="M50" s="226">
        <f t="shared" si="4"/>
        <v>1850</v>
      </c>
      <c r="N50" s="226">
        <f t="shared" si="4"/>
        <v>2100</v>
      </c>
      <c r="O50" s="226">
        <f t="shared" si="4"/>
        <v>3100</v>
      </c>
      <c r="P50" s="226">
        <f t="shared" si="4"/>
        <v>1300</v>
      </c>
      <c r="Q50" s="226">
        <f t="shared" si="4"/>
        <v>1300</v>
      </c>
      <c r="R50" s="226">
        <f t="shared" si="4"/>
        <v>1700</v>
      </c>
      <c r="S50" s="226">
        <f t="shared" si="4"/>
        <v>2000</v>
      </c>
      <c r="T50" s="226">
        <f t="shared" si="4"/>
        <v>2100</v>
      </c>
      <c r="U50" s="226">
        <f t="shared" si="4"/>
        <v>1700</v>
      </c>
    </row>
    <row r="51" spans="1:21" ht="118.5" customHeight="1" x14ac:dyDescent="0.25">
      <c r="A51" s="497"/>
      <c r="B51" s="272" t="s">
        <v>1006</v>
      </c>
      <c r="C51" s="45"/>
      <c r="D51" s="45" t="s">
        <v>93</v>
      </c>
      <c r="E51" s="45" t="s">
        <v>149</v>
      </c>
      <c r="F51" s="128" t="s">
        <v>39</v>
      </c>
      <c r="G51" s="45" t="s">
        <v>353</v>
      </c>
      <c r="H51" s="584" t="s">
        <v>95</v>
      </c>
      <c r="I51" s="253">
        <v>4000</v>
      </c>
      <c r="J51" s="254">
        <v>200</v>
      </c>
      <c r="K51" s="249">
        <v>300</v>
      </c>
      <c r="L51" s="249">
        <v>400</v>
      </c>
      <c r="M51" s="249">
        <v>300</v>
      </c>
      <c r="N51" s="249">
        <v>500</v>
      </c>
      <c r="O51" s="249">
        <v>500</v>
      </c>
      <c r="P51" s="249">
        <v>300</v>
      </c>
      <c r="Q51" s="249">
        <v>400</v>
      </c>
      <c r="R51" s="249">
        <v>300</v>
      </c>
      <c r="S51" s="249">
        <v>300</v>
      </c>
      <c r="T51" s="249">
        <v>500</v>
      </c>
      <c r="U51" s="220"/>
    </row>
    <row r="52" spans="1:21" ht="92.25" customHeight="1" x14ac:dyDescent="0.25">
      <c r="A52" s="55"/>
      <c r="B52" s="130" t="s">
        <v>96</v>
      </c>
      <c r="C52" s="35"/>
      <c r="D52" s="35" t="s">
        <v>93</v>
      </c>
      <c r="E52" s="35" t="s">
        <v>149</v>
      </c>
      <c r="F52" s="130" t="s">
        <v>39</v>
      </c>
      <c r="G52" s="35" t="s">
        <v>353</v>
      </c>
      <c r="H52" s="130" t="s">
        <v>95</v>
      </c>
      <c r="I52" s="253">
        <v>1000</v>
      </c>
      <c r="J52" s="254"/>
      <c r="K52" s="249">
        <v>100</v>
      </c>
      <c r="L52" s="249">
        <v>50</v>
      </c>
      <c r="M52" s="249">
        <v>50</v>
      </c>
      <c r="N52" s="249">
        <v>100</v>
      </c>
      <c r="O52" s="249">
        <v>100</v>
      </c>
      <c r="P52" s="249">
        <v>100</v>
      </c>
      <c r="Q52" s="249">
        <v>100</v>
      </c>
      <c r="R52" s="249">
        <v>100</v>
      </c>
      <c r="S52" s="249">
        <v>200</v>
      </c>
      <c r="T52" s="249">
        <v>100</v>
      </c>
      <c r="U52" s="227"/>
    </row>
    <row r="53" spans="1:21" ht="85.5" customHeight="1" x14ac:dyDescent="0.25">
      <c r="A53" s="55"/>
      <c r="B53" s="130" t="s">
        <v>354</v>
      </c>
      <c r="C53" s="131"/>
      <c r="D53" s="35" t="s">
        <v>93</v>
      </c>
      <c r="E53" s="35"/>
      <c r="F53" s="35" t="s">
        <v>38</v>
      </c>
      <c r="G53" s="35" t="s">
        <v>353</v>
      </c>
      <c r="H53" s="35" t="s">
        <v>355</v>
      </c>
      <c r="I53" s="255">
        <v>80</v>
      </c>
      <c r="J53" s="254"/>
      <c r="K53" s="249"/>
      <c r="L53" s="249">
        <v>20</v>
      </c>
      <c r="M53" s="249"/>
      <c r="N53" s="249"/>
      <c r="O53" s="249">
        <v>20</v>
      </c>
      <c r="P53" s="249"/>
      <c r="Q53" s="249"/>
      <c r="R53" s="249">
        <v>20</v>
      </c>
      <c r="S53" s="249"/>
      <c r="T53" s="249"/>
      <c r="U53" s="219">
        <v>20</v>
      </c>
    </row>
    <row r="54" spans="1:21" ht="118.5" customHeight="1" x14ac:dyDescent="0.25">
      <c r="A54" s="55"/>
      <c r="B54" s="140" t="s">
        <v>1007</v>
      </c>
      <c r="C54" s="131"/>
      <c r="D54" s="35" t="s">
        <v>93</v>
      </c>
      <c r="E54" s="35" t="s">
        <v>149</v>
      </c>
      <c r="F54" s="35" t="s">
        <v>39</v>
      </c>
      <c r="G54" s="35" t="s">
        <v>353</v>
      </c>
      <c r="H54" s="130" t="s">
        <v>95</v>
      </c>
      <c r="I54" s="255">
        <v>2000</v>
      </c>
      <c r="J54" s="254"/>
      <c r="K54" s="249">
        <v>200</v>
      </c>
      <c r="L54" s="249">
        <v>200</v>
      </c>
      <c r="M54" s="249">
        <v>200</v>
      </c>
      <c r="N54" s="249">
        <v>200</v>
      </c>
      <c r="O54" s="249">
        <v>200</v>
      </c>
      <c r="P54" s="249">
        <v>200</v>
      </c>
      <c r="Q54" s="249">
        <v>200</v>
      </c>
      <c r="R54" s="249">
        <v>200</v>
      </c>
      <c r="S54" s="249">
        <v>200</v>
      </c>
      <c r="T54" s="249">
        <v>200</v>
      </c>
      <c r="U54" s="229"/>
    </row>
    <row r="55" spans="1:21" ht="162.75" customHeight="1" x14ac:dyDescent="0.25">
      <c r="A55" s="55"/>
      <c r="B55" s="140" t="s">
        <v>1008</v>
      </c>
      <c r="C55" s="131"/>
      <c r="D55" s="35" t="s">
        <v>93</v>
      </c>
      <c r="E55" s="35" t="s">
        <v>149</v>
      </c>
      <c r="F55" s="35" t="s">
        <v>39</v>
      </c>
      <c r="G55" s="35" t="s">
        <v>353</v>
      </c>
      <c r="H55" s="130" t="s">
        <v>95</v>
      </c>
      <c r="I55" s="253">
        <v>1000</v>
      </c>
      <c r="J55" s="254"/>
      <c r="K55" s="249">
        <v>100</v>
      </c>
      <c r="L55" s="249">
        <v>100</v>
      </c>
      <c r="M55" s="249">
        <v>100</v>
      </c>
      <c r="N55" s="249">
        <v>100</v>
      </c>
      <c r="O55" s="249">
        <v>100</v>
      </c>
      <c r="P55" s="249">
        <v>100</v>
      </c>
      <c r="Q55" s="249">
        <v>100</v>
      </c>
      <c r="R55" s="249">
        <v>100</v>
      </c>
      <c r="S55" s="249">
        <v>100</v>
      </c>
      <c r="T55" s="249">
        <v>100</v>
      </c>
      <c r="U55" s="229"/>
    </row>
    <row r="56" spans="1:21" ht="68.25" customHeight="1" x14ac:dyDescent="0.25">
      <c r="A56" s="55"/>
      <c r="B56" s="256" t="s">
        <v>356</v>
      </c>
      <c r="C56" s="131"/>
      <c r="D56" s="35" t="s">
        <v>93</v>
      </c>
      <c r="E56" s="35" t="s">
        <v>357</v>
      </c>
      <c r="F56" s="35" t="s">
        <v>38</v>
      </c>
      <c r="G56" s="35" t="s">
        <v>358</v>
      </c>
      <c r="H56" s="35" t="s">
        <v>359</v>
      </c>
      <c r="I56" s="255">
        <v>4</v>
      </c>
      <c r="J56" s="254"/>
      <c r="K56" s="249">
        <v>4</v>
      </c>
      <c r="L56" s="249"/>
      <c r="M56" s="249"/>
      <c r="N56" s="249"/>
      <c r="O56" s="249"/>
      <c r="P56" s="249"/>
      <c r="Q56" s="249"/>
      <c r="R56" s="249"/>
      <c r="S56" s="249"/>
      <c r="T56" s="249"/>
      <c r="U56" s="229"/>
    </row>
    <row r="57" spans="1:21" ht="122.25" customHeight="1" x14ac:dyDescent="0.25">
      <c r="A57" s="55"/>
      <c r="B57" s="67" t="s">
        <v>360</v>
      </c>
      <c r="C57" s="77"/>
      <c r="D57" s="68" t="s">
        <v>93</v>
      </c>
      <c r="E57" s="35" t="s">
        <v>149</v>
      </c>
      <c r="F57" s="68" t="s">
        <v>38</v>
      </c>
      <c r="G57" s="35" t="s">
        <v>657</v>
      </c>
      <c r="H57" s="68" t="s">
        <v>361</v>
      </c>
      <c r="I57" s="253">
        <v>1</v>
      </c>
      <c r="J57" s="254"/>
      <c r="K57" s="249"/>
      <c r="L57" s="249"/>
      <c r="M57" s="249"/>
      <c r="N57" s="249"/>
      <c r="O57" s="249"/>
      <c r="P57" s="249"/>
      <c r="Q57" s="249"/>
      <c r="R57" s="249"/>
      <c r="S57" s="249"/>
      <c r="T57" s="249">
        <v>1</v>
      </c>
      <c r="U57" s="249"/>
    </row>
    <row r="58" spans="1:21" ht="88.5" customHeight="1" x14ac:dyDescent="0.25">
      <c r="A58" s="38"/>
      <c r="B58" s="257" t="s">
        <v>862</v>
      </c>
      <c r="C58" s="162"/>
      <c r="D58" s="162" t="s">
        <v>636</v>
      </c>
      <c r="E58" s="162" t="s">
        <v>655</v>
      </c>
      <c r="F58" s="162" t="s">
        <v>39</v>
      </c>
      <c r="G58" s="35" t="s">
        <v>658</v>
      </c>
      <c r="H58" s="585" t="s">
        <v>95</v>
      </c>
      <c r="I58" s="258">
        <f>SUM(J58:U58)</f>
        <v>2600</v>
      </c>
      <c r="J58" s="258">
        <v>100</v>
      </c>
      <c r="K58" s="258">
        <v>300</v>
      </c>
      <c r="L58" s="258">
        <v>300</v>
      </c>
      <c r="M58" s="258">
        <v>300</v>
      </c>
      <c r="N58" s="258">
        <v>300</v>
      </c>
      <c r="O58" s="258">
        <v>300</v>
      </c>
      <c r="P58" s="258">
        <v>100</v>
      </c>
      <c r="Q58" s="258"/>
      <c r="R58" s="258">
        <v>100</v>
      </c>
      <c r="S58" s="258">
        <v>300</v>
      </c>
      <c r="T58" s="258">
        <v>300</v>
      </c>
      <c r="U58" s="258">
        <v>200</v>
      </c>
    </row>
    <row r="59" spans="1:21" ht="88.5" customHeight="1" x14ac:dyDescent="0.25">
      <c r="A59" s="38"/>
      <c r="B59" s="217" t="s">
        <v>637</v>
      </c>
      <c r="C59" s="162"/>
      <c r="D59" s="162" t="s">
        <v>636</v>
      </c>
      <c r="E59" s="162"/>
      <c r="F59" s="162" t="s">
        <v>38</v>
      </c>
      <c r="G59" s="35" t="s">
        <v>657</v>
      </c>
      <c r="H59" s="130" t="s">
        <v>638</v>
      </c>
      <c r="I59" s="258">
        <v>4000</v>
      </c>
      <c r="J59" s="258">
        <v>400</v>
      </c>
      <c r="K59" s="258">
        <v>400</v>
      </c>
      <c r="L59" s="258">
        <v>400</v>
      </c>
      <c r="M59" s="258">
        <v>400</v>
      </c>
      <c r="N59" s="258">
        <v>400</v>
      </c>
      <c r="O59" s="258">
        <v>400</v>
      </c>
      <c r="P59" s="258"/>
      <c r="Q59" s="258"/>
      <c r="R59" s="258">
        <v>400</v>
      </c>
      <c r="S59" s="258">
        <v>400</v>
      </c>
      <c r="T59" s="258">
        <v>400</v>
      </c>
      <c r="U59" s="258">
        <v>400</v>
      </c>
    </row>
    <row r="60" spans="1:21" ht="88.5" customHeight="1" x14ac:dyDescent="0.25">
      <c r="A60" s="38"/>
      <c r="B60" s="162" t="s">
        <v>639</v>
      </c>
      <c r="C60" s="162"/>
      <c r="D60" s="162" t="s">
        <v>636</v>
      </c>
      <c r="E60" s="162"/>
      <c r="F60" s="162" t="s">
        <v>38</v>
      </c>
      <c r="G60" s="162" t="s">
        <v>493</v>
      </c>
      <c r="H60" s="162" t="s">
        <v>640</v>
      </c>
      <c r="I60" s="258">
        <f t="shared" ref="I60:I71" si="5">SUM(J60:U60)</f>
        <v>3</v>
      </c>
      <c r="J60" s="258"/>
      <c r="K60" s="258"/>
      <c r="L60" s="258"/>
      <c r="M60" s="258">
        <v>1</v>
      </c>
      <c r="N60" s="258">
        <v>1</v>
      </c>
      <c r="O60" s="258"/>
      <c r="P60" s="258"/>
      <c r="Q60" s="258"/>
      <c r="R60" s="258"/>
      <c r="S60" s="258">
        <v>1</v>
      </c>
      <c r="T60" s="258"/>
      <c r="U60" s="258"/>
    </row>
    <row r="61" spans="1:21" ht="129.75" customHeight="1" x14ac:dyDescent="0.25">
      <c r="A61" s="38"/>
      <c r="B61" s="259" t="s">
        <v>641</v>
      </c>
      <c r="C61" s="162"/>
      <c r="D61" s="162" t="s">
        <v>636</v>
      </c>
      <c r="E61" s="162" t="s">
        <v>429</v>
      </c>
      <c r="F61" s="162" t="s">
        <v>38</v>
      </c>
      <c r="G61" s="162" t="s">
        <v>493</v>
      </c>
      <c r="H61" s="162" t="s">
        <v>445</v>
      </c>
      <c r="I61" s="258">
        <f t="shared" si="5"/>
        <v>11</v>
      </c>
      <c r="J61" s="258">
        <v>1</v>
      </c>
      <c r="K61" s="258">
        <v>1</v>
      </c>
      <c r="L61" s="258">
        <v>1</v>
      </c>
      <c r="M61" s="258">
        <v>1</v>
      </c>
      <c r="N61" s="258">
        <v>1</v>
      </c>
      <c r="O61" s="258">
        <v>1</v>
      </c>
      <c r="P61" s="258">
        <v>1</v>
      </c>
      <c r="Q61" s="258"/>
      <c r="R61" s="258">
        <v>1</v>
      </c>
      <c r="S61" s="258">
        <v>1</v>
      </c>
      <c r="T61" s="258">
        <v>1</v>
      </c>
      <c r="U61" s="258">
        <v>1</v>
      </c>
    </row>
    <row r="62" spans="1:21" ht="90.75" customHeight="1" x14ac:dyDescent="0.25">
      <c r="A62" s="38"/>
      <c r="B62" s="259" t="s">
        <v>642</v>
      </c>
      <c r="C62" s="162"/>
      <c r="D62" s="162" t="s">
        <v>636</v>
      </c>
      <c r="E62" s="162"/>
      <c r="F62" s="162" t="s">
        <v>38</v>
      </c>
      <c r="G62" s="35" t="s">
        <v>657</v>
      </c>
      <c r="H62" s="162" t="s">
        <v>643</v>
      </c>
      <c r="I62" s="258">
        <f t="shared" si="5"/>
        <v>1</v>
      </c>
      <c r="J62" s="258">
        <v>1</v>
      </c>
      <c r="K62" s="258"/>
      <c r="L62" s="258"/>
      <c r="M62" s="258"/>
      <c r="N62" s="258"/>
      <c r="O62" s="258"/>
      <c r="P62" s="258"/>
      <c r="Q62" s="258"/>
      <c r="R62" s="258"/>
      <c r="S62" s="258"/>
      <c r="T62" s="258"/>
      <c r="U62" s="258"/>
    </row>
    <row r="63" spans="1:21" ht="69.75" customHeight="1" x14ac:dyDescent="0.25">
      <c r="A63" s="38"/>
      <c r="B63" s="259" t="s">
        <v>644</v>
      </c>
      <c r="C63" s="162"/>
      <c r="D63" s="162" t="s">
        <v>636</v>
      </c>
      <c r="E63" s="162"/>
      <c r="F63" s="162" t="s">
        <v>38</v>
      </c>
      <c r="G63" s="35" t="s">
        <v>657</v>
      </c>
      <c r="H63" s="162" t="s">
        <v>645</v>
      </c>
      <c r="I63" s="258">
        <f t="shared" si="5"/>
        <v>5</v>
      </c>
      <c r="J63" s="258">
        <v>1</v>
      </c>
      <c r="K63" s="258">
        <v>1</v>
      </c>
      <c r="L63" s="258"/>
      <c r="M63" s="258"/>
      <c r="N63" s="258">
        <v>1</v>
      </c>
      <c r="O63" s="258"/>
      <c r="P63" s="258"/>
      <c r="Q63" s="258"/>
      <c r="R63" s="258"/>
      <c r="S63" s="258"/>
      <c r="T63" s="258"/>
      <c r="U63" s="258">
        <v>2</v>
      </c>
    </row>
    <row r="64" spans="1:21" ht="122.25" customHeight="1" x14ac:dyDescent="0.25">
      <c r="A64" s="38"/>
      <c r="B64" s="216" t="s">
        <v>646</v>
      </c>
      <c r="C64" s="162"/>
      <c r="D64" s="162" t="s">
        <v>636</v>
      </c>
      <c r="E64" s="162"/>
      <c r="F64" s="162" t="s">
        <v>38</v>
      </c>
      <c r="G64" s="35" t="s">
        <v>657</v>
      </c>
      <c r="H64" s="162" t="s">
        <v>647</v>
      </c>
      <c r="I64" s="258">
        <f t="shared" si="5"/>
        <v>300</v>
      </c>
      <c r="J64" s="258"/>
      <c r="K64" s="258"/>
      <c r="L64" s="258">
        <v>300</v>
      </c>
      <c r="M64" s="258"/>
      <c r="N64" s="258"/>
      <c r="O64" s="258"/>
      <c r="P64" s="258"/>
      <c r="Q64" s="258"/>
      <c r="R64" s="258"/>
      <c r="S64" s="258"/>
      <c r="T64" s="258"/>
      <c r="U64" s="258"/>
    </row>
    <row r="65" spans="1:21" ht="94.5" customHeight="1" x14ac:dyDescent="0.25">
      <c r="A65" s="38"/>
      <c r="B65" s="216" t="s">
        <v>648</v>
      </c>
      <c r="C65" s="260"/>
      <c r="D65" s="162" t="s">
        <v>636</v>
      </c>
      <c r="E65" s="162"/>
      <c r="F65" s="162" t="s">
        <v>38</v>
      </c>
      <c r="G65" s="35" t="s">
        <v>657</v>
      </c>
      <c r="H65" s="162" t="s">
        <v>647</v>
      </c>
      <c r="I65" s="258">
        <f t="shared" si="5"/>
        <v>600</v>
      </c>
      <c r="J65" s="258"/>
      <c r="K65" s="258"/>
      <c r="L65" s="258">
        <v>100</v>
      </c>
      <c r="M65" s="258">
        <v>400</v>
      </c>
      <c r="N65" s="258"/>
      <c r="O65" s="258"/>
      <c r="P65" s="258"/>
      <c r="Q65" s="258"/>
      <c r="R65" s="258"/>
      <c r="S65" s="258">
        <v>100</v>
      </c>
      <c r="T65" s="258"/>
      <c r="U65" s="258"/>
    </row>
    <row r="66" spans="1:21" ht="67.5" customHeight="1" x14ac:dyDescent="0.25">
      <c r="A66" s="38"/>
      <c r="B66" s="216" t="s">
        <v>649</v>
      </c>
      <c r="C66" s="257"/>
      <c r="D66" s="262" t="s">
        <v>636</v>
      </c>
      <c r="E66" s="262"/>
      <c r="F66" s="162" t="s">
        <v>38</v>
      </c>
      <c r="G66" s="162" t="s">
        <v>493</v>
      </c>
      <c r="H66" s="162" t="s">
        <v>645</v>
      </c>
      <c r="I66" s="258">
        <f t="shared" si="5"/>
        <v>2</v>
      </c>
      <c r="J66" s="261"/>
      <c r="K66" s="261"/>
      <c r="L66" s="261"/>
      <c r="M66" s="261"/>
      <c r="N66" s="261">
        <v>2</v>
      </c>
      <c r="O66" s="261"/>
      <c r="P66" s="261"/>
      <c r="Q66" s="261"/>
      <c r="R66" s="261"/>
      <c r="S66" s="261"/>
      <c r="T66" s="261"/>
      <c r="U66" s="263"/>
    </row>
    <row r="67" spans="1:21" ht="122.25" customHeight="1" x14ac:dyDescent="0.25">
      <c r="A67" s="38"/>
      <c r="B67" s="216" t="s">
        <v>650</v>
      </c>
      <c r="C67" s="163"/>
      <c r="D67" s="163" t="s">
        <v>636</v>
      </c>
      <c r="E67" s="163"/>
      <c r="F67" s="162" t="s">
        <v>38</v>
      </c>
      <c r="G67" s="162" t="s">
        <v>493</v>
      </c>
      <c r="H67" s="264" t="s">
        <v>372</v>
      </c>
      <c r="I67" s="258">
        <f t="shared" si="5"/>
        <v>10</v>
      </c>
      <c r="J67" s="207">
        <v>1</v>
      </c>
      <c r="K67" s="207">
        <v>1</v>
      </c>
      <c r="L67" s="207">
        <v>1</v>
      </c>
      <c r="M67" s="207">
        <v>1</v>
      </c>
      <c r="N67" s="207">
        <v>1</v>
      </c>
      <c r="O67" s="207">
        <v>1</v>
      </c>
      <c r="P67" s="207">
        <v>1</v>
      </c>
      <c r="Q67" s="207"/>
      <c r="R67" s="207">
        <v>1</v>
      </c>
      <c r="S67" s="207">
        <v>1</v>
      </c>
      <c r="T67" s="207">
        <v>1</v>
      </c>
      <c r="U67" s="265"/>
    </row>
    <row r="68" spans="1:21" ht="84.75" customHeight="1" x14ac:dyDescent="0.25">
      <c r="A68" s="38"/>
      <c r="B68" s="216" t="s">
        <v>651</v>
      </c>
      <c r="C68" s="162"/>
      <c r="D68" s="162" t="s">
        <v>636</v>
      </c>
      <c r="E68" s="162"/>
      <c r="F68" s="162" t="s">
        <v>38</v>
      </c>
      <c r="G68" s="35" t="s">
        <v>657</v>
      </c>
      <c r="H68" s="162" t="s">
        <v>652</v>
      </c>
      <c r="I68" s="258">
        <f t="shared" si="5"/>
        <v>500</v>
      </c>
      <c r="J68" s="240"/>
      <c r="K68" s="240"/>
      <c r="L68" s="240"/>
      <c r="M68" s="240"/>
      <c r="N68" s="240"/>
      <c r="O68" s="240"/>
      <c r="P68" s="240"/>
      <c r="Q68" s="240">
        <v>500</v>
      </c>
      <c r="R68" s="240"/>
      <c r="S68" s="240"/>
      <c r="T68" s="240"/>
      <c r="U68" s="266"/>
    </row>
    <row r="69" spans="1:21" ht="75" customHeight="1" x14ac:dyDescent="0.25">
      <c r="A69" s="38"/>
      <c r="B69" s="216" t="s">
        <v>653</v>
      </c>
      <c r="C69" s="162"/>
      <c r="D69" s="162" t="s">
        <v>636</v>
      </c>
      <c r="E69" s="162"/>
      <c r="F69" s="162" t="s">
        <v>38</v>
      </c>
      <c r="G69" s="35" t="s">
        <v>657</v>
      </c>
      <c r="H69" s="162" t="s">
        <v>645</v>
      </c>
      <c r="I69" s="258">
        <f t="shared" si="5"/>
        <v>3</v>
      </c>
      <c r="J69" s="258"/>
      <c r="K69" s="258"/>
      <c r="L69" s="258"/>
      <c r="M69" s="258"/>
      <c r="N69" s="258"/>
      <c r="O69" s="258"/>
      <c r="P69" s="258"/>
      <c r="Q69" s="258"/>
      <c r="R69" s="258"/>
      <c r="S69" s="258">
        <v>1</v>
      </c>
      <c r="T69" s="258">
        <v>2</v>
      </c>
      <c r="U69" s="267"/>
    </row>
    <row r="70" spans="1:21" ht="77.25" customHeight="1" x14ac:dyDescent="0.25">
      <c r="A70" s="38"/>
      <c r="B70" s="262" t="s">
        <v>654</v>
      </c>
      <c r="C70" s="262"/>
      <c r="D70" s="262" t="s">
        <v>636</v>
      </c>
      <c r="E70" s="262"/>
      <c r="F70" s="262" t="s">
        <v>38</v>
      </c>
      <c r="G70" s="35" t="s">
        <v>657</v>
      </c>
      <c r="H70" s="262" t="s">
        <v>445</v>
      </c>
      <c r="I70" s="258">
        <f t="shared" si="5"/>
        <v>1</v>
      </c>
      <c r="J70" s="261"/>
      <c r="K70" s="261"/>
      <c r="L70" s="261"/>
      <c r="M70" s="261"/>
      <c r="N70" s="261"/>
      <c r="O70" s="261"/>
      <c r="P70" s="261"/>
      <c r="Q70" s="261"/>
      <c r="R70" s="261"/>
      <c r="S70" s="261"/>
      <c r="T70" s="261"/>
      <c r="U70" s="263">
        <v>1</v>
      </c>
    </row>
    <row r="71" spans="1:21" ht="75.75" customHeight="1" x14ac:dyDescent="0.25">
      <c r="A71" s="38"/>
      <c r="B71" s="93" t="s">
        <v>656</v>
      </c>
      <c r="C71" s="93"/>
      <c r="D71" s="93" t="s">
        <v>636</v>
      </c>
      <c r="E71" s="93"/>
      <c r="F71" s="93" t="s">
        <v>38</v>
      </c>
      <c r="G71" s="35" t="s">
        <v>657</v>
      </c>
      <c r="H71" s="93" t="s">
        <v>445</v>
      </c>
      <c r="I71" s="268">
        <f t="shared" si="5"/>
        <v>1</v>
      </c>
      <c r="J71" s="269"/>
      <c r="K71" s="269"/>
      <c r="L71" s="269"/>
      <c r="M71" s="269"/>
      <c r="N71" s="269"/>
      <c r="O71" s="269"/>
      <c r="P71" s="269"/>
      <c r="Q71" s="269"/>
      <c r="R71" s="269"/>
      <c r="S71" s="269"/>
      <c r="T71" s="269">
        <v>1</v>
      </c>
      <c r="U71" s="269"/>
    </row>
    <row r="72" spans="1:21" ht="85.5" customHeight="1" x14ac:dyDescent="0.25">
      <c r="A72" s="55"/>
      <c r="B72" s="35" t="s">
        <v>765</v>
      </c>
      <c r="C72" s="35"/>
      <c r="D72" s="35" t="s">
        <v>766</v>
      </c>
      <c r="E72" s="35" t="s">
        <v>836</v>
      </c>
      <c r="F72" s="35" t="s">
        <v>768</v>
      </c>
      <c r="G72" s="35" t="s">
        <v>769</v>
      </c>
      <c r="H72" s="130" t="s">
        <v>59</v>
      </c>
      <c r="I72" s="32">
        <v>2500</v>
      </c>
      <c r="J72" s="32"/>
      <c r="K72" s="32">
        <v>250</v>
      </c>
      <c r="L72" s="32">
        <v>250</v>
      </c>
      <c r="M72" s="32">
        <v>250</v>
      </c>
      <c r="N72" s="32">
        <v>250</v>
      </c>
      <c r="O72" s="32">
        <v>250</v>
      </c>
      <c r="P72" s="32">
        <v>250</v>
      </c>
      <c r="Q72" s="32">
        <v>250</v>
      </c>
      <c r="R72" s="32">
        <v>250</v>
      </c>
      <c r="S72" s="32">
        <v>250</v>
      </c>
      <c r="T72" s="32">
        <v>250</v>
      </c>
      <c r="U72" s="32"/>
    </row>
    <row r="73" spans="1:21" ht="99.75" customHeight="1" x14ac:dyDescent="0.25">
      <c r="A73" s="55"/>
      <c r="B73" s="35" t="s">
        <v>770</v>
      </c>
      <c r="C73" s="35"/>
      <c r="D73" s="35" t="s">
        <v>766</v>
      </c>
      <c r="E73" s="35" t="s">
        <v>767</v>
      </c>
      <c r="F73" s="35" t="s">
        <v>768</v>
      </c>
      <c r="G73" s="35" t="s">
        <v>769</v>
      </c>
      <c r="H73" s="130" t="s">
        <v>59</v>
      </c>
      <c r="I73" s="32">
        <v>1500</v>
      </c>
      <c r="J73" s="32"/>
      <c r="K73" s="32">
        <v>150</v>
      </c>
      <c r="L73" s="32">
        <v>150</v>
      </c>
      <c r="M73" s="32">
        <v>150</v>
      </c>
      <c r="N73" s="32">
        <v>150</v>
      </c>
      <c r="O73" s="32">
        <v>150</v>
      </c>
      <c r="P73" s="32">
        <v>150</v>
      </c>
      <c r="Q73" s="32">
        <v>150</v>
      </c>
      <c r="R73" s="32">
        <v>150</v>
      </c>
      <c r="S73" s="32">
        <v>150</v>
      </c>
      <c r="T73" s="32">
        <v>150</v>
      </c>
      <c r="U73" s="32"/>
    </row>
    <row r="74" spans="1:21" ht="80.25" customHeight="1" x14ac:dyDescent="0.25">
      <c r="A74" s="55"/>
      <c r="B74" s="130" t="s">
        <v>834</v>
      </c>
      <c r="C74" s="130"/>
      <c r="D74" s="130" t="s">
        <v>828</v>
      </c>
      <c r="E74" s="130" t="s">
        <v>775</v>
      </c>
      <c r="F74" s="130" t="s">
        <v>39</v>
      </c>
      <c r="G74" s="35" t="s">
        <v>835</v>
      </c>
      <c r="H74" s="130" t="s">
        <v>95</v>
      </c>
      <c r="I74" s="31">
        <v>1200</v>
      </c>
      <c r="J74" s="31">
        <f>I74/12</f>
        <v>100</v>
      </c>
      <c r="K74" s="31">
        <f>I74/12</f>
        <v>100</v>
      </c>
      <c r="L74" s="31">
        <f>I74/12</f>
        <v>100</v>
      </c>
      <c r="M74" s="31">
        <f>I74/12</f>
        <v>100</v>
      </c>
      <c r="N74" s="31">
        <f>I74/12</f>
        <v>100</v>
      </c>
      <c r="O74" s="31">
        <f>I74/12</f>
        <v>100</v>
      </c>
      <c r="P74" s="31">
        <f>I74/12</f>
        <v>100</v>
      </c>
      <c r="Q74" s="31">
        <f>I74/12</f>
        <v>100</v>
      </c>
      <c r="R74" s="31">
        <f>I74/12</f>
        <v>100</v>
      </c>
      <c r="S74" s="31">
        <f>I74/12</f>
        <v>100</v>
      </c>
      <c r="T74" s="31">
        <f>I74/12</f>
        <v>100</v>
      </c>
      <c r="U74" s="31">
        <f>I74/12</f>
        <v>100</v>
      </c>
    </row>
    <row r="75" spans="1:21" ht="67.5" customHeight="1" x14ac:dyDescent="0.25">
      <c r="A75" s="55"/>
      <c r="B75" s="130" t="s">
        <v>981</v>
      </c>
      <c r="C75" s="130"/>
      <c r="D75" s="130" t="s">
        <v>828</v>
      </c>
      <c r="E75" s="130" t="s">
        <v>833</v>
      </c>
      <c r="F75" s="130" t="s">
        <v>39</v>
      </c>
      <c r="G75" s="35" t="s">
        <v>835</v>
      </c>
      <c r="H75" s="130" t="s">
        <v>95</v>
      </c>
      <c r="I75" s="32">
        <v>2000</v>
      </c>
      <c r="J75" s="31"/>
      <c r="K75" s="31"/>
      <c r="L75" s="31"/>
      <c r="M75" s="31"/>
      <c r="N75" s="31"/>
      <c r="O75" s="31">
        <v>1000</v>
      </c>
      <c r="P75" s="31"/>
      <c r="Q75" s="31"/>
      <c r="R75" s="31"/>
      <c r="S75" s="31"/>
      <c r="T75" s="31"/>
      <c r="U75" s="31">
        <v>1000</v>
      </c>
    </row>
    <row r="76" spans="1:21" s="47" customFormat="1" ht="42.75" hidden="1" customHeight="1" x14ac:dyDescent="0.25">
      <c r="A76" s="85"/>
      <c r="B76" s="648" t="s">
        <v>200</v>
      </c>
      <c r="C76" s="649"/>
      <c r="D76" s="649"/>
      <c r="E76" s="649"/>
      <c r="F76" s="649"/>
      <c r="G76" s="654"/>
      <c r="H76" s="86" t="s">
        <v>201</v>
      </c>
      <c r="I76" s="54"/>
      <c r="J76" s="54"/>
      <c r="K76" s="54"/>
      <c r="L76" s="54"/>
      <c r="M76" s="54"/>
      <c r="N76" s="31"/>
      <c r="O76" s="31"/>
      <c r="P76" s="31"/>
      <c r="Q76" s="31"/>
      <c r="R76" s="31"/>
      <c r="S76" s="31"/>
      <c r="T76" s="31"/>
      <c r="U76" s="31"/>
    </row>
    <row r="77" spans="1:21" ht="42.75" hidden="1" customHeight="1" x14ac:dyDescent="0.25">
      <c r="A77" s="38"/>
      <c r="B77" s="60"/>
      <c r="C77" s="61"/>
      <c r="D77" s="61"/>
      <c r="E77" s="61"/>
      <c r="F77" s="61"/>
      <c r="G77" s="61"/>
      <c r="H77" s="62"/>
      <c r="I77" s="42"/>
      <c r="J77" s="42"/>
      <c r="K77" s="42"/>
      <c r="L77" s="42"/>
      <c r="M77" s="42"/>
      <c r="N77" s="43"/>
      <c r="O77" s="32"/>
      <c r="P77" s="32"/>
      <c r="Q77" s="32"/>
      <c r="R77" s="32"/>
      <c r="S77" s="32"/>
      <c r="T77" s="32"/>
      <c r="U77" s="32"/>
    </row>
    <row r="78" spans="1:21" s="47" customFormat="1" ht="39.75" hidden="1" customHeight="1" x14ac:dyDescent="0.25">
      <c r="A78" s="85"/>
      <c r="B78" s="716" t="s">
        <v>98</v>
      </c>
      <c r="C78" s="730"/>
      <c r="D78" s="730"/>
      <c r="E78" s="730"/>
      <c r="F78" s="730"/>
      <c r="G78" s="731"/>
      <c r="H78" s="87" t="s">
        <v>99</v>
      </c>
      <c r="I78" s="53">
        <v>1</v>
      </c>
      <c r="J78" s="53"/>
      <c r="K78" s="53"/>
      <c r="L78" s="53"/>
      <c r="M78" s="53"/>
      <c r="N78" s="31"/>
      <c r="O78" s="31"/>
      <c r="P78" s="31"/>
      <c r="Q78" s="31"/>
      <c r="R78" s="31"/>
      <c r="S78" s="31"/>
      <c r="T78" s="31"/>
      <c r="U78" s="31"/>
    </row>
    <row r="79" spans="1:21" ht="64.5" hidden="1" customHeight="1" x14ac:dyDescent="0.25">
      <c r="A79" s="55"/>
      <c r="B79" s="35"/>
      <c r="C79" s="35"/>
      <c r="D79" s="35"/>
      <c r="E79" s="35"/>
      <c r="F79" s="35"/>
      <c r="G79" s="35"/>
      <c r="H79" s="69"/>
      <c r="I79" s="32">
        <v>1</v>
      </c>
      <c r="J79" s="32"/>
      <c r="K79" s="32"/>
      <c r="L79" s="32"/>
      <c r="M79" s="32"/>
      <c r="N79" s="32"/>
      <c r="O79" s="32"/>
      <c r="P79" s="32"/>
      <c r="Q79" s="32"/>
      <c r="R79" s="32"/>
      <c r="S79" s="32"/>
      <c r="T79" s="32"/>
      <c r="U79" s="32"/>
    </row>
    <row r="80" spans="1:21" s="47" customFormat="1" ht="30.75" customHeight="1" x14ac:dyDescent="0.25">
      <c r="A80" s="84"/>
      <c r="B80" s="727" t="s">
        <v>202</v>
      </c>
      <c r="C80" s="727"/>
      <c r="D80" s="727"/>
      <c r="E80" s="727"/>
      <c r="F80" s="727"/>
      <c r="G80" s="727"/>
      <c r="H80" s="727"/>
      <c r="I80" s="728"/>
      <c r="J80" s="728"/>
      <c r="K80" s="728"/>
      <c r="L80" s="728"/>
      <c r="M80" s="728"/>
      <c r="N80" s="728"/>
      <c r="O80" s="728"/>
      <c r="P80" s="728"/>
      <c r="Q80" s="728"/>
      <c r="R80" s="728"/>
      <c r="S80" s="728"/>
      <c r="T80" s="728"/>
      <c r="U80" s="729"/>
    </row>
    <row r="81" spans="1:21" s="47" customFormat="1" ht="34.5" customHeight="1" x14ac:dyDescent="0.25">
      <c r="A81" s="84"/>
      <c r="B81" s="719" t="s">
        <v>203</v>
      </c>
      <c r="C81" s="720"/>
      <c r="D81" s="720"/>
      <c r="E81" s="720"/>
      <c r="F81" s="720"/>
      <c r="G81" s="721"/>
      <c r="H81" s="88" t="s">
        <v>105</v>
      </c>
      <c r="I81" s="89">
        <f>+I82</f>
        <v>4000</v>
      </c>
      <c r="J81" s="89">
        <f t="shared" ref="J81:U81" si="6">+J82</f>
        <v>300</v>
      </c>
      <c r="K81" s="89">
        <f t="shared" si="6"/>
        <v>300</v>
      </c>
      <c r="L81" s="89">
        <f t="shared" si="6"/>
        <v>400</v>
      </c>
      <c r="M81" s="89">
        <f t="shared" si="6"/>
        <v>400</v>
      </c>
      <c r="N81" s="89">
        <f t="shared" si="6"/>
        <v>400</v>
      </c>
      <c r="O81" s="89">
        <f t="shared" si="6"/>
        <v>400</v>
      </c>
      <c r="P81" s="89">
        <f t="shared" si="6"/>
        <v>300</v>
      </c>
      <c r="Q81" s="89">
        <f t="shared" si="6"/>
        <v>300</v>
      </c>
      <c r="R81" s="89">
        <f t="shared" si="6"/>
        <v>300</v>
      </c>
      <c r="S81" s="89">
        <f t="shared" si="6"/>
        <v>300</v>
      </c>
      <c r="T81" s="89">
        <f t="shared" si="6"/>
        <v>300</v>
      </c>
      <c r="U81" s="89">
        <f t="shared" si="6"/>
        <v>300</v>
      </c>
    </row>
    <row r="82" spans="1:21" ht="96.75" customHeight="1" x14ac:dyDescent="0.25">
      <c r="A82" s="38"/>
      <c r="B82" s="70" t="s">
        <v>771</v>
      </c>
      <c r="C82" s="71"/>
      <c r="D82" s="35" t="s">
        <v>766</v>
      </c>
      <c r="E82" s="35" t="s">
        <v>767</v>
      </c>
      <c r="F82" s="35" t="s">
        <v>39</v>
      </c>
      <c r="G82" s="35" t="s">
        <v>769</v>
      </c>
      <c r="H82" s="72" t="s">
        <v>64</v>
      </c>
      <c r="I82" s="42">
        <v>4000</v>
      </c>
      <c r="J82" s="42">
        <v>300</v>
      </c>
      <c r="K82" s="42">
        <v>300</v>
      </c>
      <c r="L82" s="42">
        <v>400</v>
      </c>
      <c r="M82" s="42">
        <v>400</v>
      </c>
      <c r="N82" s="42">
        <v>400</v>
      </c>
      <c r="O82" s="42">
        <v>400</v>
      </c>
      <c r="P82" s="42">
        <v>300</v>
      </c>
      <c r="Q82" s="42">
        <v>300</v>
      </c>
      <c r="R82" s="42">
        <v>300</v>
      </c>
      <c r="S82" s="42">
        <v>300</v>
      </c>
      <c r="T82" s="42">
        <v>300</v>
      </c>
      <c r="U82" s="42">
        <v>300</v>
      </c>
    </row>
    <row r="83" spans="1:21" s="47" customFormat="1" ht="16.5" customHeight="1" x14ac:dyDescent="0.25">
      <c r="A83" s="719" t="s">
        <v>60</v>
      </c>
      <c r="B83" s="720"/>
      <c r="C83" s="720"/>
      <c r="D83" s="720"/>
      <c r="E83" s="720"/>
      <c r="F83" s="720"/>
      <c r="G83" s="720"/>
      <c r="H83" s="720"/>
      <c r="I83" s="737"/>
      <c r="J83" s="737"/>
      <c r="K83" s="737"/>
      <c r="L83" s="737"/>
      <c r="M83" s="737"/>
      <c r="N83" s="737"/>
      <c r="O83" s="737"/>
      <c r="P83" s="737"/>
      <c r="Q83" s="737"/>
      <c r="R83" s="737"/>
      <c r="S83" s="737"/>
      <c r="T83" s="737"/>
      <c r="U83" s="737"/>
    </row>
    <row r="84" spans="1:21" s="47" customFormat="1" ht="15.75" x14ac:dyDescent="0.25">
      <c r="A84" s="719" t="s">
        <v>61</v>
      </c>
      <c r="B84" s="720"/>
      <c r="C84" s="720"/>
      <c r="D84" s="720"/>
      <c r="E84" s="720"/>
      <c r="F84" s="720"/>
      <c r="G84" s="720"/>
      <c r="H84" s="720"/>
      <c r="I84" s="720"/>
      <c r="J84" s="720"/>
      <c r="K84" s="720"/>
      <c r="L84" s="720"/>
      <c r="M84" s="720"/>
      <c r="N84" s="720"/>
      <c r="O84" s="720"/>
      <c r="P84" s="720"/>
      <c r="Q84" s="720"/>
      <c r="R84" s="720"/>
      <c r="S84" s="720"/>
      <c r="T84" s="720"/>
      <c r="U84" s="720"/>
    </row>
    <row r="85" spans="1:21" s="47" customFormat="1" ht="32.25" customHeight="1" x14ac:dyDescent="0.25">
      <c r="A85" s="125"/>
      <c r="B85" s="719" t="s">
        <v>204</v>
      </c>
      <c r="C85" s="720"/>
      <c r="D85" s="720"/>
      <c r="E85" s="720"/>
      <c r="F85" s="720"/>
      <c r="G85" s="720"/>
      <c r="H85" s="720"/>
      <c r="I85" s="720"/>
      <c r="J85" s="720"/>
      <c r="K85" s="720"/>
      <c r="L85" s="720"/>
      <c r="M85" s="720"/>
      <c r="N85" s="720"/>
      <c r="O85" s="720"/>
      <c r="P85" s="720"/>
      <c r="Q85" s="738"/>
      <c r="R85" s="738"/>
      <c r="S85" s="738"/>
      <c r="T85" s="738"/>
      <c r="U85" s="738"/>
    </row>
    <row r="86" spans="1:21" s="47" customFormat="1" ht="15.75" hidden="1" customHeight="1" x14ac:dyDescent="0.25">
      <c r="A86" s="126"/>
      <c r="B86" s="719" t="s">
        <v>205</v>
      </c>
      <c r="C86" s="720"/>
      <c r="D86" s="720"/>
      <c r="E86" s="720"/>
      <c r="F86" s="720"/>
      <c r="G86" s="720"/>
      <c r="H86" s="127" t="s">
        <v>206</v>
      </c>
      <c r="I86" s="53"/>
      <c r="J86" s="53"/>
      <c r="K86" s="53"/>
      <c r="L86" s="53"/>
      <c r="M86" s="53"/>
      <c r="N86" s="53"/>
      <c r="O86" s="53"/>
      <c r="P86" s="475"/>
      <c r="Q86" s="52"/>
      <c r="R86" s="52"/>
      <c r="S86" s="52"/>
      <c r="T86" s="52"/>
      <c r="U86" s="52"/>
    </row>
    <row r="87" spans="1:21" ht="15.75" hidden="1" customHeight="1" x14ac:dyDescent="0.25">
      <c r="A87" s="73"/>
      <c r="B87" s="40"/>
      <c r="C87" s="40"/>
      <c r="D87" s="40"/>
      <c r="E87" s="40"/>
      <c r="F87" s="40"/>
      <c r="G87" s="40"/>
      <c r="H87" s="40"/>
      <c r="I87" s="53"/>
      <c r="J87" s="53"/>
      <c r="K87" s="53"/>
      <c r="L87" s="53"/>
      <c r="M87" s="53"/>
      <c r="N87" s="53"/>
      <c r="O87" s="53"/>
      <c r="P87" s="475"/>
      <c r="Q87" s="52"/>
      <c r="R87" s="52"/>
      <c r="S87" s="52"/>
      <c r="T87" s="52"/>
      <c r="U87" s="52"/>
    </row>
    <row r="88" spans="1:21" s="47" customFormat="1" ht="15.75" hidden="1" customHeight="1" x14ac:dyDescent="0.25">
      <c r="A88" s="91"/>
      <c r="B88" s="739" t="s">
        <v>207</v>
      </c>
      <c r="C88" s="680"/>
      <c r="D88" s="680"/>
      <c r="E88" s="680"/>
      <c r="F88" s="680"/>
      <c r="G88" s="680"/>
      <c r="H88" s="49" t="s">
        <v>208</v>
      </c>
      <c r="I88" s="52"/>
      <c r="J88" s="52"/>
      <c r="K88" s="50"/>
      <c r="L88" s="31"/>
      <c r="M88" s="31"/>
      <c r="N88" s="31"/>
      <c r="O88" s="31"/>
      <c r="P88" s="92"/>
      <c r="Q88" s="52"/>
      <c r="R88" s="52"/>
      <c r="S88" s="52"/>
      <c r="T88" s="52"/>
      <c r="U88" s="52"/>
    </row>
    <row r="89" spans="1:21" ht="15.75" hidden="1" customHeight="1" x14ac:dyDescent="0.25">
      <c r="A89" s="46"/>
      <c r="B89" s="44"/>
      <c r="C89" s="44"/>
      <c r="D89" s="44"/>
      <c r="E89" s="44"/>
      <c r="F89" s="44"/>
      <c r="G89" s="44"/>
      <c r="H89" s="44"/>
      <c r="I89" s="42"/>
      <c r="J89" s="42"/>
      <c r="K89" s="43"/>
      <c r="L89" s="32"/>
      <c r="M89" s="32"/>
      <c r="N89" s="32"/>
      <c r="O89" s="32"/>
      <c r="P89" s="74"/>
      <c r="Q89" s="42"/>
      <c r="R89" s="42"/>
      <c r="S89" s="42"/>
      <c r="T89" s="42"/>
      <c r="U89" s="42"/>
    </row>
    <row r="90" spans="1:21" s="47" customFormat="1" ht="36.75" customHeight="1" x14ac:dyDescent="0.25">
      <c r="A90" s="90"/>
      <c r="B90" s="740" t="s">
        <v>209</v>
      </c>
      <c r="C90" s="741"/>
      <c r="D90" s="741"/>
      <c r="E90" s="741"/>
      <c r="F90" s="741"/>
      <c r="G90" s="741"/>
      <c r="H90" s="469" t="s">
        <v>89</v>
      </c>
      <c r="I90" s="53">
        <f>+I93+I100+I92</f>
        <v>8375</v>
      </c>
      <c r="J90" s="53">
        <f t="shared" ref="J90:U90" si="7">+J93+J100+J92</f>
        <v>0</v>
      </c>
      <c r="K90" s="53">
        <f t="shared" si="7"/>
        <v>250</v>
      </c>
      <c r="L90" s="53">
        <f t="shared" si="7"/>
        <v>800</v>
      </c>
      <c r="M90" s="53">
        <f t="shared" si="7"/>
        <v>0</v>
      </c>
      <c r="N90" s="53">
        <f t="shared" si="7"/>
        <v>875</v>
      </c>
      <c r="O90" s="53">
        <f t="shared" si="7"/>
        <v>1200</v>
      </c>
      <c r="P90" s="53">
        <f t="shared" si="7"/>
        <v>0</v>
      </c>
      <c r="Q90" s="53">
        <f t="shared" si="7"/>
        <v>1000</v>
      </c>
      <c r="R90" s="53">
        <f t="shared" si="7"/>
        <v>1250</v>
      </c>
      <c r="S90" s="53">
        <f t="shared" si="7"/>
        <v>50</v>
      </c>
      <c r="T90" s="53">
        <f t="shared" si="7"/>
        <v>1750</v>
      </c>
      <c r="U90" s="53">
        <f t="shared" si="7"/>
        <v>1200</v>
      </c>
    </row>
    <row r="91" spans="1:21" s="47" customFormat="1" ht="76.5" customHeight="1" x14ac:dyDescent="0.25">
      <c r="A91" s="91"/>
      <c r="B91" s="472" t="s">
        <v>902</v>
      </c>
      <c r="C91" s="471"/>
      <c r="D91" s="35" t="s">
        <v>898</v>
      </c>
      <c r="E91" s="474" t="s">
        <v>899</v>
      </c>
      <c r="F91" s="470" t="s">
        <v>38</v>
      </c>
      <c r="G91" s="470" t="s">
        <v>903</v>
      </c>
      <c r="H91" s="473" t="s">
        <v>904</v>
      </c>
      <c r="I91" s="468">
        <v>155</v>
      </c>
      <c r="J91" s="53"/>
      <c r="K91" s="31">
        <v>10</v>
      </c>
      <c r="L91" s="31"/>
      <c r="M91" s="31"/>
      <c r="N91" s="31">
        <v>35</v>
      </c>
      <c r="O91" s="31"/>
      <c r="P91" s="31"/>
      <c r="Q91" s="53">
        <v>40</v>
      </c>
      <c r="R91" s="53"/>
      <c r="S91" s="53"/>
      <c r="T91" s="53">
        <v>70</v>
      </c>
      <c r="U91" s="53"/>
    </row>
    <row r="92" spans="1:21" s="47" customFormat="1" ht="76.5" customHeight="1" x14ac:dyDescent="0.25">
      <c r="A92" s="91"/>
      <c r="B92" s="472" t="s">
        <v>905</v>
      </c>
      <c r="C92" s="471"/>
      <c r="D92" s="35" t="s">
        <v>898</v>
      </c>
      <c r="E92" s="474" t="s">
        <v>899</v>
      </c>
      <c r="F92" s="470" t="s">
        <v>39</v>
      </c>
      <c r="G92" s="474" t="s">
        <v>903</v>
      </c>
      <c r="H92" s="473" t="s">
        <v>906</v>
      </c>
      <c r="I92" s="468">
        <v>3875</v>
      </c>
      <c r="J92" s="53"/>
      <c r="K92" s="31">
        <v>250</v>
      </c>
      <c r="L92" s="31"/>
      <c r="M92" s="31"/>
      <c r="N92" s="31">
        <v>875</v>
      </c>
      <c r="O92" s="31"/>
      <c r="P92" s="31"/>
      <c r="Q92" s="31">
        <v>1000</v>
      </c>
      <c r="R92" s="31"/>
      <c r="S92" s="31"/>
      <c r="T92" s="31">
        <v>1750</v>
      </c>
      <c r="U92" s="31"/>
    </row>
    <row r="93" spans="1:21" s="47" customFormat="1" ht="76.5" customHeight="1" x14ac:dyDescent="0.25">
      <c r="A93" s="91"/>
      <c r="B93" s="472" t="s">
        <v>907</v>
      </c>
      <c r="C93" s="471"/>
      <c r="D93" s="35" t="s">
        <v>898</v>
      </c>
      <c r="E93" s="474" t="s">
        <v>908</v>
      </c>
      <c r="F93" s="470" t="s">
        <v>39</v>
      </c>
      <c r="G93" s="474" t="s">
        <v>909</v>
      </c>
      <c r="H93" s="473" t="s">
        <v>89</v>
      </c>
      <c r="I93" s="468">
        <v>100</v>
      </c>
      <c r="J93" s="53"/>
      <c r="K93" s="31"/>
      <c r="L93" s="31"/>
      <c r="M93" s="31"/>
      <c r="N93" s="31"/>
      <c r="O93" s="31"/>
      <c r="P93" s="31"/>
      <c r="Q93" s="31"/>
      <c r="R93" s="31">
        <v>50</v>
      </c>
      <c r="S93" s="31">
        <v>50</v>
      </c>
      <c r="T93" s="31"/>
      <c r="U93" s="31"/>
    </row>
    <row r="94" spans="1:21" s="47" customFormat="1" ht="76.5" customHeight="1" x14ac:dyDescent="0.25">
      <c r="A94" s="91"/>
      <c r="B94" s="472" t="s">
        <v>910</v>
      </c>
      <c r="C94" s="471"/>
      <c r="D94" s="35" t="s">
        <v>898</v>
      </c>
      <c r="E94" s="474" t="s">
        <v>911</v>
      </c>
      <c r="F94" s="470" t="s">
        <v>38</v>
      </c>
      <c r="G94" s="474" t="s">
        <v>909</v>
      </c>
      <c r="H94" s="473" t="s">
        <v>912</v>
      </c>
      <c r="I94" s="468">
        <v>42</v>
      </c>
      <c r="J94" s="53"/>
      <c r="K94" s="31"/>
      <c r="L94" s="31">
        <v>42</v>
      </c>
      <c r="M94" s="31"/>
      <c r="N94" s="31"/>
      <c r="O94" s="31"/>
      <c r="P94" s="31"/>
      <c r="Q94" s="31"/>
      <c r="R94" s="31"/>
      <c r="S94" s="31"/>
      <c r="T94" s="31"/>
      <c r="U94" s="31"/>
    </row>
    <row r="95" spans="1:21" s="47" customFormat="1" ht="104.25" customHeight="1" x14ac:dyDescent="0.25">
      <c r="A95" s="91"/>
      <c r="B95" s="472" t="s">
        <v>913</v>
      </c>
      <c r="C95" s="471"/>
      <c r="D95" s="35" t="s">
        <v>898</v>
      </c>
      <c r="E95" s="474" t="s">
        <v>908</v>
      </c>
      <c r="F95" s="470" t="s">
        <v>38</v>
      </c>
      <c r="G95" s="474" t="s">
        <v>914</v>
      </c>
      <c r="H95" s="473" t="s">
        <v>915</v>
      </c>
      <c r="I95" s="468">
        <v>8000</v>
      </c>
      <c r="J95" s="53"/>
      <c r="K95" s="31">
        <v>1000</v>
      </c>
      <c r="L95" s="31">
        <v>1000</v>
      </c>
      <c r="M95" s="31">
        <v>1000</v>
      </c>
      <c r="N95" s="31">
        <v>1000</v>
      </c>
      <c r="O95" s="31">
        <v>1000</v>
      </c>
      <c r="P95" s="31">
        <v>1000</v>
      </c>
      <c r="Q95" s="31">
        <v>1000</v>
      </c>
      <c r="R95" s="31">
        <v>1000</v>
      </c>
      <c r="S95" s="31">
        <v>1000</v>
      </c>
      <c r="T95" s="31">
        <v>1000</v>
      </c>
      <c r="U95" s="31"/>
    </row>
    <row r="96" spans="1:21" s="47" customFormat="1" ht="97.5" customHeight="1" x14ac:dyDescent="0.25">
      <c r="A96" s="91"/>
      <c r="B96" s="472" t="s">
        <v>916</v>
      </c>
      <c r="C96" s="471"/>
      <c r="D96" s="35" t="s">
        <v>898</v>
      </c>
      <c r="E96" s="474" t="s">
        <v>908</v>
      </c>
      <c r="F96" s="470" t="s">
        <v>38</v>
      </c>
      <c r="G96" s="474" t="s">
        <v>914</v>
      </c>
      <c r="H96" s="473" t="s">
        <v>917</v>
      </c>
      <c r="I96" s="468">
        <v>2000</v>
      </c>
      <c r="J96" s="53"/>
      <c r="K96" s="31">
        <v>200</v>
      </c>
      <c r="L96" s="31">
        <v>200</v>
      </c>
      <c r="M96" s="31">
        <v>200</v>
      </c>
      <c r="N96" s="31">
        <v>200</v>
      </c>
      <c r="O96" s="31">
        <v>200</v>
      </c>
      <c r="P96" s="31">
        <v>200</v>
      </c>
      <c r="Q96" s="31">
        <v>200</v>
      </c>
      <c r="R96" s="31">
        <v>200</v>
      </c>
      <c r="S96" s="31">
        <v>200</v>
      </c>
      <c r="T96" s="31">
        <v>200</v>
      </c>
      <c r="U96" s="31"/>
    </row>
    <row r="97" spans="1:21" s="47" customFormat="1" ht="76.5" customHeight="1" x14ac:dyDescent="0.25">
      <c r="A97" s="91"/>
      <c r="B97" s="472" t="s">
        <v>918</v>
      </c>
      <c r="C97" s="471"/>
      <c r="D97" s="35" t="s">
        <v>898</v>
      </c>
      <c r="E97" s="474" t="s">
        <v>919</v>
      </c>
      <c r="F97" s="470" t="s">
        <v>38</v>
      </c>
      <c r="G97" s="474" t="s">
        <v>920</v>
      </c>
      <c r="H97" s="473" t="s">
        <v>132</v>
      </c>
      <c r="I97" s="468">
        <v>6</v>
      </c>
      <c r="J97" s="53"/>
      <c r="K97" s="31"/>
      <c r="L97" s="31"/>
      <c r="M97" s="31"/>
      <c r="N97" s="31"/>
      <c r="O97" s="31"/>
      <c r="P97" s="31"/>
      <c r="Q97" s="31"/>
      <c r="R97" s="31">
        <v>6</v>
      </c>
      <c r="S97" s="31"/>
      <c r="T97" s="31"/>
      <c r="U97" s="31"/>
    </row>
    <row r="98" spans="1:21" s="47" customFormat="1" ht="140.25" customHeight="1" x14ac:dyDescent="0.25">
      <c r="A98" s="91"/>
      <c r="B98" s="472" t="s">
        <v>921</v>
      </c>
      <c r="C98" s="455"/>
      <c r="D98" s="35" t="s">
        <v>898</v>
      </c>
      <c r="E98" s="35" t="s">
        <v>922</v>
      </c>
      <c r="F98" s="470" t="s">
        <v>38</v>
      </c>
      <c r="G98" s="474" t="s">
        <v>493</v>
      </c>
      <c r="H98" s="473" t="s">
        <v>923</v>
      </c>
      <c r="I98" s="468">
        <v>1</v>
      </c>
      <c r="J98" s="53"/>
      <c r="K98" s="31"/>
      <c r="L98" s="31"/>
      <c r="M98" s="31"/>
      <c r="N98" s="31"/>
      <c r="O98" s="31">
        <v>1</v>
      </c>
      <c r="P98" s="31"/>
      <c r="Q98" s="31"/>
      <c r="R98" s="31"/>
      <c r="S98" s="31"/>
      <c r="T98" s="31"/>
      <c r="U98" s="31"/>
    </row>
    <row r="99" spans="1:21" s="47" customFormat="1" ht="99" customHeight="1" x14ac:dyDescent="0.25">
      <c r="A99" s="91"/>
      <c r="B99" s="500" t="s">
        <v>924</v>
      </c>
      <c r="C99" s="501"/>
      <c r="D99" s="40" t="s">
        <v>898</v>
      </c>
      <c r="E99" s="40" t="s">
        <v>922</v>
      </c>
      <c r="F99" s="502" t="s">
        <v>38</v>
      </c>
      <c r="G99" s="503" t="s">
        <v>493</v>
      </c>
      <c r="H99" s="488" t="s">
        <v>925</v>
      </c>
      <c r="I99" s="504">
        <v>1</v>
      </c>
      <c r="J99" s="505"/>
      <c r="K99" s="54"/>
      <c r="L99" s="54"/>
      <c r="M99" s="54"/>
      <c r="N99" s="54"/>
      <c r="O99" s="54"/>
      <c r="P99" s="54"/>
      <c r="Q99" s="54">
        <v>1</v>
      </c>
      <c r="R99" s="54"/>
      <c r="S99" s="54"/>
      <c r="T99" s="54"/>
      <c r="U99" s="54"/>
    </row>
    <row r="100" spans="1:21" s="47" customFormat="1" ht="99" customHeight="1" x14ac:dyDescent="0.25">
      <c r="A100" s="91"/>
      <c r="B100" s="472" t="s">
        <v>983</v>
      </c>
      <c r="C100" s="491"/>
      <c r="D100" s="44" t="s">
        <v>90</v>
      </c>
      <c r="E100" s="44" t="s">
        <v>833</v>
      </c>
      <c r="F100" s="470" t="s">
        <v>39</v>
      </c>
      <c r="G100" s="474" t="s">
        <v>980</v>
      </c>
      <c r="H100" s="473" t="s">
        <v>89</v>
      </c>
      <c r="I100" s="52">
        <v>4400</v>
      </c>
      <c r="J100" s="52"/>
      <c r="K100" s="52"/>
      <c r="L100" s="52">
        <v>800</v>
      </c>
      <c r="M100" s="52"/>
      <c r="N100" s="52"/>
      <c r="O100" s="52">
        <v>1200</v>
      </c>
      <c r="P100" s="52"/>
      <c r="Q100" s="52"/>
      <c r="R100" s="52">
        <v>1200</v>
      </c>
      <c r="S100" s="52"/>
      <c r="T100" s="52"/>
      <c r="U100" s="52">
        <v>1200</v>
      </c>
    </row>
    <row r="101" spans="1:21" s="47" customFormat="1" ht="99" customHeight="1" x14ac:dyDescent="0.25">
      <c r="A101" s="91"/>
      <c r="B101" s="472" t="s">
        <v>984</v>
      </c>
      <c r="C101" s="491"/>
      <c r="D101" s="44" t="s">
        <v>90</v>
      </c>
      <c r="E101" s="44" t="s">
        <v>833</v>
      </c>
      <c r="F101" s="470" t="s">
        <v>39</v>
      </c>
      <c r="G101" s="474" t="s">
        <v>980</v>
      </c>
      <c r="H101" s="473" t="s">
        <v>982</v>
      </c>
      <c r="I101" s="52">
        <v>4400</v>
      </c>
      <c r="J101" s="52"/>
      <c r="K101" s="52"/>
      <c r="L101" s="52">
        <v>800</v>
      </c>
      <c r="M101" s="52"/>
      <c r="N101" s="52"/>
      <c r="O101" s="52">
        <v>1200</v>
      </c>
      <c r="P101" s="52"/>
      <c r="Q101" s="52"/>
      <c r="R101" s="52">
        <v>1200</v>
      </c>
      <c r="S101" s="52"/>
      <c r="T101" s="52"/>
      <c r="U101" s="52">
        <v>1200</v>
      </c>
    </row>
    <row r="102" spans="1:21" s="47" customFormat="1" ht="19.5" customHeight="1" x14ac:dyDescent="0.25">
      <c r="A102" s="91"/>
      <c r="B102" s="735" t="s">
        <v>100</v>
      </c>
      <c r="C102" s="736"/>
      <c r="D102" s="736"/>
      <c r="E102" s="736"/>
      <c r="F102" s="736"/>
      <c r="G102" s="736"/>
      <c r="H102" s="736"/>
      <c r="I102" s="736"/>
      <c r="J102" s="736"/>
      <c r="K102" s="736"/>
      <c r="L102" s="736"/>
      <c r="M102" s="736"/>
      <c r="N102" s="736"/>
      <c r="O102" s="736"/>
      <c r="P102" s="736"/>
      <c r="Q102" s="736"/>
      <c r="R102" s="736"/>
      <c r="S102" s="736"/>
      <c r="T102" s="736"/>
      <c r="U102" s="736"/>
    </row>
    <row r="103" spans="1:21" s="47" customFormat="1" ht="38.25" customHeight="1" x14ac:dyDescent="0.25">
      <c r="A103" s="91"/>
      <c r="B103" s="732" t="s">
        <v>210</v>
      </c>
      <c r="C103" s="733"/>
      <c r="D103" s="733"/>
      <c r="E103" s="733"/>
      <c r="F103" s="733"/>
      <c r="G103" s="734"/>
      <c r="H103" s="30" t="s">
        <v>211</v>
      </c>
      <c r="I103" s="228"/>
      <c r="J103" s="228"/>
      <c r="K103" s="228"/>
      <c r="L103" s="228"/>
      <c r="M103" s="228"/>
      <c r="N103" s="228"/>
      <c r="O103" s="228"/>
      <c r="P103" s="228"/>
      <c r="Q103" s="228"/>
      <c r="R103" s="228"/>
      <c r="S103" s="228"/>
      <c r="T103" s="228"/>
      <c r="U103" s="228"/>
    </row>
    <row r="104" spans="1:21" s="47" customFormat="1" ht="99.75" customHeight="1" x14ac:dyDescent="0.25">
      <c r="A104" s="91"/>
      <c r="B104" s="140" t="s">
        <v>428</v>
      </c>
      <c r="C104" s="140"/>
      <c r="D104" s="140" t="s">
        <v>429</v>
      </c>
      <c r="E104" s="140" t="s">
        <v>430</v>
      </c>
      <c r="F104" s="151" t="s">
        <v>38</v>
      </c>
      <c r="G104" s="284" t="s">
        <v>431</v>
      </c>
      <c r="H104" s="241" t="s">
        <v>97</v>
      </c>
      <c r="I104" s="270">
        <v>350</v>
      </c>
      <c r="J104" s="270"/>
      <c r="K104" s="270"/>
      <c r="L104" s="270">
        <v>50</v>
      </c>
      <c r="M104" s="270"/>
      <c r="N104" s="270"/>
      <c r="O104" s="270">
        <v>100</v>
      </c>
      <c r="P104" s="270"/>
      <c r="Q104" s="270"/>
      <c r="R104" s="270">
        <v>100</v>
      </c>
      <c r="S104" s="270"/>
      <c r="T104" s="270"/>
      <c r="U104" s="270">
        <v>100</v>
      </c>
    </row>
    <row r="105" spans="1:21" s="47" customFormat="1" ht="99.75" customHeight="1" x14ac:dyDescent="0.25">
      <c r="A105" s="91"/>
      <c r="B105" s="140" t="s">
        <v>432</v>
      </c>
      <c r="C105" s="140"/>
      <c r="D105" s="140" t="s">
        <v>429</v>
      </c>
      <c r="E105" s="140" t="s">
        <v>433</v>
      </c>
      <c r="F105" s="151" t="s">
        <v>38</v>
      </c>
      <c r="G105" s="284" t="s">
        <v>431</v>
      </c>
      <c r="H105" s="241" t="s">
        <v>226</v>
      </c>
      <c r="I105" s="270">
        <v>50</v>
      </c>
      <c r="J105" s="270"/>
      <c r="K105" s="270"/>
      <c r="L105" s="270">
        <v>10</v>
      </c>
      <c r="M105" s="270"/>
      <c r="N105" s="270"/>
      <c r="O105" s="270">
        <v>15</v>
      </c>
      <c r="P105" s="270"/>
      <c r="Q105" s="270"/>
      <c r="R105" s="270">
        <v>15</v>
      </c>
      <c r="S105" s="270"/>
      <c r="T105" s="270"/>
      <c r="U105" s="270">
        <v>10</v>
      </c>
    </row>
    <row r="106" spans="1:21" s="47" customFormat="1" ht="99.75" customHeight="1" x14ac:dyDescent="0.25">
      <c r="A106" s="91"/>
      <c r="B106" s="140" t="s">
        <v>863</v>
      </c>
      <c r="C106" s="256"/>
      <c r="D106" s="271" t="s">
        <v>429</v>
      </c>
      <c r="E106" s="272" t="s">
        <v>149</v>
      </c>
      <c r="F106" s="151" t="s">
        <v>38</v>
      </c>
      <c r="G106" s="285" t="s">
        <v>434</v>
      </c>
      <c r="H106" s="274" t="s">
        <v>64</v>
      </c>
      <c r="I106" s="270">
        <v>3000</v>
      </c>
      <c r="J106" s="270">
        <v>100</v>
      </c>
      <c r="K106" s="270">
        <v>200</v>
      </c>
      <c r="L106" s="270">
        <v>300</v>
      </c>
      <c r="M106" s="270">
        <v>300</v>
      </c>
      <c r="N106" s="270">
        <v>300</v>
      </c>
      <c r="O106" s="270">
        <v>300</v>
      </c>
      <c r="P106" s="270">
        <v>300</v>
      </c>
      <c r="Q106" s="270">
        <v>300</v>
      </c>
      <c r="R106" s="270">
        <v>300</v>
      </c>
      <c r="S106" s="270">
        <v>300</v>
      </c>
      <c r="T106" s="270">
        <v>300</v>
      </c>
      <c r="U106" s="270">
        <v>300</v>
      </c>
    </row>
    <row r="107" spans="1:21" s="47" customFormat="1" ht="99.75" customHeight="1" x14ac:dyDescent="0.25">
      <c r="A107" s="91"/>
      <c r="B107" s="151" t="s">
        <v>435</v>
      </c>
      <c r="C107" s="273"/>
      <c r="D107" s="273" t="s">
        <v>429</v>
      </c>
      <c r="E107" s="275" t="s">
        <v>430</v>
      </c>
      <c r="F107" s="151" t="s">
        <v>38</v>
      </c>
      <c r="G107" s="284" t="s">
        <v>436</v>
      </c>
      <c r="H107" s="274" t="s">
        <v>437</v>
      </c>
      <c r="I107" s="270">
        <v>2</v>
      </c>
      <c r="J107" s="270"/>
      <c r="K107" s="270"/>
      <c r="L107" s="270"/>
      <c r="M107" s="270">
        <v>1</v>
      </c>
      <c r="N107" s="270"/>
      <c r="O107" s="270"/>
      <c r="P107" s="270"/>
      <c r="Q107" s="270">
        <v>1</v>
      </c>
      <c r="R107" s="286"/>
      <c r="S107" s="270"/>
      <c r="T107" s="270"/>
      <c r="U107" s="270">
        <v>0</v>
      </c>
    </row>
    <row r="108" spans="1:21" s="47" customFormat="1" ht="99.75" customHeight="1" x14ac:dyDescent="0.25">
      <c r="A108" s="91"/>
      <c r="B108" s="140" t="s">
        <v>438</v>
      </c>
      <c r="C108" s="273"/>
      <c r="D108" s="273" t="s">
        <v>429</v>
      </c>
      <c r="E108" s="275" t="s">
        <v>430</v>
      </c>
      <c r="F108" s="151" t="s">
        <v>38</v>
      </c>
      <c r="G108" s="276" t="s">
        <v>439</v>
      </c>
      <c r="H108" s="274" t="s">
        <v>161</v>
      </c>
      <c r="I108" s="270">
        <v>2</v>
      </c>
      <c r="J108" s="270"/>
      <c r="K108" s="270"/>
      <c r="L108" s="270"/>
      <c r="M108" s="270">
        <v>1</v>
      </c>
      <c r="N108" s="270"/>
      <c r="O108" s="270"/>
      <c r="P108" s="270"/>
      <c r="Q108" s="270">
        <v>1</v>
      </c>
      <c r="R108" s="270"/>
      <c r="S108" s="270"/>
      <c r="T108" s="286"/>
      <c r="U108" s="277"/>
    </row>
    <row r="109" spans="1:21" s="47" customFormat="1" ht="99.75" customHeight="1" x14ac:dyDescent="0.25">
      <c r="A109" s="91"/>
      <c r="B109" s="140" t="s">
        <v>440</v>
      </c>
      <c r="C109" s="256"/>
      <c r="D109" s="273" t="s">
        <v>429</v>
      </c>
      <c r="E109" s="275" t="s">
        <v>430</v>
      </c>
      <c r="F109" s="151" t="s">
        <v>38</v>
      </c>
      <c r="G109" s="284" t="s">
        <v>441</v>
      </c>
      <c r="H109" s="276" t="s">
        <v>442</v>
      </c>
      <c r="I109" s="270">
        <v>2</v>
      </c>
      <c r="J109" s="270"/>
      <c r="K109" s="270"/>
      <c r="L109" s="270"/>
      <c r="M109" s="270"/>
      <c r="N109" s="270"/>
      <c r="O109" s="270">
        <v>1</v>
      </c>
      <c r="P109" s="270"/>
      <c r="Q109" s="270">
        <v>1</v>
      </c>
      <c r="R109" s="270"/>
      <c r="S109" s="270"/>
      <c r="T109" s="270"/>
      <c r="U109" s="277"/>
    </row>
    <row r="110" spans="1:21" s="47" customFormat="1" ht="99.75" customHeight="1" x14ac:dyDescent="0.25">
      <c r="A110" s="91"/>
      <c r="B110" s="140" t="s">
        <v>444</v>
      </c>
      <c r="C110" s="273"/>
      <c r="D110" s="273" t="s">
        <v>429</v>
      </c>
      <c r="E110" s="140" t="s">
        <v>149</v>
      </c>
      <c r="F110" s="151" t="s">
        <v>38</v>
      </c>
      <c r="G110" s="284" t="s">
        <v>441</v>
      </c>
      <c r="H110" s="276" t="s">
        <v>445</v>
      </c>
      <c r="I110" s="270">
        <v>3</v>
      </c>
      <c r="J110" s="270"/>
      <c r="K110" s="270"/>
      <c r="L110" s="270"/>
      <c r="M110" s="270"/>
      <c r="N110" s="270"/>
      <c r="O110" s="270">
        <v>1</v>
      </c>
      <c r="P110" s="270">
        <v>1</v>
      </c>
      <c r="Q110" s="270">
        <v>1</v>
      </c>
      <c r="R110" s="270"/>
      <c r="S110" s="270"/>
      <c r="T110" s="270"/>
      <c r="U110" s="277"/>
    </row>
    <row r="111" spans="1:21" s="47" customFormat="1" ht="99.75" customHeight="1" x14ac:dyDescent="0.25">
      <c r="A111" s="91"/>
      <c r="B111" s="140" t="s">
        <v>446</v>
      </c>
      <c r="C111" s="140"/>
      <c r="D111" s="140" t="s">
        <v>429</v>
      </c>
      <c r="E111" s="140" t="s">
        <v>149</v>
      </c>
      <c r="F111" s="151" t="s">
        <v>38</v>
      </c>
      <c r="G111" s="140" t="s">
        <v>439</v>
      </c>
      <c r="H111" s="140" t="s">
        <v>447</v>
      </c>
      <c r="I111" s="270">
        <v>1</v>
      </c>
      <c r="J111" s="270"/>
      <c r="K111" s="270"/>
      <c r="L111" s="270"/>
      <c r="M111" s="270">
        <v>1</v>
      </c>
      <c r="N111" s="270"/>
      <c r="O111" s="270"/>
      <c r="P111" s="270"/>
      <c r="Q111" s="270"/>
      <c r="R111" s="270"/>
      <c r="S111" s="270"/>
      <c r="T111" s="270"/>
      <c r="U111" s="270">
        <v>1</v>
      </c>
    </row>
    <row r="112" spans="1:21" s="47" customFormat="1" ht="99.75" customHeight="1" x14ac:dyDescent="0.25">
      <c r="A112" s="91"/>
      <c r="B112" s="140" t="s">
        <v>448</v>
      </c>
      <c r="C112" s="140"/>
      <c r="D112" s="140" t="s">
        <v>429</v>
      </c>
      <c r="E112" s="140" t="s">
        <v>149</v>
      </c>
      <c r="F112" s="151" t="s">
        <v>38</v>
      </c>
      <c r="G112" s="140" t="s">
        <v>449</v>
      </c>
      <c r="H112" s="140" t="s">
        <v>450</v>
      </c>
      <c r="I112" s="270">
        <v>3</v>
      </c>
      <c r="J112" s="270"/>
      <c r="K112" s="270"/>
      <c r="L112" s="270"/>
      <c r="M112" s="270"/>
      <c r="N112" s="270"/>
      <c r="O112" s="270"/>
      <c r="P112" s="270">
        <v>1</v>
      </c>
      <c r="Q112" s="270">
        <v>1</v>
      </c>
      <c r="R112" s="270">
        <v>1</v>
      </c>
      <c r="S112" s="270"/>
      <c r="T112" s="270"/>
      <c r="U112" s="270">
        <v>0</v>
      </c>
    </row>
    <row r="113" spans="1:21" s="47" customFormat="1" ht="41.25" customHeight="1" x14ac:dyDescent="0.25">
      <c r="A113" s="91"/>
      <c r="B113" s="732" t="s">
        <v>302</v>
      </c>
      <c r="C113" s="733"/>
      <c r="D113" s="733"/>
      <c r="E113" s="733"/>
      <c r="F113" s="733"/>
      <c r="G113" s="734"/>
      <c r="H113" s="30" t="s">
        <v>303</v>
      </c>
      <c r="I113" s="228">
        <f>+I114+I115</f>
        <v>64</v>
      </c>
      <c r="J113" s="228">
        <f t="shared" ref="J113:T113" si="8">+J114+J115</f>
        <v>0</v>
      </c>
      <c r="K113" s="228">
        <f t="shared" si="8"/>
        <v>0</v>
      </c>
      <c r="L113" s="228">
        <f t="shared" si="8"/>
        <v>0</v>
      </c>
      <c r="M113" s="228">
        <f t="shared" si="8"/>
        <v>30</v>
      </c>
      <c r="N113" s="228">
        <f t="shared" si="8"/>
        <v>2</v>
      </c>
      <c r="O113" s="228">
        <f t="shared" si="8"/>
        <v>0</v>
      </c>
      <c r="P113" s="228">
        <f t="shared" si="8"/>
        <v>0</v>
      </c>
      <c r="Q113" s="228">
        <f t="shared" si="8"/>
        <v>0</v>
      </c>
      <c r="R113" s="228">
        <f t="shared" si="8"/>
        <v>0</v>
      </c>
      <c r="S113" s="228">
        <f t="shared" si="8"/>
        <v>2</v>
      </c>
      <c r="T113" s="228">
        <f t="shared" si="8"/>
        <v>30</v>
      </c>
      <c r="U113" s="228"/>
    </row>
    <row r="114" spans="1:21" ht="102.75" customHeight="1" x14ac:dyDescent="0.25">
      <c r="A114" s="75"/>
      <c r="B114" s="278" t="s">
        <v>864</v>
      </c>
      <c r="C114" s="279"/>
      <c r="D114" s="275" t="s">
        <v>429</v>
      </c>
      <c r="E114" s="275" t="s">
        <v>144</v>
      </c>
      <c r="F114" s="275" t="s">
        <v>39</v>
      </c>
      <c r="G114" s="280" t="s">
        <v>451</v>
      </c>
      <c r="H114" s="280" t="s">
        <v>452</v>
      </c>
      <c r="I114" s="281">
        <v>60</v>
      </c>
      <c r="J114" s="281"/>
      <c r="K114" s="281"/>
      <c r="L114" s="281"/>
      <c r="M114" s="281">
        <v>30</v>
      </c>
      <c r="N114" s="281"/>
      <c r="O114" s="281"/>
      <c r="P114" s="281"/>
      <c r="Q114" s="281"/>
      <c r="R114" s="281"/>
      <c r="S114" s="281"/>
      <c r="T114" s="281">
        <v>30</v>
      </c>
      <c r="U114" s="281"/>
    </row>
    <row r="115" spans="1:21" s="12" customFormat="1" ht="102.75" customHeight="1" x14ac:dyDescent="0.25">
      <c r="A115" s="76"/>
      <c r="B115" s="140" t="s">
        <v>865</v>
      </c>
      <c r="C115" s="141"/>
      <c r="D115" s="140" t="s">
        <v>429</v>
      </c>
      <c r="E115" s="140" t="s">
        <v>430</v>
      </c>
      <c r="F115" s="140" t="s">
        <v>39</v>
      </c>
      <c r="G115" s="241" t="s">
        <v>453</v>
      </c>
      <c r="H115" s="241" t="s">
        <v>452</v>
      </c>
      <c r="I115" s="249">
        <v>4</v>
      </c>
      <c r="J115" s="249"/>
      <c r="K115" s="249"/>
      <c r="L115" s="249"/>
      <c r="M115" s="249"/>
      <c r="N115" s="249">
        <v>2</v>
      </c>
      <c r="O115" s="249"/>
      <c r="P115" s="249"/>
      <c r="Q115" s="249"/>
      <c r="R115" s="249"/>
      <c r="S115" s="249">
        <v>2</v>
      </c>
      <c r="T115" s="249"/>
      <c r="U115" s="249"/>
    </row>
    <row r="116" spans="1:21" s="12" customFormat="1" ht="14.25" customHeight="1" x14ac:dyDescent="0.25">
      <c r="A116" s="56"/>
      <c r="B116" s="149"/>
      <c r="C116" s="149"/>
      <c r="D116" s="149"/>
      <c r="E116" s="149"/>
      <c r="F116" s="149"/>
      <c r="G116" s="149"/>
      <c r="H116" s="149"/>
      <c r="I116" s="149"/>
      <c r="J116" s="150"/>
      <c r="K116" s="150"/>
      <c r="L116" s="150"/>
      <c r="M116" s="150"/>
      <c r="N116" s="150"/>
      <c r="O116" s="150"/>
      <c r="P116" s="150"/>
      <c r="Q116" s="150"/>
      <c r="R116" s="150"/>
      <c r="S116" s="150"/>
      <c r="T116" s="150"/>
      <c r="U116" s="150"/>
    </row>
    <row r="117" spans="1:21" s="12" customFormat="1" ht="14.25" customHeight="1" x14ac:dyDescent="0.25">
      <c r="A117" s="56"/>
      <c r="B117" s="51"/>
      <c r="C117" s="78"/>
      <c r="D117" s="78"/>
      <c r="E117" s="78"/>
      <c r="F117" s="78"/>
      <c r="G117" s="78"/>
      <c r="H117" s="78"/>
      <c r="I117" s="78"/>
      <c r="J117" s="79"/>
      <c r="K117" s="79"/>
      <c r="L117" s="79"/>
      <c r="M117" s="79"/>
      <c r="N117" s="79"/>
      <c r="O117" s="79"/>
      <c r="P117" s="79"/>
      <c r="Q117" s="79"/>
      <c r="R117" s="79"/>
      <c r="S117" s="79"/>
      <c r="T117" s="79"/>
      <c r="U117" s="79"/>
    </row>
    <row r="118" spans="1:21" s="12" customFormat="1" ht="14.25" customHeight="1" x14ac:dyDescent="0.25">
      <c r="A118" s="56"/>
      <c r="B118" s="78"/>
      <c r="C118" s="78"/>
      <c r="D118" s="78"/>
      <c r="E118" s="78"/>
      <c r="F118" s="78"/>
      <c r="G118" s="78"/>
      <c r="H118" s="78"/>
      <c r="I118" s="78"/>
      <c r="J118" s="79"/>
      <c r="K118" s="79"/>
      <c r="L118" s="79"/>
      <c r="M118" s="79"/>
      <c r="N118" s="79"/>
      <c r="O118" s="79"/>
      <c r="P118" s="79"/>
      <c r="Q118" s="79"/>
      <c r="R118" s="79"/>
      <c r="S118" s="79"/>
      <c r="T118" s="79"/>
      <c r="U118" s="79"/>
    </row>
    <row r="119" spans="1:21" s="12" customFormat="1" ht="14.25" customHeight="1" x14ac:dyDescent="0.25">
      <c r="A119" s="56"/>
      <c r="B119" s="78"/>
      <c r="C119" s="78"/>
      <c r="D119" s="78"/>
      <c r="E119" s="78"/>
      <c r="F119" s="78"/>
      <c r="G119" s="78"/>
      <c r="H119" s="78"/>
      <c r="I119" s="78"/>
      <c r="J119" s="79"/>
      <c r="K119" s="79"/>
      <c r="L119" s="79"/>
      <c r="M119" s="79"/>
      <c r="N119" s="79"/>
      <c r="O119" s="79"/>
      <c r="P119" s="79"/>
      <c r="Q119" s="79"/>
      <c r="R119" s="79"/>
      <c r="S119" s="79"/>
      <c r="T119" s="79"/>
      <c r="U119" s="79"/>
    </row>
    <row r="120" spans="1:21" ht="14.25" customHeight="1" x14ac:dyDescent="0.25">
      <c r="A120" s="56"/>
      <c r="B120" s="78"/>
      <c r="C120" s="78"/>
      <c r="D120" s="78"/>
      <c r="E120" s="78"/>
      <c r="F120" s="78"/>
      <c r="G120" s="78"/>
      <c r="H120" s="78"/>
      <c r="I120" s="78"/>
      <c r="J120" s="79"/>
      <c r="K120" s="79"/>
      <c r="L120" s="79"/>
      <c r="M120" s="79"/>
      <c r="N120" s="79"/>
      <c r="O120" s="79"/>
      <c r="P120" s="79"/>
      <c r="Q120" s="79"/>
      <c r="R120" s="79"/>
      <c r="S120" s="79"/>
      <c r="T120" s="79"/>
      <c r="U120" s="79"/>
    </row>
    <row r="121" spans="1:21" ht="14.25" customHeight="1" x14ac:dyDescent="0.25">
      <c r="A121" s="56"/>
      <c r="B121" s="78"/>
      <c r="C121" s="78"/>
      <c r="D121" s="78"/>
      <c r="E121" s="78"/>
      <c r="F121" s="78"/>
      <c r="G121" s="78"/>
      <c r="H121" s="78"/>
      <c r="I121" s="78"/>
      <c r="J121" s="79"/>
      <c r="K121" s="79"/>
      <c r="L121" s="79"/>
      <c r="M121" s="79"/>
      <c r="N121" s="79"/>
      <c r="O121" s="79"/>
      <c r="P121" s="79"/>
      <c r="Q121" s="79"/>
      <c r="R121" s="79"/>
      <c r="S121" s="79"/>
      <c r="T121" s="79"/>
      <c r="U121" s="79"/>
    </row>
    <row r="122" spans="1:21" ht="14.25" customHeight="1" x14ac:dyDescent="0.25">
      <c r="A122" s="56"/>
      <c r="B122" s="78"/>
      <c r="C122" s="78"/>
      <c r="D122" s="78"/>
      <c r="E122" s="78"/>
      <c r="F122" s="78"/>
      <c r="G122" s="78"/>
      <c r="H122" s="78"/>
      <c r="I122" s="78"/>
      <c r="J122" s="79"/>
      <c r="K122" s="79"/>
      <c r="L122" s="79"/>
      <c r="M122" s="79"/>
      <c r="N122" s="79"/>
      <c r="O122" s="79"/>
      <c r="P122" s="79"/>
      <c r="Q122" s="79"/>
      <c r="R122" s="79"/>
      <c r="S122" s="79"/>
      <c r="T122" s="79"/>
      <c r="U122" s="79"/>
    </row>
    <row r="123" spans="1:21" ht="14.25" customHeight="1" x14ac:dyDescent="0.25">
      <c r="A123" s="56"/>
      <c r="B123" s="78"/>
      <c r="C123" s="78"/>
      <c r="D123" s="78"/>
      <c r="E123" s="78"/>
      <c r="F123" s="78"/>
      <c r="G123" s="78"/>
      <c r="H123" s="78"/>
      <c r="I123" s="78"/>
      <c r="J123" s="79"/>
      <c r="K123" s="79"/>
      <c r="L123" s="79"/>
      <c r="M123" s="79"/>
      <c r="N123" s="79"/>
      <c r="O123" s="79"/>
      <c r="P123" s="79"/>
      <c r="Q123" s="79"/>
      <c r="R123" s="79"/>
      <c r="S123" s="79"/>
      <c r="T123" s="79"/>
      <c r="U123" s="79"/>
    </row>
    <row r="124" spans="1:21" ht="14.25" customHeight="1" x14ac:dyDescent="0.25">
      <c r="A124" s="56"/>
      <c r="B124" s="78"/>
      <c r="C124" s="78"/>
      <c r="D124" s="78"/>
      <c r="E124" s="78"/>
      <c r="F124" s="78"/>
      <c r="G124" s="78"/>
      <c r="H124" s="78"/>
      <c r="I124" s="78"/>
      <c r="J124" s="79"/>
      <c r="K124" s="79"/>
      <c r="L124" s="79"/>
      <c r="M124" s="79"/>
      <c r="N124" s="79"/>
      <c r="O124" s="79"/>
      <c r="P124" s="79"/>
      <c r="Q124" s="79"/>
      <c r="R124" s="79"/>
      <c r="S124" s="79"/>
      <c r="T124" s="79"/>
      <c r="U124" s="79"/>
    </row>
    <row r="125" spans="1:21" ht="14.25" customHeight="1" x14ac:dyDescent="0.25">
      <c r="A125" s="56"/>
      <c r="B125" s="78"/>
      <c r="C125" s="78"/>
      <c r="D125" s="78"/>
      <c r="E125" s="78"/>
      <c r="F125" s="78"/>
      <c r="G125" s="78"/>
      <c r="H125" s="78"/>
      <c r="I125" s="78"/>
      <c r="J125" s="79"/>
      <c r="K125" s="79"/>
      <c r="L125" s="79"/>
      <c r="M125" s="79"/>
      <c r="N125" s="79"/>
      <c r="O125" s="79"/>
      <c r="P125" s="79"/>
      <c r="Q125" s="79"/>
      <c r="R125" s="79"/>
      <c r="S125" s="79"/>
      <c r="T125" s="79"/>
      <c r="U125" s="79"/>
    </row>
    <row r="126" spans="1:21" ht="14.25" customHeight="1" x14ac:dyDescent="0.25">
      <c r="A126" s="56"/>
      <c r="B126" s="78"/>
      <c r="C126" s="78"/>
      <c r="D126" s="78"/>
      <c r="E126" s="78"/>
      <c r="F126" s="78"/>
      <c r="G126" s="78"/>
      <c r="H126" s="78"/>
      <c r="I126" s="78"/>
      <c r="J126" s="79"/>
      <c r="K126" s="79"/>
      <c r="L126" s="79"/>
      <c r="M126" s="79"/>
      <c r="N126" s="79"/>
      <c r="O126" s="79"/>
      <c r="P126" s="79"/>
      <c r="Q126" s="79"/>
      <c r="R126" s="79"/>
      <c r="S126" s="79"/>
      <c r="T126" s="79"/>
      <c r="U126" s="79"/>
    </row>
    <row r="127" spans="1:21" ht="14.25" customHeight="1" x14ac:dyDescent="0.25">
      <c r="A127" s="56"/>
      <c r="B127" s="78"/>
      <c r="C127" s="78"/>
      <c r="D127" s="78"/>
      <c r="E127" s="78"/>
      <c r="F127" s="78"/>
      <c r="G127" s="78"/>
      <c r="H127" s="78"/>
      <c r="I127" s="78"/>
      <c r="J127" s="79"/>
      <c r="K127" s="79"/>
      <c r="L127" s="79"/>
      <c r="M127" s="79"/>
      <c r="N127" s="79"/>
      <c r="O127" s="79"/>
      <c r="P127" s="79"/>
      <c r="Q127" s="79"/>
      <c r="R127" s="79"/>
      <c r="S127" s="79"/>
      <c r="T127" s="79"/>
      <c r="U127" s="79"/>
    </row>
    <row r="128" spans="1:21" ht="14.25" customHeight="1" x14ac:dyDescent="0.25">
      <c r="A128" s="56"/>
      <c r="B128" s="78"/>
      <c r="C128" s="78"/>
      <c r="D128" s="78"/>
      <c r="E128" s="78"/>
      <c r="F128" s="78"/>
      <c r="G128" s="78"/>
      <c r="H128" s="78"/>
      <c r="I128" s="78"/>
      <c r="J128" s="79"/>
      <c r="K128" s="79"/>
      <c r="L128" s="79"/>
      <c r="M128" s="79"/>
      <c r="N128" s="79"/>
      <c r="O128" s="79"/>
      <c r="P128" s="79"/>
      <c r="Q128" s="79"/>
      <c r="R128" s="79"/>
      <c r="S128" s="79"/>
      <c r="T128" s="79"/>
      <c r="U128" s="79"/>
    </row>
    <row r="129" spans="1:21" ht="14.25" customHeight="1" x14ac:dyDescent="0.25">
      <c r="A129" s="56"/>
      <c r="B129" s="78"/>
      <c r="C129" s="78"/>
      <c r="D129" s="78"/>
      <c r="E129" s="78"/>
      <c r="F129" s="78"/>
      <c r="G129" s="78"/>
      <c r="H129" s="78"/>
      <c r="I129" s="78"/>
      <c r="J129" s="79"/>
      <c r="K129" s="79"/>
      <c r="L129" s="79"/>
      <c r="M129" s="79"/>
      <c r="N129" s="79"/>
      <c r="O129" s="79"/>
      <c r="P129" s="79"/>
      <c r="Q129" s="79"/>
      <c r="R129" s="79"/>
      <c r="S129" s="79"/>
      <c r="T129" s="79"/>
      <c r="U129" s="79"/>
    </row>
    <row r="130" spans="1:21" ht="14.25" customHeight="1" x14ac:dyDescent="0.25">
      <c r="A130" s="56"/>
      <c r="B130" s="78"/>
      <c r="C130" s="78"/>
      <c r="D130" s="78"/>
      <c r="E130" s="78"/>
      <c r="F130" s="78"/>
      <c r="G130" s="78"/>
      <c r="H130" s="78"/>
      <c r="I130" s="78"/>
      <c r="J130" s="79"/>
      <c r="K130" s="79"/>
      <c r="L130" s="79"/>
      <c r="M130" s="79"/>
      <c r="N130" s="79"/>
      <c r="O130" s="79"/>
      <c r="P130" s="79"/>
      <c r="Q130" s="79"/>
      <c r="R130" s="79"/>
      <c r="S130" s="79"/>
      <c r="T130" s="79"/>
      <c r="U130" s="79"/>
    </row>
    <row r="131" spans="1:21" ht="14.25" customHeight="1" x14ac:dyDescent="0.25">
      <c r="A131" s="56"/>
      <c r="B131" s="78"/>
      <c r="C131" s="78"/>
      <c r="D131" s="78"/>
      <c r="E131" s="78"/>
      <c r="F131" s="78"/>
      <c r="G131" s="78"/>
      <c r="H131" s="78"/>
      <c r="I131" s="78"/>
      <c r="J131" s="79"/>
      <c r="K131" s="79"/>
      <c r="L131" s="79"/>
      <c r="M131" s="79"/>
      <c r="N131" s="79"/>
      <c r="O131" s="79"/>
      <c r="P131" s="79"/>
      <c r="Q131" s="79"/>
      <c r="R131" s="79"/>
      <c r="S131" s="79"/>
      <c r="T131" s="79"/>
      <c r="U131" s="79"/>
    </row>
    <row r="132" spans="1:21" ht="14.25" customHeight="1" x14ac:dyDescent="0.25">
      <c r="A132" s="56"/>
      <c r="B132" s="78"/>
      <c r="C132" s="78"/>
      <c r="D132" s="78"/>
      <c r="E132" s="78"/>
      <c r="F132" s="78"/>
      <c r="G132" s="78"/>
      <c r="H132" s="78"/>
      <c r="I132" s="78"/>
      <c r="J132" s="79"/>
      <c r="K132" s="79"/>
      <c r="L132" s="79"/>
      <c r="M132" s="79"/>
      <c r="N132" s="79"/>
      <c r="O132" s="79"/>
      <c r="P132" s="79"/>
      <c r="Q132" s="79"/>
      <c r="R132" s="79"/>
      <c r="S132" s="79"/>
      <c r="T132" s="79"/>
      <c r="U132" s="79"/>
    </row>
    <row r="133" spans="1:21" ht="14.25" customHeight="1" x14ac:dyDescent="0.25">
      <c r="A133" s="56"/>
      <c r="B133" s="78"/>
      <c r="C133" s="78"/>
      <c r="D133" s="78"/>
      <c r="E133" s="78"/>
      <c r="F133" s="78"/>
      <c r="G133" s="78"/>
      <c r="H133" s="78"/>
      <c r="I133" s="78"/>
      <c r="J133" s="79"/>
      <c r="K133" s="79"/>
      <c r="L133" s="79"/>
      <c r="M133" s="79"/>
      <c r="N133" s="79"/>
      <c r="O133" s="79"/>
      <c r="P133" s="79"/>
      <c r="Q133" s="79"/>
      <c r="R133" s="79"/>
      <c r="S133" s="79"/>
      <c r="T133" s="79"/>
      <c r="U133" s="79"/>
    </row>
    <row r="134" spans="1:21" ht="14.25" customHeight="1" x14ac:dyDescent="0.25">
      <c r="A134" s="56"/>
      <c r="B134" s="78"/>
      <c r="C134" s="78"/>
      <c r="D134" s="78"/>
      <c r="E134" s="78"/>
      <c r="F134" s="78"/>
      <c r="G134" s="78"/>
      <c r="H134" s="78"/>
      <c r="I134" s="78"/>
      <c r="J134" s="79"/>
      <c r="K134" s="79"/>
      <c r="L134" s="79"/>
      <c r="M134" s="79"/>
      <c r="N134" s="79"/>
      <c r="O134" s="79"/>
      <c r="P134" s="79"/>
      <c r="Q134" s="79"/>
      <c r="R134" s="79"/>
      <c r="S134" s="79"/>
      <c r="T134" s="79"/>
      <c r="U134" s="79"/>
    </row>
    <row r="135" spans="1:21" ht="14.25" customHeight="1" x14ac:dyDescent="0.25">
      <c r="A135" s="56"/>
      <c r="B135" s="78"/>
      <c r="C135" s="78"/>
      <c r="D135" s="78"/>
      <c r="E135" s="78"/>
      <c r="F135" s="78"/>
      <c r="G135" s="78"/>
      <c r="H135" s="78"/>
      <c r="I135" s="78"/>
      <c r="J135" s="79"/>
      <c r="K135" s="79"/>
      <c r="L135" s="79"/>
      <c r="M135" s="79"/>
      <c r="N135" s="79"/>
      <c r="O135" s="79"/>
      <c r="P135" s="79"/>
      <c r="Q135" s="79"/>
      <c r="R135" s="79"/>
      <c r="S135" s="79"/>
      <c r="T135" s="79"/>
      <c r="U135" s="79"/>
    </row>
    <row r="136" spans="1:21" ht="14.25" customHeight="1" x14ac:dyDescent="0.25">
      <c r="A136" s="56"/>
      <c r="B136" s="78"/>
      <c r="C136" s="78"/>
      <c r="D136" s="78"/>
      <c r="E136" s="78"/>
      <c r="F136" s="78"/>
      <c r="G136" s="78"/>
      <c r="H136" s="78"/>
      <c r="I136" s="78"/>
      <c r="J136" s="79"/>
      <c r="K136" s="79"/>
      <c r="L136" s="79"/>
      <c r="M136" s="79"/>
      <c r="N136" s="79"/>
      <c r="O136" s="79"/>
      <c r="P136" s="79"/>
      <c r="Q136" s="79"/>
      <c r="R136" s="79"/>
      <c r="S136" s="79"/>
      <c r="T136" s="79"/>
      <c r="U136" s="79"/>
    </row>
    <row r="137" spans="1:21" ht="14.25" customHeight="1" x14ac:dyDescent="0.25">
      <c r="A137" s="56"/>
      <c r="B137" s="78"/>
      <c r="C137" s="78"/>
      <c r="D137" s="78"/>
      <c r="E137" s="78"/>
      <c r="F137" s="78"/>
      <c r="G137" s="78"/>
      <c r="H137" s="78"/>
      <c r="I137" s="78"/>
      <c r="J137" s="79"/>
      <c r="K137" s="79"/>
      <c r="L137" s="79"/>
      <c r="M137" s="79"/>
      <c r="N137" s="79"/>
      <c r="O137" s="79"/>
      <c r="P137" s="79"/>
      <c r="Q137" s="79"/>
      <c r="R137" s="79"/>
      <c r="S137" s="79"/>
      <c r="T137" s="79"/>
      <c r="U137" s="79"/>
    </row>
    <row r="138" spans="1:21" ht="14.25" customHeight="1" x14ac:dyDescent="0.25">
      <c r="A138" s="56"/>
      <c r="B138" s="78"/>
      <c r="C138" s="78"/>
      <c r="D138" s="78"/>
      <c r="E138" s="78"/>
      <c r="F138" s="78"/>
      <c r="G138" s="78"/>
      <c r="H138" s="78"/>
      <c r="I138" s="78"/>
      <c r="J138" s="79"/>
      <c r="K138" s="79"/>
      <c r="L138" s="79"/>
      <c r="M138" s="79"/>
      <c r="N138" s="79"/>
      <c r="O138" s="79"/>
      <c r="P138" s="79"/>
      <c r="Q138" s="79"/>
      <c r="R138" s="79"/>
      <c r="S138" s="79"/>
      <c r="T138" s="79"/>
      <c r="U138" s="79"/>
    </row>
    <row r="139" spans="1:21" ht="14.25" customHeight="1" x14ac:dyDescent="0.25">
      <c r="A139" s="56"/>
      <c r="B139" s="78"/>
      <c r="C139" s="78"/>
      <c r="D139" s="78"/>
      <c r="E139" s="78"/>
      <c r="F139" s="78"/>
      <c r="G139" s="78"/>
      <c r="H139" s="78"/>
      <c r="I139" s="78"/>
      <c r="J139" s="79"/>
      <c r="K139" s="79"/>
      <c r="L139" s="79"/>
      <c r="M139" s="79"/>
      <c r="N139" s="79"/>
      <c r="O139" s="79"/>
      <c r="P139" s="79"/>
      <c r="Q139" s="79"/>
      <c r="R139" s="79"/>
      <c r="S139" s="79"/>
      <c r="T139" s="79"/>
      <c r="U139" s="79"/>
    </row>
    <row r="140" spans="1:21" ht="14.25" customHeight="1" x14ac:dyDescent="0.25">
      <c r="A140" s="56"/>
      <c r="B140" s="78"/>
      <c r="C140" s="78"/>
      <c r="D140" s="78"/>
      <c r="E140" s="78"/>
      <c r="F140" s="78"/>
      <c r="G140" s="78"/>
      <c r="H140" s="78"/>
      <c r="I140" s="78"/>
      <c r="J140" s="79"/>
      <c r="K140" s="79"/>
      <c r="L140" s="79"/>
      <c r="M140" s="79"/>
      <c r="N140" s="79"/>
      <c r="O140" s="79"/>
      <c r="P140" s="79"/>
      <c r="Q140" s="79"/>
      <c r="R140" s="79"/>
      <c r="S140" s="79"/>
      <c r="T140" s="79"/>
      <c r="U140" s="79"/>
    </row>
    <row r="141" spans="1:21" ht="14.25" customHeight="1" x14ac:dyDescent="0.25">
      <c r="A141" s="56"/>
      <c r="B141" s="78"/>
      <c r="C141" s="78"/>
      <c r="D141" s="78"/>
      <c r="E141" s="78"/>
      <c r="F141" s="78"/>
      <c r="G141" s="78"/>
      <c r="H141" s="78"/>
      <c r="I141" s="78"/>
      <c r="J141" s="79"/>
      <c r="K141" s="79"/>
      <c r="L141" s="79"/>
      <c r="M141" s="79"/>
      <c r="N141" s="79"/>
      <c r="O141" s="79"/>
      <c r="P141" s="79"/>
      <c r="Q141" s="79"/>
      <c r="R141" s="79"/>
      <c r="S141" s="79"/>
      <c r="T141" s="79"/>
      <c r="U141" s="79"/>
    </row>
    <row r="142" spans="1:21" ht="14.25" customHeight="1" x14ac:dyDescent="0.25">
      <c r="A142" s="56"/>
      <c r="B142" s="78"/>
      <c r="C142" s="78"/>
      <c r="D142" s="78"/>
      <c r="E142" s="78"/>
      <c r="F142" s="78"/>
      <c r="G142" s="78"/>
      <c r="H142" s="78"/>
      <c r="I142" s="78"/>
      <c r="J142" s="79"/>
      <c r="K142" s="79"/>
      <c r="L142" s="79"/>
      <c r="M142" s="79"/>
      <c r="N142" s="79"/>
      <c r="O142" s="79"/>
      <c r="P142" s="79"/>
      <c r="Q142" s="79"/>
      <c r="R142" s="79"/>
      <c r="S142" s="79"/>
      <c r="T142" s="79"/>
      <c r="U142" s="79"/>
    </row>
    <row r="143" spans="1:21" ht="14.25" customHeight="1" x14ac:dyDescent="0.25">
      <c r="A143" s="56"/>
      <c r="B143" s="78"/>
      <c r="C143" s="78"/>
      <c r="D143" s="78"/>
      <c r="E143" s="78"/>
      <c r="F143" s="78"/>
      <c r="G143" s="78"/>
      <c r="H143" s="78"/>
      <c r="I143" s="78"/>
      <c r="J143" s="79"/>
      <c r="K143" s="79"/>
      <c r="L143" s="79"/>
      <c r="M143" s="79"/>
      <c r="N143" s="79"/>
      <c r="O143" s="79"/>
      <c r="P143" s="79"/>
      <c r="Q143" s="79"/>
      <c r="R143" s="79"/>
      <c r="S143" s="79"/>
      <c r="T143" s="79"/>
      <c r="U143" s="79"/>
    </row>
    <row r="144" spans="1:21" ht="14.25" customHeight="1" x14ac:dyDescent="0.25">
      <c r="A144" s="56"/>
      <c r="B144" s="78"/>
      <c r="C144" s="78"/>
      <c r="D144" s="78"/>
      <c r="E144" s="78"/>
      <c r="F144" s="78"/>
      <c r="G144" s="78"/>
      <c r="H144" s="78"/>
      <c r="I144" s="78"/>
      <c r="J144" s="79"/>
      <c r="K144" s="79"/>
      <c r="L144" s="79"/>
      <c r="M144" s="79"/>
      <c r="N144" s="79"/>
      <c r="O144" s="79"/>
      <c r="P144" s="79"/>
      <c r="Q144" s="79"/>
      <c r="R144" s="79"/>
      <c r="S144" s="79"/>
      <c r="T144" s="79"/>
      <c r="U144" s="79"/>
    </row>
    <row r="145" spans="1:21" ht="14.25" customHeight="1" x14ac:dyDescent="0.25">
      <c r="A145" s="56"/>
      <c r="B145" s="78"/>
      <c r="C145" s="78"/>
      <c r="D145" s="78"/>
      <c r="E145" s="78"/>
      <c r="F145" s="78"/>
      <c r="G145" s="78"/>
      <c r="H145" s="78"/>
      <c r="I145" s="78"/>
      <c r="J145" s="79"/>
      <c r="K145" s="79"/>
      <c r="L145" s="79"/>
      <c r="M145" s="79"/>
      <c r="N145" s="79"/>
      <c r="O145" s="79"/>
      <c r="P145" s="79"/>
      <c r="Q145" s="79"/>
      <c r="R145" s="79"/>
      <c r="S145" s="79"/>
      <c r="T145" s="79"/>
      <c r="U145" s="79"/>
    </row>
    <row r="146" spans="1:21" ht="14.25" customHeight="1" x14ac:dyDescent="0.25">
      <c r="A146" s="56"/>
      <c r="B146" s="78"/>
      <c r="C146" s="78"/>
      <c r="D146" s="78"/>
      <c r="E146" s="78"/>
      <c r="F146" s="78"/>
      <c r="G146" s="78"/>
      <c r="H146" s="78"/>
      <c r="I146" s="78"/>
      <c r="J146" s="79"/>
      <c r="K146" s="79"/>
      <c r="L146" s="79"/>
      <c r="M146" s="79"/>
      <c r="N146" s="79"/>
      <c r="O146" s="79"/>
      <c r="P146" s="79"/>
      <c r="Q146" s="79"/>
      <c r="R146" s="79"/>
      <c r="S146" s="79"/>
      <c r="T146" s="79"/>
      <c r="U146" s="79"/>
    </row>
    <row r="147" spans="1:21" ht="14.25" customHeight="1" x14ac:dyDescent="0.25">
      <c r="A147" s="56"/>
      <c r="B147" s="78"/>
      <c r="C147" s="78"/>
      <c r="D147" s="78"/>
      <c r="E147" s="78"/>
      <c r="F147" s="78"/>
      <c r="G147" s="78"/>
      <c r="H147" s="78"/>
      <c r="I147" s="78"/>
      <c r="J147" s="79"/>
      <c r="K147" s="79"/>
      <c r="L147" s="79"/>
      <c r="M147" s="79"/>
      <c r="N147" s="79"/>
      <c r="O147" s="79"/>
      <c r="P147" s="79"/>
      <c r="Q147" s="79"/>
      <c r="R147" s="79"/>
      <c r="S147" s="79"/>
      <c r="T147" s="79"/>
      <c r="U147" s="79"/>
    </row>
    <row r="148" spans="1:21" ht="14.25" customHeight="1" x14ac:dyDescent="0.25">
      <c r="A148" s="56"/>
      <c r="B148" s="78"/>
      <c r="C148" s="78"/>
      <c r="D148" s="78"/>
      <c r="E148" s="78"/>
      <c r="F148" s="78"/>
      <c r="G148" s="78"/>
      <c r="H148" s="78"/>
      <c r="I148" s="78"/>
      <c r="J148" s="79"/>
      <c r="K148" s="79"/>
      <c r="L148" s="79"/>
      <c r="M148" s="79"/>
      <c r="N148" s="79"/>
      <c r="O148" s="79"/>
      <c r="P148" s="79"/>
      <c r="Q148" s="79"/>
      <c r="R148" s="79"/>
      <c r="S148" s="79"/>
      <c r="T148" s="79"/>
      <c r="U148" s="79"/>
    </row>
    <row r="149" spans="1:21" ht="14.25" customHeight="1" x14ac:dyDescent="0.25">
      <c r="A149" s="56"/>
      <c r="B149" s="78"/>
      <c r="C149" s="78"/>
      <c r="D149" s="78"/>
      <c r="E149" s="78"/>
      <c r="F149" s="78"/>
      <c r="G149" s="78"/>
      <c r="H149" s="78"/>
      <c r="I149" s="78"/>
      <c r="J149" s="79"/>
      <c r="K149" s="79"/>
      <c r="L149" s="79"/>
      <c r="M149" s="79"/>
      <c r="N149" s="79"/>
      <c r="O149" s="79"/>
      <c r="P149" s="79"/>
      <c r="Q149" s="79"/>
      <c r="R149" s="79"/>
      <c r="S149" s="79"/>
      <c r="T149" s="79"/>
      <c r="U149" s="79"/>
    </row>
    <row r="150" spans="1:21" ht="14.25" customHeight="1" x14ac:dyDescent="0.25">
      <c r="A150" s="56"/>
      <c r="B150" s="78"/>
      <c r="C150" s="78"/>
      <c r="D150" s="78"/>
      <c r="E150" s="78"/>
      <c r="F150" s="78"/>
      <c r="G150" s="78"/>
      <c r="H150" s="78"/>
      <c r="I150" s="78"/>
      <c r="J150" s="79"/>
      <c r="K150" s="79"/>
      <c r="L150" s="79"/>
      <c r="M150" s="79"/>
      <c r="N150" s="79"/>
      <c r="O150" s="79"/>
      <c r="P150" s="79"/>
      <c r="Q150" s="79"/>
      <c r="R150" s="79"/>
      <c r="S150" s="79"/>
      <c r="T150" s="79"/>
      <c r="U150" s="79"/>
    </row>
    <row r="151" spans="1:21" ht="14.25" customHeight="1" x14ac:dyDescent="0.25">
      <c r="A151" s="56"/>
      <c r="B151" s="78"/>
      <c r="C151" s="78"/>
      <c r="D151" s="78"/>
      <c r="E151" s="78"/>
      <c r="F151" s="78"/>
      <c r="G151" s="78"/>
      <c r="H151" s="78"/>
      <c r="I151" s="78"/>
      <c r="J151" s="79"/>
      <c r="K151" s="79"/>
      <c r="L151" s="79"/>
      <c r="M151" s="79"/>
      <c r="N151" s="79"/>
      <c r="O151" s="79"/>
      <c r="P151" s="79"/>
      <c r="Q151" s="79"/>
      <c r="R151" s="79"/>
      <c r="S151" s="79"/>
      <c r="T151" s="79"/>
      <c r="U151" s="79"/>
    </row>
    <row r="152" spans="1:21" ht="14.25" customHeight="1" x14ac:dyDescent="0.25">
      <c r="A152" s="56"/>
      <c r="B152" s="78"/>
      <c r="C152" s="78"/>
      <c r="D152" s="78"/>
      <c r="E152" s="78"/>
      <c r="F152" s="78"/>
      <c r="G152" s="78"/>
      <c r="H152" s="78"/>
      <c r="I152" s="78"/>
      <c r="J152" s="79"/>
      <c r="K152" s="79"/>
      <c r="L152" s="79"/>
      <c r="M152" s="79"/>
      <c r="N152" s="79"/>
      <c r="O152" s="79"/>
      <c r="P152" s="79"/>
      <c r="Q152" s="79"/>
      <c r="R152" s="79"/>
      <c r="S152" s="79"/>
      <c r="T152" s="79"/>
      <c r="U152" s="79"/>
    </row>
    <row r="153" spans="1:21" ht="14.25" customHeight="1" x14ac:dyDescent="0.25">
      <c r="A153" s="14"/>
      <c r="B153" s="3"/>
      <c r="C153" s="3"/>
      <c r="D153" s="3"/>
      <c r="E153" s="3"/>
      <c r="F153" s="3"/>
      <c r="G153" s="3"/>
      <c r="H153" s="3"/>
      <c r="I153" s="3"/>
      <c r="J153" s="4"/>
      <c r="K153" s="4"/>
      <c r="L153" s="4"/>
      <c r="M153" s="4"/>
      <c r="N153" s="4"/>
      <c r="O153" s="4"/>
      <c r="P153" s="4"/>
      <c r="Q153" s="4"/>
      <c r="R153" s="4"/>
      <c r="S153" s="4"/>
      <c r="T153" s="4"/>
      <c r="U153" s="4"/>
    </row>
    <row r="154" spans="1:21" ht="14.25" customHeight="1" x14ac:dyDescent="0.25">
      <c r="A154" s="14"/>
      <c r="B154" s="3"/>
      <c r="C154" s="3"/>
      <c r="D154" s="3"/>
      <c r="E154" s="3"/>
      <c r="F154" s="3"/>
      <c r="G154" s="3"/>
      <c r="H154" s="3"/>
      <c r="I154" s="3"/>
      <c r="J154" s="4"/>
      <c r="K154" s="4"/>
      <c r="L154" s="4"/>
      <c r="M154" s="4"/>
      <c r="N154" s="4"/>
      <c r="O154" s="4"/>
      <c r="P154" s="4"/>
      <c r="Q154" s="4"/>
      <c r="R154" s="4"/>
      <c r="S154" s="4"/>
      <c r="T154" s="4"/>
      <c r="U154" s="4"/>
    </row>
    <row r="155" spans="1:21" ht="14.25" customHeight="1" x14ac:dyDescent="0.25">
      <c r="A155" s="14"/>
      <c r="B155" s="3"/>
      <c r="C155" s="3"/>
      <c r="D155" s="3"/>
      <c r="E155" s="3"/>
      <c r="F155" s="3"/>
      <c r="G155" s="3"/>
      <c r="H155" s="3"/>
      <c r="I155" s="3"/>
      <c r="J155" s="4"/>
      <c r="K155" s="4"/>
      <c r="L155" s="4"/>
      <c r="M155" s="4"/>
      <c r="N155" s="4"/>
      <c r="O155" s="4"/>
      <c r="P155" s="4"/>
      <c r="Q155" s="4"/>
      <c r="R155" s="4"/>
      <c r="S155" s="4"/>
      <c r="T155" s="4"/>
      <c r="U155" s="4"/>
    </row>
    <row r="156" spans="1:21" ht="14.25" customHeight="1" x14ac:dyDescent="0.25">
      <c r="A156" s="14"/>
      <c r="B156" s="3"/>
      <c r="C156" s="3"/>
      <c r="D156" s="3"/>
      <c r="E156" s="3"/>
      <c r="F156" s="3"/>
      <c r="G156" s="3"/>
      <c r="H156" s="3"/>
      <c r="I156" s="3"/>
      <c r="J156" s="4"/>
      <c r="K156" s="4"/>
      <c r="L156" s="4"/>
      <c r="M156" s="4"/>
      <c r="N156" s="4"/>
      <c r="O156" s="4"/>
      <c r="P156" s="4"/>
      <c r="Q156" s="4"/>
      <c r="R156" s="4"/>
      <c r="S156" s="4"/>
      <c r="T156" s="4"/>
      <c r="U156" s="4"/>
    </row>
    <row r="157" spans="1:21" ht="14.25" customHeight="1" x14ac:dyDescent="0.25">
      <c r="A157" s="14"/>
      <c r="B157" s="3"/>
      <c r="C157" s="3"/>
      <c r="D157" s="3"/>
      <c r="E157" s="3"/>
      <c r="F157" s="3"/>
      <c r="G157" s="3"/>
      <c r="H157" s="3"/>
      <c r="I157" s="3"/>
      <c r="J157" s="4"/>
      <c r="K157" s="4"/>
      <c r="L157" s="4"/>
      <c r="M157" s="4"/>
      <c r="N157" s="4"/>
      <c r="O157" s="4"/>
      <c r="P157" s="4"/>
      <c r="Q157" s="4"/>
      <c r="R157" s="4"/>
      <c r="S157" s="4"/>
      <c r="T157" s="4"/>
      <c r="U157" s="4"/>
    </row>
    <row r="158" spans="1:21" ht="14.25" customHeight="1" x14ac:dyDescent="0.25">
      <c r="A158" s="14"/>
      <c r="B158" s="3"/>
      <c r="C158" s="3"/>
      <c r="D158" s="3"/>
      <c r="E158" s="3"/>
      <c r="F158" s="3"/>
      <c r="G158" s="3"/>
      <c r="H158" s="3"/>
      <c r="I158" s="3"/>
      <c r="J158" s="4"/>
      <c r="K158" s="4"/>
      <c r="L158" s="4"/>
      <c r="M158" s="4"/>
      <c r="N158" s="4"/>
      <c r="O158" s="4"/>
      <c r="P158" s="4"/>
      <c r="Q158" s="4"/>
      <c r="R158" s="4"/>
      <c r="S158" s="4"/>
      <c r="T158" s="4"/>
      <c r="U158" s="4"/>
    </row>
    <row r="159" spans="1:21" ht="14.25" customHeight="1" x14ac:dyDescent="0.25">
      <c r="A159" s="14"/>
      <c r="B159" s="3"/>
      <c r="C159" s="3"/>
      <c r="D159" s="3"/>
      <c r="E159" s="3"/>
      <c r="F159" s="3"/>
      <c r="G159" s="3"/>
      <c r="H159" s="3"/>
      <c r="I159" s="3"/>
      <c r="J159" s="4"/>
      <c r="K159" s="4"/>
      <c r="L159" s="4"/>
      <c r="M159" s="4"/>
      <c r="N159" s="4"/>
      <c r="O159" s="4"/>
      <c r="P159" s="4"/>
      <c r="Q159" s="4"/>
      <c r="R159" s="4"/>
      <c r="S159" s="4"/>
      <c r="T159" s="4"/>
      <c r="U159" s="4"/>
    </row>
    <row r="160" spans="1:21" ht="14.25" customHeight="1" x14ac:dyDescent="0.25">
      <c r="A160" s="14"/>
      <c r="B160" s="3"/>
      <c r="C160" s="3"/>
      <c r="D160" s="3"/>
      <c r="E160" s="3"/>
      <c r="F160" s="3"/>
      <c r="G160" s="3"/>
      <c r="H160" s="3"/>
      <c r="I160" s="3"/>
      <c r="J160" s="4"/>
      <c r="K160" s="4"/>
      <c r="L160" s="4"/>
      <c r="M160" s="4"/>
      <c r="N160" s="4"/>
      <c r="O160" s="4"/>
      <c r="P160" s="4"/>
      <c r="Q160" s="4"/>
      <c r="R160" s="4"/>
      <c r="S160" s="4"/>
      <c r="T160" s="4"/>
      <c r="U160" s="4"/>
    </row>
    <row r="161" spans="1:21" ht="14.25" customHeight="1" x14ac:dyDescent="0.25">
      <c r="A161" s="14"/>
      <c r="B161" s="3"/>
      <c r="C161" s="3"/>
      <c r="D161" s="3"/>
      <c r="E161" s="3"/>
      <c r="F161" s="3"/>
      <c r="G161" s="3"/>
      <c r="H161" s="3"/>
      <c r="I161" s="3"/>
      <c r="J161" s="4"/>
      <c r="K161" s="4"/>
      <c r="L161" s="4"/>
      <c r="M161" s="4"/>
      <c r="N161" s="4"/>
      <c r="O161" s="4"/>
      <c r="P161" s="4"/>
      <c r="Q161" s="4"/>
      <c r="R161" s="4"/>
      <c r="S161" s="4"/>
      <c r="T161" s="4"/>
      <c r="U161" s="4"/>
    </row>
    <row r="162" spans="1:21" ht="14.25" customHeight="1" x14ac:dyDescent="0.25">
      <c r="A162" s="14"/>
      <c r="B162" s="3"/>
      <c r="C162" s="3"/>
      <c r="D162" s="3"/>
      <c r="E162" s="3"/>
      <c r="F162" s="3"/>
      <c r="G162" s="3"/>
      <c r="H162" s="3"/>
      <c r="I162" s="3"/>
      <c r="J162" s="4"/>
      <c r="K162" s="4"/>
      <c r="L162" s="4"/>
      <c r="M162" s="4"/>
      <c r="N162" s="4"/>
      <c r="O162" s="4"/>
      <c r="P162" s="4"/>
      <c r="Q162" s="4"/>
      <c r="R162" s="4"/>
      <c r="S162" s="4"/>
      <c r="T162" s="4"/>
      <c r="U162" s="4"/>
    </row>
    <row r="163" spans="1:21" ht="14.25" customHeight="1" x14ac:dyDescent="0.25">
      <c r="A163" s="14"/>
      <c r="B163" s="3"/>
      <c r="C163" s="3"/>
      <c r="D163" s="3"/>
      <c r="E163" s="3"/>
      <c r="F163" s="3"/>
      <c r="G163" s="3"/>
      <c r="H163" s="3"/>
      <c r="I163" s="3"/>
      <c r="J163" s="4"/>
      <c r="K163" s="4"/>
      <c r="L163" s="4"/>
      <c r="M163" s="4"/>
      <c r="N163" s="4"/>
      <c r="O163" s="4"/>
      <c r="P163" s="4"/>
      <c r="Q163" s="4"/>
      <c r="R163" s="4"/>
      <c r="S163" s="4"/>
      <c r="T163" s="4"/>
      <c r="U163" s="4"/>
    </row>
    <row r="164" spans="1:21" ht="14.25" customHeight="1" x14ac:dyDescent="0.25">
      <c r="A164" s="14"/>
      <c r="B164" s="3"/>
      <c r="C164" s="3"/>
      <c r="D164" s="3"/>
      <c r="E164" s="3"/>
      <c r="F164" s="3"/>
      <c r="G164" s="3"/>
      <c r="H164" s="3"/>
      <c r="I164" s="3"/>
      <c r="J164" s="4"/>
      <c r="K164" s="4"/>
      <c r="L164" s="4"/>
      <c r="M164" s="4"/>
      <c r="N164" s="4"/>
      <c r="O164" s="4"/>
      <c r="P164" s="4"/>
      <c r="Q164" s="4"/>
      <c r="R164" s="4"/>
      <c r="S164" s="4"/>
      <c r="T164" s="4"/>
      <c r="U164" s="4"/>
    </row>
    <row r="165" spans="1:21" ht="14.25" customHeight="1" x14ac:dyDescent="0.25">
      <c r="A165" s="14"/>
      <c r="B165" s="3"/>
      <c r="C165" s="3"/>
      <c r="D165" s="3"/>
      <c r="E165" s="3"/>
      <c r="F165" s="3"/>
      <c r="G165" s="3"/>
      <c r="H165" s="3"/>
      <c r="I165" s="3"/>
      <c r="J165" s="4"/>
      <c r="K165" s="4"/>
      <c r="L165" s="4"/>
      <c r="M165" s="4"/>
      <c r="N165" s="4"/>
      <c r="O165" s="4"/>
      <c r="P165" s="4"/>
      <c r="Q165" s="4"/>
      <c r="R165" s="4"/>
      <c r="S165" s="4"/>
      <c r="T165" s="4"/>
      <c r="U165" s="4"/>
    </row>
    <row r="166" spans="1:21" ht="14.25" customHeight="1" x14ac:dyDescent="0.25">
      <c r="A166" s="14"/>
      <c r="B166" s="3"/>
      <c r="C166" s="3"/>
      <c r="D166" s="3"/>
      <c r="E166" s="3"/>
      <c r="F166" s="3"/>
      <c r="G166" s="3"/>
      <c r="H166" s="3"/>
      <c r="I166" s="3"/>
      <c r="J166" s="4"/>
      <c r="K166" s="4"/>
      <c r="L166" s="4"/>
      <c r="M166" s="4"/>
      <c r="N166" s="4"/>
      <c r="O166" s="4"/>
      <c r="P166" s="4"/>
      <c r="Q166" s="4"/>
      <c r="R166" s="4"/>
      <c r="S166" s="4"/>
      <c r="T166" s="4"/>
      <c r="U166" s="4"/>
    </row>
    <row r="167" spans="1:21" ht="14.25" customHeight="1" x14ac:dyDescent="0.25">
      <c r="A167" s="14"/>
      <c r="B167" s="3"/>
      <c r="C167" s="3"/>
      <c r="D167" s="3"/>
      <c r="E167" s="3"/>
      <c r="F167" s="3"/>
      <c r="G167" s="3"/>
      <c r="H167" s="3"/>
      <c r="I167" s="3"/>
      <c r="J167" s="4"/>
      <c r="K167" s="4"/>
      <c r="L167" s="4"/>
      <c r="M167" s="4"/>
      <c r="N167" s="4"/>
      <c r="O167" s="4"/>
      <c r="P167" s="4"/>
      <c r="Q167" s="4"/>
      <c r="R167" s="4"/>
      <c r="S167" s="4"/>
      <c r="T167" s="4"/>
      <c r="U167" s="4"/>
    </row>
    <row r="168" spans="1:21" ht="14.25" customHeight="1" x14ac:dyDescent="0.25">
      <c r="A168" s="14"/>
      <c r="B168" s="3"/>
      <c r="C168" s="3"/>
      <c r="D168" s="3"/>
      <c r="E168" s="3"/>
      <c r="F168" s="3"/>
      <c r="G168" s="3"/>
      <c r="H168" s="3"/>
      <c r="I168" s="3"/>
      <c r="J168" s="4"/>
      <c r="K168" s="4"/>
      <c r="L168" s="4"/>
      <c r="M168" s="4"/>
      <c r="N168" s="4"/>
      <c r="O168" s="4"/>
      <c r="P168" s="4"/>
      <c r="Q168" s="4"/>
      <c r="R168" s="4"/>
      <c r="S168" s="4"/>
      <c r="T168" s="4"/>
      <c r="U168" s="4"/>
    </row>
    <row r="169" spans="1:21" ht="14.25" customHeight="1" x14ac:dyDescent="0.25">
      <c r="A169" s="14"/>
      <c r="B169" s="3"/>
      <c r="C169" s="3"/>
      <c r="D169" s="3"/>
      <c r="E169" s="3"/>
      <c r="F169" s="3"/>
      <c r="G169" s="3"/>
      <c r="H169" s="3"/>
      <c r="I169" s="3"/>
      <c r="J169" s="4"/>
      <c r="K169" s="4"/>
      <c r="L169" s="4"/>
      <c r="M169" s="4"/>
      <c r="N169" s="4"/>
      <c r="O169" s="4"/>
      <c r="P169" s="4"/>
      <c r="Q169" s="4"/>
      <c r="R169" s="4"/>
      <c r="S169" s="4"/>
      <c r="T169" s="4"/>
      <c r="U169" s="4"/>
    </row>
    <row r="170" spans="1:21" ht="14.25" customHeight="1" x14ac:dyDescent="0.25">
      <c r="A170" s="14"/>
      <c r="B170" s="3"/>
      <c r="C170" s="3"/>
      <c r="D170" s="3"/>
      <c r="E170" s="3"/>
      <c r="F170" s="3"/>
      <c r="G170" s="3"/>
      <c r="H170" s="3"/>
      <c r="I170" s="3"/>
      <c r="J170" s="4"/>
      <c r="K170" s="4"/>
      <c r="L170" s="4"/>
      <c r="M170" s="4"/>
      <c r="N170" s="4"/>
      <c r="O170" s="4"/>
      <c r="P170" s="4"/>
      <c r="Q170" s="4"/>
      <c r="R170" s="4"/>
      <c r="S170" s="4"/>
      <c r="T170" s="4"/>
      <c r="U170" s="4"/>
    </row>
    <row r="171" spans="1:21" ht="14.25" customHeight="1" x14ac:dyDescent="0.25">
      <c r="A171" s="14"/>
      <c r="B171" s="3"/>
      <c r="C171" s="3"/>
      <c r="D171" s="3"/>
      <c r="E171" s="3"/>
      <c r="F171" s="3"/>
      <c r="G171" s="3"/>
      <c r="H171" s="3"/>
      <c r="I171" s="3"/>
      <c r="J171" s="4"/>
      <c r="K171" s="4"/>
      <c r="L171" s="4"/>
      <c r="M171" s="4"/>
      <c r="N171" s="4"/>
      <c r="O171" s="4"/>
      <c r="P171" s="4"/>
      <c r="Q171" s="4"/>
      <c r="R171" s="4"/>
      <c r="S171" s="4"/>
      <c r="T171" s="4"/>
      <c r="U171" s="4"/>
    </row>
    <row r="172" spans="1:21" ht="14.25" customHeight="1" x14ac:dyDescent="0.25">
      <c r="A172" s="14"/>
      <c r="B172" s="3"/>
      <c r="C172" s="3"/>
      <c r="D172" s="3"/>
      <c r="E172" s="3"/>
      <c r="F172" s="3"/>
      <c r="G172" s="3"/>
      <c r="H172" s="3"/>
      <c r="I172" s="3"/>
      <c r="J172" s="4"/>
      <c r="K172" s="4"/>
      <c r="L172" s="4"/>
      <c r="M172" s="4"/>
      <c r="N172" s="4"/>
      <c r="O172" s="4"/>
      <c r="P172" s="4"/>
      <c r="Q172" s="4"/>
      <c r="R172" s="4"/>
      <c r="S172" s="4"/>
      <c r="T172" s="4"/>
      <c r="U172" s="4"/>
    </row>
    <row r="173" spans="1:21" ht="14.25" customHeight="1" x14ac:dyDescent="0.25">
      <c r="A173" s="14"/>
      <c r="B173" s="3"/>
      <c r="C173" s="3"/>
      <c r="D173" s="3"/>
      <c r="E173" s="3"/>
      <c r="F173" s="3"/>
      <c r="G173" s="3"/>
      <c r="H173" s="3"/>
      <c r="I173" s="3"/>
      <c r="J173" s="4"/>
      <c r="K173" s="4"/>
      <c r="L173" s="4"/>
      <c r="M173" s="4"/>
      <c r="N173" s="4"/>
      <c r="O173" s="4"/>
      <c r="P173" s="4"/>
      <c r="Q173" s="4"/>
      <c r="R173" s="4"/>
      <c r="S173" s="4"/>
      <c r="T173" s="4"/>
      <c r="U173" s="4"/>
    </row>
    <row r="174" spans="1:21" ht="14.25" customHeight="1" x14ac:dyDescent="0.25">
      <c r="A174" s="14"/>
      <c r="B174" s="3"/>
      <c r="C174" s="3"/>
      <c r="D174" s="3"/>
      <c r="E174" s="3"/>
      <c r="F174" s="3"/>
      <c r="G174" s="3"/>
      <c r="H174" s="3"/>
      <c r="I174" s="3"/>
      <c r="J174" s="4"/>
      <c r="K174" s="4"/>
      <c r="L174" s="4"/>
      <c r="M174" s="4"/>
      <c r="N174" s="4"/>
      <c r="O174" s="4"/>
      <c r="P174" s="4"/>
      <c r="Q174" s="4"/>
      <c r="R174" s="4"/>
      <c r="S174" s="4"/>
      <c r="T174" s="4"/>
      <c r="U174" s="4"/>
    </row>
    <row r="175" spans="1:21" ht="14.25" customHeight="1" x14ac:dyDescent="0.25">
      <c r="A175" s="14"/>
      <c r="B175" s="3"/>
      <c r="C175" s="3"/>
      <c r="D175" s="3"/>
      <c r="E175" s="3"/>
      <c r="F175" s="3"/>
      <c r="G175" s="3"/>
      <c r="H175" s="3"/>
      <c r="I175" s="3"/>
      <c r="J175" s="4"/>
      <c r="K175" s="4"/>
      <c r="L175" s="4"/>
      <c r="M175" s="4"/>
      <c r="N175" s="4"/>
      <c r="O175" s="4"/>
      <c r="P175" s="4"/>
      <c r="Q175" s="4"/>
      <c r="R175" s="4"/>
      <c r="S175" s="4"/>
      <c r="T175" s="4"/>
      <c r="U175" s="4"/>
    </row>
    <row r="176" spans="1:21" ht="14.25" customHeight="1" x14ac:dyDescent="0.25">
      <c r="A176" s="14"/>
      <c r="B176" s="3"/>
      <c r="C176" s="3"/>
      <c r="D176" s="3"/>
      <c r="E176" s="3"/>
      <c r="F176" s="3"/>
      <c r="G176" s="3"/>
      <c r="H176" s="3"/>
      <c r="I176" s="3"/>
      <c r="J176" s="4"/>
      <c r="K176" s="4"/>
      <c r="L176" s="4"/>
      <c r="M176" s="4"/>
      <c r="N176" s="4"/>
      <c r="O176" s="4"/>
      <c r="P176" s="4"/>
      <c r="Q176" s="4"/>
      <c r="R176" s="4"/>
      <c r="S176" s="4"/>
      <c r="T176" s="4"/>
      <c r="U176" s="4"/>
    </row>
    <row r="177" spans="1:21" ht="14.25" customHeight="1" x14ac:dyDescent="0.25">
      <c r="A177" s="14"/>
      <c r="B177" s="3"/>
      <c r="C177" s="3"/>
      <c r="D177" s="3"/>
      <c r="E177" s="3"/>
      <c r="F177" s="3"/>
      <c r="G177" s="3"/>
      <c r="H177" s="3"/>
      <c r="I177" s="3"/>
      <c r="J177" s="4"/>
      <c r="K177" s="4"/>
      <c r="L177" s="4"/>
      <c r="M177" s="4"/>
      <c r="N177" s="4"/>
      <c r="O177" s="4"/>
      <c r="P177" s="4"/>
      <c r="Q177" s="4"/>
      <c r="R177" s="4"/>
      <c r="S177" s="4"/>
      <c r="T177" s="4"/>
      <c r="U177" s="4"/>
    </row>
    <row r="178" spans="1:21" ht="14.25" customHeight="1" x14ac:dyDescent="0.25">
      <c r="A178" s="14"/>
      <c r="B178" s="3"/>
      <c r="C178" s="3"/>
      <c r="D178" s="3"/>
      <c r="E178" s="3"/>
      <c r="F178" s="3"/>
      <c r="G178" s="3"/>
      <c r="H178" s="3"/>
      <c r="I178" s="3"/>
      <c r="J178" s="4"/>
      <c r="K178" s="4"/>
      <c r="L178" s="4"/>
      <c r="M178" s="4"/>
      <c r="N178" s="4"/>
      <c r="O178" s="4"/>
      <c r="P178" s="4"/>
      <c r="Q178" s="4"/>
      <c r="R178" s="4"/>
      <c r="S178" s="4"/>
      <c r="T178" s="4"/>
      <c r="U178" s="4"/>
    </row>
    <row r="179" spans="1:21" ht="14.25" customHeight="1" x14ac:dyDescent="0.25">
      <c r="A179" s="14"/>
      <c r="B179" s="3"/>
      <c r="C179" s="3"/>
      <c r="D179" s="3"/>
      <c r="E179" s="3"/>
      <c r="F179" s="3"/>
      <c r="G179" s="3"/>
      <c r="H179" s="3"/>
      <c r="I179" s="3"/>
      <c r="J179" s="4"/>
      <c r="K179" s="4"/>
      <c r="L179" s="4"/>
      <c r="M179" s="4"/>
      <c r="N179" s="4"/>
      <c r="O179" s="4"/>
      <c r="P179" s="4"/>
      <c r="Q179" s="4"/>
      <c r="R179" s="4"/>
      <c r="S179" s="4"/>
      <c r="T179" s="4"/>
      <c r="U179" s="4"/>
    </row>
    <row r="180" spans="1:21" ht="14.25" customHeight="1" x14ac:dyDescent="0.25">
      <c r="A180" s="14"/>
      <c r="B180" s="3"/>
      <c r="C180" s="3"/>
      <c r="D180" s="3"/>
      <c r="E180" s="3"/>
      <c r="F180" s="3"/>
      <c r="G180" s="3"/>
      <c r="H180" s="3"/>
      <c r="I180" s="3"/>
      <c r="J180" s="4"/>
      <c r="K180" s="4"/>
      <c r="L180" s="4"/>
      <c r="M180" s="4"/>
      <c r="N180" s="4"/>
      <c r="O180" s="4"/>
      <c r="P180" s="4"/>
      <c r="Q180" s="4"/>
      <c r="R180" s="4"/>
      <c r="S180" s="4"/>
      <c r="T180" s="4"/>
      <c r="U180" s="4"/>
    </row>
    <row r="181" spans="1:21" ht="14.25" customHeight="1" x14ac:dyDescent="0.25">
      <c r="A181" s="14"/>
      <c r="B181" s="3"/>
      <c r="C181" s="3"/>
      <c r="D181" s="3"/>
      <c r="E181" s="3"/>
      <c r="F181" s="3"/>
      <c r="G181" s="3"/>
      <c r="H181" s="3"/>
      <c r="I181" s="3"/>
      <c r="J181" s="4"/>
      <c r="K181" s="4"/>
      <c r="L181" s="4"/>
      <c r="M181" s="4"/>
      <c r="N181" s="4"/>
      <c r="O181" s="4"/>
      <c r="P181" s="4"/>
      <c r="Q181" s="4"/>
      <c r="R181" s="4"/>
      <c r="S181" s="4"/>
      <c r="T181" s="4"/>
      <c r="U181" s="4"/>
    </row>
    <row r="182" spans="1:21" ht="14.25" customHeight="1" x14ac:dyDescent="0.25">
      <c r="A182" s="14"/>
      <c r="B182" s="3"/>
      <c r="C182" s="3"/>
      <c r="D182" s="3"/>
      <c r="E182" s="3"/>
      <c r="F182" s="3"/>
      <c r="G182" s="3"/>
      <c r="H182" s="3"/>
      <c r="I182" s="3"/>
      <c r="J182" s="4"/>
      <c r="K182" s="4"/>
      <c r="L182" s="4"/>
      <c r="M182" s="4"/>
      <c r="N182" s="4"/>
      <c r="O182" s="4"/>
      <c r="P182" s="4"/>
      <c r="Q182" s="4"/>
      <c r="R182" s="4"/>
      <c r="S182" s="4"/>
      <c r="T182" s="4"/>
      <c r="U182" s="4"/>
    </row>
    <row r="183" spans="1:21" ht="14.25" customHeight="1" x14ac:dyDescent="0.25">
      <c r="A183" s="14"/>
      <c r="B183" s="3"/>
      <c r="C183" s="3"/>
      <c r="D183" s="3"/>
      <c r="E183" s="3"/>
      <c r="F183" s="3"/>
      <c r="G183" s="3"/>
      <c r="H183" s="3"/>
      <c r="I183" s="3"/>
      <c r="J183" s="4"/>
      <c r="K183" s="4"/>
      <c r="L183" s="4"/>
      <c r="M183" s="4"/>
      <c r="N183" s="4"/>
      <c r="O183" s="4"/>
      <c r="P183" s="4"/>
      <c r="Q183" s="4"/>
      <c r="R183" s="4"/>
      <c r="S183" s="4"/>
      <c r="T183" s="4"/>
      <c r="U183" s="4"/>
    </row>
    <row r="184" spans="1:21" ht="14.25" customHeight="1" x14ac:dyDescent="0.25">
      <c r="A184" s="14"/>
      <c r="B184" s="3"/>
      <c r="C184" s="3"/>
      <c r="D184" s="3"/>
      <c r="E184" s="3"/>
      <c r="F184" s="3"/>
      <c r="G184" s="3"/>
      <c r="H184" s="3"/>
      <c r="I184" s="3"/>
      <c r="J184" s="4"/>
      <c r="K184" s="4"/>
      <c r="L184" s="4"/>
      <c r="M184" s="4"/>
      <c r="N184" s="4"/>
      <c r="O184" s="4"/>
      <c r="P184" s="4"/>
      <c r="Q184" s="4"/>
      <c r="R184" s="4"/>
      <c r="S184" s="4"/>
      <c r="T184" s="4"/>
      <c r="U184" s="4"/>
    </row>
    <row r="185" spans="1:21" ht="14.25" customHeight="1" x14ac:dyDescent="0.25">
      <c r="A185" s="14"/>
      <c r="B185" s="3"/>
      <c r="C185" s="3"/>
      <c r="D185" s="3"/>
      <c r="E185" s="3"/>
      <c r="F185" s="3"/>
      <c r="G185" s="3"/>
      <c r="H185" s="3"/>
      <c r="I185" s="3"/>
      <c r="J185" s="4"/>
      <c r="K185" s="4"/>
      <c r="L185" s="4"/>
      <c r="M185" s="4"/>
      <c r="N185" s="4"/>
      <c r="O185" s="4"/>
      <c r="P185" s="4"/>
      <c r="Q185" s="4"/>
      <c r="R185" s="4"/>
      <c r="S185" s="4"/>
      <c r="T185" s="4"/>
      <c r="U185" s="4"/>
    </row>
    <row r="186" spans="1:21" ht="14.25" customHeight="1" x14ac:dyDescent="0.25">
      <c r="A186" s="14"/>
      <c r="B186" s="3"/>
      <c r="C186" s="3"/>
      <c r="D186" s="3"/>
      <c r="E186" s="3"/>
      <c r="F186" s="3"/>
      <c r="G186" s="3"/>
      <c r="H186" s="3"/>
      <c r="I186" s="3"/>
      <c r="J186" s="4"/>
      <c r="K186" s="4"/>
      <c r="L186" s="4"/>
      <c r="M186" s="4"/>
      <c r="N186" s="4"/>
      <c r="O186" s="4"/>
      <c r="P186" s="4"/>
      <c r="Q186" s="4"/>
      <c r="R186" s="4"/>
      <c r="S186" s="4"/>
      <c r="T186" s="4"/>
      <c r="U186" s="4"/>
    </row>
    <row r="187" spans="1:21" ht="14.25" customHeight="1" x14ac:dyDescent="0.25">
      <c r="A187" s="14"/>
      <c r="B187" s="3"/>
      <c r="C187" s="3"/>
      <c r="D187" s="3"/>
      <c r="E187" s="3"/>
      <c r="F187" s="3"/>
      <c r="G187" s="3"/>
      <c r="H187" s="3"/>
      <c r="I187" s="3"/>
      <c r="J187" s="4"/>
      <c r="K187" s="4"/>
      <c r="L187" s="4"/>
      <c r="M187" s="4"/>
      <c r="N187" s="4"/>
      <c r="O187" s="4"/>
      <c r="P187" s="4"/>
      <c r="Q187" s="4"/>
      <c r="R187" s="4"/>
      <c r="S187" s="4"/>
      <c r="T187" s="4"/>
      <c r="U187" s="4"/>
    </row>
    <row r="188" spans="1:21" ht="14.25" customHeight="1" x14ac:dyDescent="0.25">
      <c r="A188" s="14"/>
      <c r="B188" s="3"/>
      <c r="C188" s="3"/>
      <c r="D188" s="3"/>
      <c r="E188" s="3"/>
      <c r="F188" s="3"/>
      <c r="G188" s="3"/>
      <c r="H188" s="3"/>
      <c r="I188" s="3"/>
      <c r="J188" s="4"/>
      <c r="K188" s="4"/>
      <c r="L188" s="4"/>
      <c r="M188" s="4"/>
      <c r="N188" s="4"/>
      <c r="O188" s="4"/>
      <c r="P188" s="4"/>
      <c r="Q188" s="4"/>
      <c r="R188" s="4"/>
      <c r="S188" s="4"/>
      <c r="T188" s="4"/>
      <c r="U188" s="4"/>
    </row>
    <row r="189" spans="1:21" ht="14.25" customHeight="1" x14ac:dyDescent="0.25">
      <c r="A189" s="14"/>
      <c r="B189" s="3"/>
      <c r="C189" s="3"/>
      <c r="D189" s="3"/>
      <c r="E189" s="3"/>
      <c r="F189" s="3"/>
      <c r="G189" s="3"/>
      <c r="H189" s="3"/>
      <c r="I189" s="3"/>
      <c r="J189" s="4"/>
      <c r="K189" s="4"/>
      <c r="L189" s="4"/>
      <c r="M189" s="4"/>
      <c r="N189" s="4"/>
      <c r="O189" s="4"/>
      <c r="P189" s="4"/>
      <c r="Q189" s="4"/>
      <c r="R189" s="4"/>
      <c r="S189" s="4"/>
      <c r="T189" s="4"/>
      <c r="U189" s="4"/>
    </row>
    <row r="190" spans="1:21" ht="14.25" customHeight="1" x14ac:dyDescent="0.25">
      <c r="A190" s="14"/>
      <c r="B190" s="3"/>
      <c r="C190" s="3"/>
      <c r="D190" s="3"/>
      <c r="E190" s="3"/>
      <c r="F190" s="3"/>
      <c r="G190" s="3"/>
      <c r="H190" s="3"/>
      <c r="I190" s="3"/>
      <c r="J190" s="4"/>
      <c r="K190" s="4"/>
      <c r="L190" s="4"/>
      <c r="M190" s="4"/>
      <c r="N190" s="4"/>
      <c r="O190" s="4"/>
      <c r="P190" s="4"/>
      <c r="Q190" s="4"/>
      <c r="R190" s="4"/>
      <c r="S190" s="4"/>
      <c r="T190" s="4"/>
      <c r="U190" s="4"/>
    </row>
    <row r="191" spans="1:21" ht="14.25" customHeight="1" x14ac:dyDescent="0.25">
      <c r="A191" s="14"/>
      <c r="B191" s="3"/>
      <c r="C191" s="3"/>
      <c r="D191" s="3"/>
      <c r="E191" s="3"/>
      <c r="F191" s="3"/>
      <c r="G191" s="3"/>
      <c r="H191" s="3"/>
      <c r="I191" s="3"/>
      <c r="J191" s="4"/>
      <c r="K191" s="4"/>
      <c r="L191" s="4"/>
      <c r="M191" s="4"/>
      <c r="N191" s="4"/>
      <c r="O191" s="4"/>
      <c r="P191" s="4"/>
      <c r="Q191" s="4"/>
      <c r="R191" s="4"/>
      <c r="S191" s="4"/>
      <c r="T191" s="4"/>
      <c r="U191" s="4"/>
    </row>
    <row r="192" spans="1:21" ht="14.25" customHeight="1" x14ac:dyDescent="0.25">
      <c r="A192" s="14"/>
      <c r="B192" s="3"/>
      <c r="C192" s="3"/>
      <c r="D192" s="3"/>
      <c r="E192" s="3"/>
      <c r="F192" s="3"/>
      <c r="G192" s="3"/>
      <c r="H192" s="3"/>
      <c r="I192" s="3"/>
      <c r="J192" s="4"/>
      <c r="K192" s="4"/>
      <c r="L192" s="4"/>
      <c r="M192" s="4"/>
      <c r="N192" s="4"/>
      <c r="O192" s="4"/>
      <c r="P192" s="4"/>
      <c r="Q192" s="4"/>
      <c r="R192" s="4"/>
      <c r="S192" s="4"/>
      <c r="T192" s="4"/>
      <c r="U192" s="4"/>
    </row>
    <row r="193" spans="1:21" ht="14.25" customHeight="1" x14ac:dyDescent="0.25">
      <c r="A193" s="14"/>
      <c r="B193" s="3"/>
      <c r="C193" s="3"/>
      <c r="D193" s="3"/>
      <c r="E193" s="3"/>
      <c r="F193" s="3"/>
      <c r="G193" s="3"/>
      <c r="H193" s="3"/>
      <c r="I193" s="3"/>
      <c r="J193" s="4"/>
      <c r="K193" s="4"/>
      <c r="L193" s="4"/>
      <c r="M193" s="4"/>
      <c r="N193" s="4"/>
      <c r="O193" s="4"/>
      <c r="P193" s="4"/>
      <c r="Q193" s="4"/>
      <c r="R193" s="4"/>
      <c r="S193" s="4"/>
      <c r="T193" s="4"/>
      <c r="U193" s="4"/>
    </row>
    <row r="194" spans="1:21" ht="14.25" customHeight="1" x14ac:dyDescent="0.25">
      <c r="A194" s="14"/>
      <c r="B194" s="3"/>
      <c r="C194" s="3"/>
      <c r="D194" s="3"/>
      <c r="E194" s="3"/>
      <c r="F194" s="3"/>
      <c r="G194" s="3"/>
      <c r="H194" s="3"/>
      <c r="I194" s="3"/>
      <c r="J194" s="4"/>
      <c r="K194" s="4"/>
      <c r="L194" s="4"/>
      <c r="M194" s="4"/>
      <c r="N194" s="4"/>
      <c r="O194" s="4"/>
      <c r="P194" s="4"/>
      <c r="Q194" s="4"/>
      <c r="R194" s="4"/>
      <c r="S194" s="4"/>
      <c r="T194" s="4"/>
      <c r="U194" s="4"/>
    </row>
    <row r="195" spans="1:21" ht="14.25" customHeight="1" x14ac:dyDescent="0.25">
      <c r="A195" s="14"/>
      <c r="B195" s="3"/>
      <c r="C195" s="3"/>
      <c r="D195" s="3"/>
      <c r="E195" s="3"/>
      <c r="F195" s="3"/>
      <c r="G195" s="3"/>
      <c r="H195" s="3"/>
      <c r="I195" s="3"/>
      <c r="J195" s="4"/>
      <c r="K195" s="4"/>
      <c r="L195" s="4"/>
      <c r="M195" s="4"/>
      <c r="N195" s="4"/>
      <c r="O195" s="4"/>
      <c r="P195" s="4"/>
      <c r="Q195" s="4"/>
      <c r="R195" s="4"/>
      <c r="S195" s="4"/>
      <c r="T195" s="4"/>
      <c r="U195" s="4"/>
    </row>
    <row r="196" spans="1:21" ht="14.25" customHeight="1" x14ac:dyDescent="0.25">
      <c r="A196" s="14"/>
      <c r="B196" s="3"/>
      <c r="C196" s="3"/>
      <c r="D196" s="3"/>
      <c r="E196" s="3"/>
      <c r="F196" s="3"/>
      <c r="G196" s="3"/>
      <c r="H196" s="3"/>
      <c r="I196" s="3"/>
      <c r="J196" s="4"/>
      <c r="K196" s="4"/>
      <c r="L196" s="4"/>
      <c r="M196" s="4"/>
      <c r="N196" s="4"/>
      <c r="O196" s="4"/>
      <c r="P196" s="4"/>
      <c r="Q196" s="4"/>
      <c r="R196" s="4"/>
      <c r="S196" s="4"/>
      <c r="T196" s="4"/>
      <c r="U196" s="4"/>
    </row>
    <row r="197" spans="1:21" ht="14.25" customHeight="1" x14ac:dyDescent="0.25">
      <c r="A197" s="14"/>
      <c r="B197" s="3"/>
      <c r="C197" s="3"/>
      <c r="D197" s="3"/>
      <c r="E197" s="3"/>
      <c r="F197" s="3"/>
      <c r="G197" s="3"/>
      <c r="H197" s="3"/>
      <c r="I197" s="3"/>
      <c r="J197" s="4"/>
      <c r="K197" s="4"/>
      <c r="L197" s="4"/>
      <c r="M197" s="4"/>
      <c r="N197" s="4"/>
      <c r="O197" s="4"/>
      <c r="P197" s="4"/>
      <c r="Q197" s="4"/>
      <c r="R197" s="4"/>
      <c r="S197" s="4"/>
      <c r="T197" s="4"/>
      <c r="U197" s="4"/>
    </row>
    <row r="198" spans="1:21" ht="14.25" customHeight="1" x14ac:dyDescent="0.25">
      <c r="A198" s="14"/>
      <c r="B198" s="3"/>
      <c r="C198" s="3"/>
      <c r="D198" s="3"/>
      <c r="E198" s="3"/>
      <c r="F198" s="3"/>
      <c r="G198" s="3"/>
      <c r="H198" s="3"/>
      <c r="I198" s="3"/>
      <c r="J198" s="4"/>
      <c r="K198" s="4"/>
      <c r="L198" s="4"/>
      <c r="M198" s="4"/>
      <c r="N198" s="4"/>
      <c r="O198" s="4"/>
      <c r="P198" s="4"/>
      <c r="Q198" s="4"/>
      <c r="R198" s="4"/>
      <c r="S198" s="4"/>
      <c r="T198" s="4"/>
      <c r="U198" s="4"/>
    </row>
    <row r="199" spans="1:21" ht="14.25" customHeight="1" x14ac:dyDescent="0.25">
      <c r="A199" s="14"/>
      <c r="B199" s="3"/>
      <c r="C199" s="3"/>
      <c r="D199" s="3"/>
      <c r="E199" s="3"/>
      <c r="F199" s="3"/>
      <c r="G199" s="3"/>
      <c r="H199" s="3"/>
      <c r="I199" s="3"/>
      <c r="J199" s="4"/>
      <c r="K199" s="4"/>
      <c r="L199" s="4"/>
      <c r="M199" s="4"/>
      <c r="N199" s="4"/>
      <c r="O199" s="4"/>
      <c r="P199" s="4"/>
      <c r="Q199" s="4"/>
      <c r="R199" s="4"/>
      <c r="S199" s="4"/>
      <c r="T199" s="4"/>
      <c r="U199" s="4"/>
    </row>
    <row r="200" spans="1:21" ht="14.25" customHeight="1" x14ac:dyDescent="0.25">
      <c r="A200" s="14"/>
      <c r="B200" s="3"/>
      <c r="C200" s="3"/>
      <c r="D200" s="3"/>
      <c r="E200" s="3"/>
      <c r="F200" s="3"/>
      <c r="G200" s="3"/>
      <c r="H200" s="3"/>
      <c r="I200" s="3"/>
      <c r="J200" s="4"/>
      <c r="K200" s="4"/>
      <c r="L200" s="4"/>
      <c r="M200" s="4"/>
      <c r="N200" s="4"/>
      <c r="O200" s="4"/>
      <c r="P200" s="4"/>
      <c r="Q200" s="4"/>
      <c r="R200" s="4"/>
      <c r="S200" s="4"/>
      <c r="T200" s="4"/>
      <c r="U200" s="4"/>
    </row>
    <row r="201" spans="1:21" ht="14.25" customHeight="1" x14ac:dyDescent="0.25">
      <c r="A201" s="14"/>
      <c r="B201" s="3"/>
      <c r="C201" s="3"/>
      <c r="D201" s="3"/>
      <c r="E201" s="3"/>
      <c r="F201" s="3"/>
      <c r="G201" s="3"/>
      <c r="H201" s="3"/>
      <c r="I201" s="3"/>
      <c r="J201" s="4"/>
      <c r="K201" s="4"/>
      <c r="L201" s="4"/>
      <c r="M201" s="4"/>
      <c r="N201" s="4"/>
      <c r="O201" s="4"/>
      <c r="P201" s="4"/>
      <c r="Q201" s="4"/>
      <c r="R201" s="4"/>
      <c r="S201" s="4"/>
      <c r="T201" s="4"/>
      <c r="U201" s="4"/>
    </row>
    <row r="202" spans="1:21" ht="14.25" customHeight="1" x14ac:dyDescent="0.25">
      <c r="A202" s="14"/>
      <c r="B202" s="3"/>
      <c r="C202" s="3"/>
      <c r="D202" s="3"/>
      <c r="E202" s="3"/>
      <c r="F202" s="3"/>
      <c r="G202" s="3"/>
      <c r="H202" s="3"/>
      <c r="I202" s="3"/>
      <c r="J202" s="4"/>
      <c r="K202" s="4"/>
      <c r="L202" s="4"/>
      <c r="M202" s="4"/>
      <c r="N202" s="4"/>
      <c r="O202" s="4"/>
      <c r="P202" s="4"/>
      <c r="Q202" s="4"/>
      <c r="R202" s="4"/>
      <c r="S202" s="4"/>
      <c r="T202" s="4"/>
      <c r="U202" s="4"/>
    </row>
    <row r="203" spans="1:21" ht="14.25" customHeight="1" x14ac:dyDescent="0.25">
      <c r="A203" s="14"/>
      <c r="B203" s="3"/>
      <c r="C203" s="3"/>
      <c r="D203" s="3"/>
      <c r="E203" s="3"/>
      <c r="F203" s="3"/>
      <c r="G203" s="3"/>
      <c r="H203" s="3"/>
      <c r="I203" s="3"/>
      <c r="J203" s="4"/>
      <c r="K203" s="4"/>
      <c r="L203" s="4"/>
      <c r="M203" s="4"/>
      <c r="N203" s="4"/>
      <c r="O203" s="4"/>
      <c r="P203" s="4"/>
      <c r="Q203" s="4"/>
      <c r="R203" s="4"/>
      <c r="S203" s="4"/>
      <c r="T203" s="4"/>
      <c r="U203" s="4"/>
    </row>
    <row r="204" spans="1:21" ht="14.25" customHeight="1" x14ac:dyDescent="0.25">
      <c r="A204" s="14"/>
      <c r="B204" s="3"/>
      <c r="C204" s="3"/>
      <c r="D204" s="3"/>
      <c r="E204" s="3"/>
      <c r="F204" s="3"/>
      <c r="G204" s="3"/>
      <c r="H204" s="3"/>
      <c r="I204" s="3"/>
      <c r="J204" s="4"/>
      <c r="K204" s="4"/>
      <c r="L204" s="4"/>
      <c r="M204" s="4"/>
      <c r="N204" s="4"/>
      <c r="O204" s="4"/>
      <c r="P204" s="4"/>
      <c r="Q204" s="4"/>
      <c r="R204" s="4"/>
      <c r="S204" s="4"/>
      <c r="T204" s="4"/>
      <c r="U204" s="4"/>
    </row>
    <row r="205" spans="1:21" ht="14.25" customHeight="1" x14ac:dyDescent="0.25">
      <c r="A205" s="14"/>
      <c r="B205" s="3"/>
      <c r="C205" s="3"/>
      <c r="D205" s="3"/>
      <c r="E205" s="3"/>
      <c r="F205" s="3"/>
      <c r="G205" s="3"/>
      <c r="H205" s="3"/>
      <c r="I205" s="3"/>
      <c r="J205" s="4"/>
      <c r="K205" s="4"/>
      <c r="L205" s="4"/>
      <c r="M205" s="4"/>
      <c r="N205" s="4"/>
      <c r="O205" s="4"/>
      <c r="P205" s="4"/>
      <c r="Q205" s="4"/>
      <c r="R205" s="4"/>
      <c r="S205" s="4"/>
      <c r="T205" s="4"/>
      <c r="U205" s="4"/>
    </row>
    <row r="206" spans="1:21" ht="14.25" customHeight="1" x14ac:dyDescent="0.25">
      <c r="A206" s="14"/>
      <c r="B206" s="3"/>
      <c r="C206" s="3"/>
      <c r="D206" s="3"/>
      <c r="E206" s="3"/>
      <c r="F206" s="3"/>
      <c r="G206" s="3"/>
      <c r="H206" s="3"/>
      <c r="I206" s="3"/>
      <c r="J206" s="4"/>
      <c r="K206" s="4"/>
      <c r="L206" s="4"/>
      <c r="M206" s="4"/>
      <c r="N206" s="4"/>
      <c r="O206" s="4"/>
      <c r="P206" s="4"/>
      <c r="Q206" s="4"/>
      <c r="R206" s="4"/>
      <c r="S206" s="4"/>
      <c r="T206" s="4"/>
      <c r="U206" s="4"/>
    </row>
    <row r="207" spans="1:21" ht="14.25" customHeight="1" x14ac:dyDescent="0.25">
      <c r="A207" s="14"/>
      <c r="B207" s="3"/>
      <c r="C207" s="3"/>
      <c r="D207" s="3"/>
      <c r="E207" s="3"/>
      <c r="F207" s="3"/>
      <c r="G207" s="3"/>
      <c r="H207" s="3"/>
      <c r="I207" s="3"/>
      <c r="J207" s="4"/>
      <c r="K207" s="4"/>
      <c r="L207" s="4"/>
      <c r="M207" s="4"/>
      <c r="N207" s="4"/>
      <c r="O207" s="4"/>
      <c r="P207" s="4"/>
      <c r="Q207" s="4"/>
      <c r="R207" s="4"/>
      <c r="S207" s="4"/>
      <c r="T207" s="4"/>
      <c r="U207" s="4"/>
    </row>
    <row r="208" spans="1:21" ht="14.25" customHeight="1" x14ac:dyDescent="0.25">
      <c r="A208" s="14"/>
      <c r="B208" s="3"/>
      <c r="C208" s="3"/>
      <c r="D208" s="3"/>
      <c r="E208" s="3"/>
      <c r="F208" s="3"/>
      <c r="G208" s="3"/>
      <c r="H208" s="3"/>
      <c r="I208" s="3"/>
      <c r="J208" s="4"/>
      <c r="K208" s="4"/>
      <c r="L208" s="4"/>
      <c r="M208" s="4"/>
      <c r="N208" s="4"/>
      <c r="O208" s="4"/>
      <c r="P208" s="4"/>
      <c r="Q208" s="4"/>
      <c r="R208" s="4"/>
      <c r="S208" s="4"/>
      <c r="T208" s="4"/>
      <c r="U208" s="4"/>
    </row>
    <row r="209" spans="1:21" ht="14.25" customHeight="1" x14ac:dyDescent="0.25">
      <c r="A209" s="14"/>
      <c r="B209" s="3"/>
      <c r="C209" s="3"/>
      <c r="D209" s="3"/>
      <c r="E209" s="3"/>
      <c r="F209" s="3"/>
      <c r="G209" s="3"/>
      <c r="H209" s="3"/>
      <c r="I209" s="3"/>
      <c r="J209" s="4"/>
      <c r="K209" s="4"/>
      <c r="L209" s="4"/>
      <c r="M209" s="4"/>
      <c r="N209" s="4"/>
      <c r="O209" s="4"/>
      <c r="P209" s="4"/>
      <c r="Q209" s="4"/>
      <c r="R209" s="4"/>
      <c r="S209" s="4"/>
      <c r="T209" s="4"/>
      <c r="U209" s="4"/>
    </row>
    <row r="210" spans="1:21" ht="14.25" customHeight="1" x14ac:dyDescent="0.25">
      <c r="A210" s="14"/>
      <c r="B210" s="3"/>
      <c r="C210" s="3"/>
      <c r="D210" s="3"/>
      <c r="E210" s="3"/>
      <c r="F210" s="3"/>
      <c r="G210" s="3"/>
      <c r="H210" s="3"/>
      <c r="I210" s="3"/>
      <c r="J210" s="4"/>
      <c r="K210" s="4"/>
      <c r="L210" s="4"/>
      <c r="M210" s="4"/>
      <c r="N210" s="4"/>
      <c r="O210" s="4"/>
      <c r="P210" s="4"/>
      <c r="Q210" s="4"/>
      <c r="R210" s="4"/>
      <c r="S210" s="4"/>
      <c r="T210" s="4"/>
      <c r="U210" s="4"/>
    </row>
    <row r="211" spans="1:21" ht="14.25" customHeight="1" x14ac:dyDescent="0.25">
      <c r="A211" s="14"/>
      <c r="B211" s="3"/>
      <c r="C211" s="3"/>
      <c r="D211" s="3"/>
      <c r="E211" s="3"/>
      <c r="F211" s="3"/>
      <c r="G211" s="3"/>
      <c r="H211" s="3"/>
      <c r="I211" s="3"/>
      <c r="J211" s="4"/>
      <c r="K211" s="4"/>
      <c r="L211" s="4"/>
      <c r="M211" s="4"/>
      <c r="N211" s="4"/>
      <c r="O211" s="4"/>
      <c r="P211" s="4"/>
      <c r="Q211" s="4"/>
      <c r="R211" s="4"/>
      <c r="S211" s="4"/>
      <c r="T211" s="4"/>
      <c r="U211" s="4"/>
    </row>
    <row r="212" spans="1:21" ht="14.25" customHeight="1" x14ac:dyDescent="0.25">
      <c r="A212" s="14"/>
      <c r="B212" s="3"/>
      <c r="C212" s="3"/>
      <c r="D212" s="3"/>
      <c r="E212" s="3"/>
      <c r="F212" s="3"/>
      <c r="G212" s="3"/>
      <c r="H212" s="3"/>
      <c r="I212" s="3"/>
      <c r="J212" s="4"/>
      <c r="K212" s="4"/>
      <c r="L212" s="4"/>
      <c r="M212" s="4"/>
      <c r="N212" s="4"/>
      <c r="O212" s="4"/>
      <c r="P212" s="4"/>
      <c r="Q212" s="4"/>
      <c r="R212" s="4"/>
      <c r="S212" s="4"/>
      <c r="T212" s="4"/>
      <c r="U212" s="4"/>
    </row>
    <row r="213" spans="1:21" ht="14.25" customHeight="1" x14ac:dyDescent="0.25">
      <c r="A213" s="14"/>
      <c r="B213" s="3"/>
      <c r="C213" s="3"/>
      <c r="D213" s="3"/>
      <c r="E213" s="3"/>
      <c r="F213" s="3"/>
      <c r="G213" s="3"/>
      <c r="H213" s="3"/>
      <c r="I213" s="3"/>
      <c r="J213" s="4"/>
      <c r="K213" s="4"/>
      <c r="L213" s="4"/>
      <c r="M213" s="4"/>
      <c r="N213" s="4"/>
      <c r="O213" s="4"/>
      <c r="P213" s="4"/>
      <c r="Q213" s="4"/>
      <c r="R213" s="4"/>
      <c r="S213" s="4"/>
      <c r="T213" s="4"/>
      <c r="U213" s="4"/>
    </row>
    <row r="214" spans="1:21" ht="14.25" customHeight="1" x14ac:dyDescent="0.25">
      <c r="A214" s="14"/>
      <c r="B214" s="3"/>
      <c r="C214" s="3"/>
      <c r="D214" s="3"/>
      <c r="E214" s="3"/>
      <c r="F214" s="3"/>
      <c r="G214" s="3"/>
      <c r="H214" s="3"/>
      <c r="I214" s="3"/>
      <c r="J214" s="4"/>
      <c r="K214" s="4"/>
      <c r="L214" s="4"/>
      <c r="M214" s="4"/>
      <c r="N214" s="4"/>
      <c r="O214" s="4"/>
      <c r="P214" s="4"/>
      <c r="Q214" s="4"/>
      <c r="R214" s="4"/>
      <c r="S214" s="4"/>
      <c r="T214" s="4"/>
      <c r="U214" s="4"/>
    </row>
    <row r="215" spans="1:21" ht="14.25" customHeight="1" x14ac:dyDescent="0.25">
      <c r="A215" s="14"/>
      <c r="B215" s="3"/>
      <c r="C215" s="3"/>
      <c r="D215" s="3"/>
      <c r="E215" s="3"/>
      <c r="F215" s="3"/>
      <c r="G215" s="3"/>
      <c r="H215" s="3"/>
      <c r="I215" s="3"/>
      <c r="J215" s="4"/>
      <c r="K215" s="4"/>
      <c r="L215" s="4"/>
      <c r="M215" s="4"/>
      <c r="N215" s="4"/>
      <c r="O215" s="4"/>
      <c r="P215" s="4"/>
      <c r="Q215" s="4"/>
      <c r="R215" s="4"/>
      <c r="S215" s="4"/>
      <c r="T215" s="4"/>
      <c r="U215" s="4"/>
    </row>
    <row r="216" spans="1:21" ht="14.25" customHeight="1" x14ac:dyDescent="0.25">
      <c r="A216" s="14"/>
      <c r="B216" s="3"/>
      <c r="C216" s="3"/>
      <c r="D216" s="3"/>
      <c r="E216" s="3"/>
      <c r="F216" s="3"/>
      <c r="G216" s="3"/>
      <c r="H216" s="3"/>
      <c r="I216" s="3"/>
      <c r="J216" s="4"/>
      <c r="K216" s="4"/>
      <c r="L216" s="4"/>
      <c r="M216" s="4"/>
      <c r="N216" s="4"/>
      <c r="O216" s="4"/>
      <c r="P216" s="4"/>
      <c r="Q216" s="4"/>
      <c r="R216" s="4"/>
      <c r="S216" s="4"/>
      <c r="T216" s="4"/>
      <c r="U216" s="4"/>
    </row>
    <row r="217" spans="1:21" ht="14.25" customHeight="1" x14ac:dyDescent="0.25">
      <c r="A217" s="14"/>
      <c r="B217" s="3"/>
      <c r="C217" s="3"/>
      <c r="D217" s="3"/>
      <c r="E217" s="3"/>
      <c r="F217" s="3"/>
      <c r="G217" s="3"/>
      <c r="H217" s="3"/>
      <c r="I217" s="3"/>
      <c r="J217" s="4"/>
      <c r="K217" s="4"/>
      <c r="L217" s="4"/>
      <c r="M217" s="4"/>
      <c r="N217" s="4"/>
      <c r="O217" s="4"/>
      <c r="P217" s="4"/>
      <c r="Q217" s="4"/>
      <c r="R217" s="4"/>
      <c r="S217" s="4"/>
      <c r="T217" s="4"/>
      <c r="U217" s="4"/>
    </row>
    <row r="218" spans="1:21" ht="14.25" customHeight="1" x14ac:dyDescent="0.25">
      <c r="A218" s="14"/>
      <c r="B218" s="3"/>
      <c r="C218" s="3"/>
      <c r="D218" s="3"/>
      <c r="E218" s="3"/>
      <c r="F218" s="3"/>
      <c r="G218" s="3"/>
      <c r="H218" s="3"/>
      <c r="I218" s="3"/>
      <c r="J218" s="4"/>
      <c r="K218" s="4"/>
      <c r="L218" s="4"/>
      <c r="M218" s="4"/>
      <c r="N218" s="4"/>
      <c r="O218" s="4"/>
      <c r="P218" s="4"/>
      <c r="Q218" s="4"/>
      <c r="R218" s="4"/>
      <c r="S218" s="4"/>
      <c r="T218" s="4"/>
      <c r="U218" s="4"/>
    </row>
    <row r="219" spans="1:21" ht="14.25" customHeight="1" x14ac:dyDescent="0.25">
      <c r="A219" s="14"/>
      <c r="B219" s="3"/>
      <c r="C219" s="3"/>
      <c r="D219" s="3"/>
      <c r="E219" s="3"/>
      <c r="F219" s="3"/>
      <c r="G219" s="3"/>
      <c r="H219" s="3"/>
      <c r="I219" s="3"/>
      <c r="J219" s="4"/>
      <c r="K219" s="4"/>
      <c r="L219" s="4"/>
      <c r="M219" s="4"/>
      <c r="N219" s="4"/>
      <c r="O219" s="4"/>
      <c r="P219" s="4"/>
      <c r="Q219" s="4"/>
      <c r="R219" s="4"/>
      <c r="S219" s="4"/>
      <c r="T219" s="4"/>
      <c r="U219" s="4"/>
    </row>
    <row r="220" spans="1:21" ht="14.25" customHeight="1" x14ac:dyDescent="0.25">
      <c r="A220" s="14"/>
      <c r="B220" s="3"/>
      <c r="C220" s="3"/>
      <c r="D220" s="3"/>
      <c r="E220" s="3"/>
      <c r="F220" s="3"/>
      <c r="G220" s="3"/>
      <c r="H220" s="3"/>
      <c r="I220" s="3"/>
      <c r="J220" s="4"/>
      <c r="K220" s="4"/>
      <c r="L220" s="4"/>
      <c r="M220" s="4"/>
      <c r="N220" s="4"/>
      <c r="O220" s="4"/>
      <c r="P220" s="4"/>
      <c r="Q220" s="4"/>
      <c r="R220" s="4"/>
      <c r="S220" s="4"/>
      <c r="T220" s="4"/>
      <c r="U220" s="4"/>
    </row>
    <row r="221" spans="1:21" ht="14.25" customHeight="1" x14ac:dyDescent="0.25">
      <c r="A221" s="14"/>
      <c r="B221" s="3"/>
      <c r="C221" s="3"/>
      <c r="D221" s="3"/>
      <c r="E221" s="3"/>
      <c r="F221" s="3"/>
      <c r="G221" s="3"/>
      <c r="H221" s="3"/>
      <c r="I221" s="3"/>
      <c r="J221" s="4"/>
      <c r="K221" s="4"/>
      <c r="L221" s="4"/>
      <c r="M221" s="4"/>
      <c r="N221" s="4"/>
      <c r="O221" s="4"/>
      <c r="P221" s="4"/>
      <c r="Q221" s="4"/>
      <c r="R221" s="4"/>
      <c r="S221" s="4"/>
      <c r="T221" s="4"/>
      <c r="U221" s="4"/>
    </row>
    <row r="222" spans="1:21" ht="14.25" customHeight="1" x14ac:dyDescent="0.25">
      <c r="A222" s="14"/>
      <c r="B222" s="3"/>
      <c r="C222" s="3"/>
      <c r="D222" s="3"/>
      <c r="E222" s="3"/>
      <c r="F222" s="3"/>
      <c r="G222" s="3"/>
      <c r="H222" s="3"/>
      <c r="I222" s="3"/>
      <c r="J222" s="4"/>
      <c r="K222" s="4"/>
      <c r="L222" s="4"/>
      <c r="M222" s="4"/>
      <c r="N222" s="4"/>
      <c r="O222" s="4"/>
      <c r="P222" s="4"/>
      <c r="Q222" s="4"/>
      <c r="R222" s="4"/>
      <c r="S222" s="4"/>
      <c r="T222" s="4"/>
      <c r="U222" s="4"/>
    </row>
    <row r="223" spans="1:21" ht="14.25" customHeight="1" x14ac:dyDescent="0.25">
      <c r="A223" s="14"/>
      <c r="B223" s="3"/>
      <c r="C223" s="3"/>
      <c r="D223" s="3"/>
      <c r="E223" s="3"/>
      <c r="F223" s="3"/>
      <c r="G223" s="3"/>
      <c r="H223" s="3"/>
      <c r="I223" s="3"/>
      <c r="J223" s="4"/>
      <c r="K223" s="4"/>
      <c r="L223" s="4"/>
      <c r="M223" s="4"/>
      <c r="N223" s="4"/>
      <c r="O223" s="4"/>
      <c r="P223" s="4"/>
      <c r="Q223" s="4"/>
      <c r="R223" s="4"/>
      <c r="S223" s="4"/>
      <c r="T223" s="4"/>
      <c r="U223" s="4"/>
    </row>
    <row r="224" spans="1:21" ht="14.25" customHeight="1" x14ac:dyDescent="0.25">
      <c r="A224" s="14"/>
      <c r="B224" s="3"/>
      <c r="C224" s="3"/>
      <c r="D224" s="3"/>
      <c r="E224" s="3"/>
      <c r="F224" s="3"/>
      <c r="G224" s="3"/>
      <c r="H224" s="3"/>
      <c r="I224" s="3"/>
      <c r="J224" s="4"/>
      <c r="K224" s="4"/>
      <c r="L224" s="4"/>
      <c r="M224" s="4"/>
      <c r="N224" s="4"/>
      <c r="O224" s="4"/>
      <c r="P224" s="4"/>
      <c r="Q224" s="4"/>
      <c r="R224" s="4"/>
      <c r="S224" s="4"/>
      <c r="T224" s="4"/>
      <c r="U224" s="4"/>
    </row>
    <row r="225" spans="1:21" ht="14.25" customHeight="1" x14ac:dyDescent="0.25">
      <c r="A225" s="14"/>
      <c r="B225" s="3"/>
      <c r="C225" s="3"/>
      <c r="D225" s="3"/>
      <c r="E225" s="3"/>
      <c r="F225" s="3"/>
      <c r="G225" s="3"/>
      <c r="H225" s="3"/>
      <c r="I225" s="3"/>
      <c r="J225" s="4"/>
      <c r="K225" s="4"/>
      <c r="L225" s="4"/>
      <c r="M225" s="4"/>
      <c r="N225" s="4"/>
      <c r="O225" s="4"/>
      <c r="P225" s="4"/>
      <c r="Q225" s="4"/>
      <c r="R225" s="4"/>
      <c r="S225" s="4"/>
      <c r="T225" s="4"/>
      <c r="U225" s="4"/>
    </row>
    <row r="226" spans="1:21" ht="14.25" customHeight="1" x14ac:dyDescent="0.25">
      <c r="A226" s="14"/>
      <c r="B226" s="3"/>
      <c r="C226" s="3"/>
      <c r="D226" s="3"/>
      <c r="E226" s="3"/>
      <c r="F226" s="3"/>
      <c r="G226" s="3"/>
      <c r="H226" s="3"/>
      <c r="I226" s="3"/>
      <c r="J226" s="4"/>
      <c r="K226" s="4"/>
      <c r="L226" s="4"/>
      <c r="M226" s="4"/>
      <c r="N226" s="4"/>
      <c r="O226" s="4"/>
      <c r="P226" s="4"/>
      <c r="Q226" s="4"/>
      <c r="R226" s="4"/>
      <c r="S226" s="4"/>
      <c r="T226" s="4"/>
      <c r="U226" s="4"/>
    </row>
    <row r="227" spans="1:21" ht="14.25" customHeight="1" x14ac:dyDescent="0.25">
      <c r="A227" s="14"/>
      <c r="B227" s="3"/>
      <c r="C227" s="3"/>
      <c r="D227" s="3"/>
      <c r="E227" s="3"/>
      <c r="F227" s="3"/>
      <c r="G227" s="3"/>
      <c r="H227" s="3"/>
      <c r="I227" s="3"/>
      <c r="J227" s="4"/>
      <c r="K227" s="4"/>
      <c r="L227" s="4"/>
      <c r="M227" s="4"/>
      <c r="N227" s="4"/>
      <c r="O227" s="4"/>
      <c r="P227" s="4"/>
      <c r="Q227" s="4"/>
      <c r="R227" s="4"/>
      <c r="S227" s="4"/>
      <c r="T227" s="4"/>
      <c r="U227" s="4"/>
    </row>
    <row r="228" spans="1:21" ht="14.25" customHeight="1" x14ac:dyDescent="0.25">
      <c r="A228" s="14"/>
      <c r="B228" s="3"/>
      <c r="C228" s="3"/>
      <c r="D228" s="3"/>
      <c r="E228" s="3"/>
      <c r="F228" s="3"/>
      <c r="G228" s="3"/>
      <c r="H228" s="3"/>
      <c r="I228" s="3"/>
      <c r="J228" s="4"/>
      <c r="K228" s="4"/>
      <c r="L228" s="4"/>
      <c r="M228" s="4"/>
      <c r="N228" s="4"/>
      <c r="O228" s="4"/>
      <c r="P228" s="4"/>
      <c r="Q228" s="4"/>
      <c r="R228" s="4"/>
      <c r="S228" s="4"/>
      <c r="T228" s="4"/>
      <c r="U228" s="4"/>
    </row>
    <row r="229" spans="1:21" ht="14.25" customHeight="1" x14ac:dyDescent="0.25">
      <c r="A229" s="14"/>
      <c r="B229" s="3"/>
      <c r="C229" s="3"/>
      <c r="D229" s="3"/>
      <c r="E229" s="3"/>
      <c r="F229" s="3"/>
      <c r="G229" s="3"/>
      <c r="H229" s="3"/>
      <c r="I229" s="3"/>
      <c r="J229" s="4"/>
      <c r="K229" s="4"/>
      <c r="L229" s="4"/>
      <c r="M229" s="4"/>
      <c r="N229" s="4"/>
      <c r="O229" s="4"/>
      <c r="P229" s="4"/>
      <c r="Q229" s="4"/>
      <c r="R229" s="4"/>
      <c r="S229" s="4"/>
      <c r="T229" s="4"/>
      <c r="U229" s="4"/>
    </row>
    <row r="230" spans="1:21" ht="14.25" customHeight="1" x14ac:dyDescent="0.25">
      <c r="A230" s="14"/>
      <c r="B230" s="3"/>
      <c r="C230" s="3"/>
      <c r="D230" s="3"/>
      <c r="E230" s="3"/>
      <c r="F230" s="3"/>
      <c r="G230" s="3"/>
      <c r="H230" s="3"/>
      <c r="I230" s="3"/>
      <c r="J230" s="4"/>
      <c r="K230" s="4"/>
      <c r="L230" s="4"/>
      <c r="M230" s="4"/>
      <c r="N230" s="4"/>
      <c r="O230" s="4"/>
      <c r="P230" s="4"/>
      <c r="Q230" s="4"/>
      <c r="R230" s="4"/>
      <c r="S230" s="4"/>
      <c r="T230" s="4"/>
      <c r="U230" s="4"/>
    </row>
    <row r="231" spans="1:21" ht="14.25" customHeight="1" x14ac:dyDescent="0.25">
      <c r="A231" s="14"/>
      <c r="B231" s="3"/>
      <c r="C231" s="3"/>
      <c r="D231" s="3"/>
      <c r="E231" s="3"/>
      <c r="F231" s="3"/>
      <c r="G231" s="3"/>
      <c r="H231" s="3"/>
      <c r="I231" s="3"/>
      <c r="J231" s="4"/>
      <c r="K231" s="4"/>
      <c r="L231" s="4"/>
      <c r="M231" s="4"/>
      <c r="N231" s="4"/>
      <c r="O231" s="4"/>
      <c r="P231" s="4"/>
      <c r="Q231" s="4"/>
      <c r="R231" s="4"/>
      <c r="S231" s="4"/>
      <c r="T231" s="4"/>
      <c r="U231" s="4"/>
    </row>
    <row r="232" spans="1:21" ht="14.25" customHeight="1" x14ac:dyDescent="0.25">
      <c r="A232" s="14"/>
      <c r="B232" s="3"/>
      <c r="C232" s="3"/>
      <c r="D232" s="3"/>
      <c r="E232" s="3"/>
      <c r="F232" s="3"/>
      <c r="G232" s="3"/>
      <c r="H232" s="3"/>
      <c r="I232" s="3"/>
      <c r="J232" s="4"/>
      <c r="K232" s="4"/>
      <c r="L232" s="4"/>
      <c r="M232" s="4"/>
      <c r="N232" s="4"/>
      <c r="O232" s="4"/>
      <c r="P232" s="4"/>
      <c r="Q232" s="4"/>
      <c r="R232" s="4"/>
      <c r="S232" s="4"/>
      <c r="T232" s="4"/>
      <c r="U232" s="4"/>
    </row>
    <row r="233" spans="1:21" ht="14.25" customHeight="1" x14ac:dyDescent="0.25">
      <c r="A233" s="14"/>
      <c r="B233" s="3"/>
      <c r="C233" s="3"/>
      <c r="D233" s="3"/>
      <c r="E233" s="3"/>
      <c r="F233" s="3"/>
      <c r="G233" s="3"/>
      <c r="H233" s="3"/>
      <c r="I233" s="3"/>
      <c r="J233" s="4"/>
      <c r="K233" s="4"/>
      <c r="L233" s="4"/>
      <c r="M233" s="4"/>
      <c r="N233" s="4"/>
      <c r="O233" s="4"/>
      <c r="P233" s="4"/>
      <c r="Q233" s="4"/>
      <c r="R233" s="4"/>
      <c r="S233" s="4"/>
      <c r="T233" s="4"/>
      <c r="U233" s="4"/>
    </row>
    <row r="234" spans="1:21" ht="14.25" customHeight="1" x14ac:dyDescent="0.25">
      <c r="A234" s="14"/>
      <c r="B234" s="3"/>
      <c r="C234" s="3"/>
      <c r="D234" s="3"/>
      <c r="E234" s="3"/>
      <c r="F234" s="3"/>
      <c r="G234" s="3"/>
      <c r="H234" s="3"/>
      <c r="I234" s="3"/>
      <c r="J234" s="4"/>
      <c r="K234" s="4"/>
      <c r="L234" s="4"/>
      <c r="M234" s="4"/>
      <c r="N234" s="4"/>
      <c r="O234" s="4"/>
      <c r="P234" s="4"/>
      <c r="Q234" s="4"/>
      <c r="R234" s="4"/>
      <c r="S234" s="4"/>
      <c r="T234" s="4"/>
      <c r="U234" s="4"/>
    </row>
    <row r="235" spans="1:21" ht="14.25" customHeight="1" x14ac:dyDescent="0.25">
      <c r="A235" s="14"/>
      <c r="B235" s="3"/>
      <c r="C235" s="3"/>
      <c r="D235" s="3"/>
      <c r="E235" s="3"/>
      <c r="F235" s="3"/>
      <c r="G235" s="3"/>
      <c r="H235" s="3"/>
      <c r="I235" s="3"/>
      <c r="J235" s="4"/>
      <c r="K235" s="4"/>
      <c r="L235" s="4"/>
      <c r="M235" s="4"/>
      <c r="N235" s="4"/>
      <c r="O235" s="4"/>
      <c r="P235" s="4"/>
      <c r="Q235" s="4"/>
      <c r="R235" s="4"/>
      <c r="S235" s="4"/>
      <c r="T235" s="4"/>
      <c r="U235" s="4"/>
    </row>
    <row r="236" spans="1:21" ht="14.25" customHeight="1" x14ac:dyDescent="0.25">
      <c r="A236" s="14"/>
      <c r="B236" s="3"/>
      <c r="C236" s="3"/>
      <c r="D236" s="3"/>
      <c r="E236" s="3"/>
      <c r="F236" s="3"/>
      <c r="G236" s="3"/>
      <c r="H236" s="3"/>
      <c r="I236" s="3"/>
      <c r="J236" s="4"/>
      <c r="K236" s="4"/>
      <c r="L236" s="4"/>
      <c r="M236" s="4"/>
      <c r="N236" s="4"/>
      <c r="O236" s="4"/>
      <c r="P236" s="4"/>
      <c r="Q236" s="4"/>
      <c r="R236" s="4"/>
      <c r="S236" s="4"/>
      <c r="T236" s="4"/>
      <c r="U236" s="4"/>
    </row>
    <row r="237" spans="1:21" ht="14.25" customHeight="1" x14ac:dyDescent="0.25">
      <c r="A237" s="14"/>
      <c r="B237" s="3"/>
      <c r="C237" s="3"/>
      <c r="D237" s="3"/>
      <c r="E237" s="3"/>
      <c r="F237" s="3"/>
      <c r="G237" s="3"/>
      <c r="H237" s="3"/>
      <c r="I237" s="3"/>
      <c r="J237" s="4"/>
      <c r="K237" s="4"/>
      <c r="L237" s="4"/>
      <c r="M237" s="4"/>
      <c r="N237" s="4"/>
      <c r="O237" s="4"/>
      <c r="P237" s="4"/>
      <c r="Q237" s="4"/>
      <c r="R237" s="4"/>
      <c r="S237" s="4"/>
      <c r="T237" s="4"/>
      <c r="U237" s="4"/>
    </row>
    <row r="238" spans="1:21" ht="14.25" customHeight="1" x14ac:dyDescent="0.25">
      <c r="A238" s="14"/>
      <c r="B238" s="3"/>
      <c r="C238" s="3"/>
      <c r="D238" s="3"/>
      <c r="E238" s="3"/>
      <c r="F238" s="3"/>
      <c r="G238" s="3"/>
      <c r="H238" s="3"/>
      <c r="I238" s="3"/>
      <c r="J238" s="4"/>
      <c r="K238" s="4"/>
      <c r="L238" s="4"/>
      <c r="M238" s="4"/>
      <c r="N238" s="4"/>
      <c r="O238" s="4"/>
      <c r="P238" s="4"/>
      <c r="Q238" s="4"/>
      <c r="R238" s="4"/>
      <c r="S238" s="4"/>
      <c r="T238" s="4"/>
      <c r="U238" s="4"/>
    </row>
    <row r="239" spans="1:21" ht="14.25" customHeight="1" x14ac:dyDescent="0.25">
      <c r="A239" s="14"/>
      <c r="B239" s="3"/>
      <c r="C239" s="3"/>
      <c r="D239" s="3"/>
      <c r="E239" s="3"/>
      <c r="F239" s="3"/>
      <c r="G239" s="3"/>
      <c r="H239" s="3"/>
      <c r="I239" s="3"/>
      <c r="J239" s="4"/>
      <c r="K239" s="4"/>
      <c r="L239" s="4"/>
      <c r="M239" s="4"/>
      <c r="N239" s="4"/>
      <c r="O239" s="4"/>
      <c r="P239" s="4"/>
      <c r="Q239" s="4"/>
      <c r="R239" s="4"/>
      <c r="S239" s="4"/>
      <c r="T239" s="4"/>
      <c r="U239" s="4"/>
    </row>
    <row r="240" spans="1:21" ht="14.25" customHeight="1" x14ac:dyDescent="0.25">
      <c r="A240" s="14"/>
      <c r="B240" s="3"/>
      <c r="C240" s="3"/>
      <c r="D240" s="3"/>
      <c r="E240" s="3"/>
      <c r="F240" s="3"/>
      <c r="G240" s="3"/>
      <c r="H240" s="3"/>
      <c r="I240" s="3"/>
      <c r="J240" s="4"/>
      <c r="K240" s="4"/>
      <c r="L240" s="4"/>
      <c r="M240" s="4"/>
      <c r="N240" s="4"/>
      <c r="O240" s="4"/>
      <c r="P240" s="4"/>
      <c r="Q240" s="4"/>
      <c r="R240" s="4"/>
      <c r="S240" s="4"/>
      <c r="T240" s="4"/>
      <c r="U240" s="4"/>
    </row>
    <row r="241" spans="1:21" ht="14.25" customHeight="1" x14ac:dyDescent="0.25">
      <c r="A241" s="14"/>
      <c r="B241" s="3"/>
      <c r="C241" s="3"/>
      <c r="D241" s="3"/>
      <c r="E241" s="3"/>
      <c r="F241" s="3"/>
      <c r="G241" s="3"/>
      <c r="H241" s="3"/>
      <c r="I241" s="3"/>
      <c r="J241" s="4"/>
      <c r="K241" s="4"/>
      <c r="L241" s="4"/>
      <c r="M241" s="4"/>
      <c r="N241" s="4"/>
      <c r="O241" s="4"/>
      <c r="P241" s="4"/>
      <c r="Q241" s="4"/>
      <c r="R241" s="4"/>
      <c r="S241" s="4"/>
      <c r="T241" s="4"/>
      <c r="U241" s="4"/>
    </row>
    <row r="242" spans="1:21" ht="14.25" customHeight="1" x14ac:dyDescent="0.25">
      <c r="A242" s="14"/>
      <c r="B242" s="3"/>
      <c r="C242" s="3"/>
      <c r="D242" s="3"/>
      <c r="E242" s="3"/>
      <c r="F242" s="3"/>
      <c r="G242" s="3"/>
      <c r="H242" s="3"/>
      <c r="I242" s="3"/>
      <c r="J242" s="4"/>
      <c r="K242" s="4"/>
      <c r="L242" s="4"/>
      <c r="M242" s="4"/>
      <c r="N242" s="4"/>
      <c r="O242" s="4"/>
      <c r="P242" s="4"/>
      <c r="Q242" s="4"/>
      <c r="R242" s="4"/>
      <c r="S242" s="4"/>
      <c r="T242" s="4"/>
      <c r="U242" s="4"/>
    </row>
    <row r="243" spans="1:21" ht="14.25" customHeight="1" x14ac:dyDescent="0.25">
      <c r="A243" s="14"/>
      <c r="B243" s="3"/>
      <c r="C243" s="3"/>
      <c r="D243" s="3"/>
      <c r="E243" s="3"/>
      <c r="F243" s="3"/>
      <c r="G243" s="3"/>
      <c r="H243" s="3"/>
      <c r="I243" s="3"/>
      <c r="J243" s="4"/>
      <c r="K243" s="4"/>
      <c r="L243" s="4"/>
      <c r="M243" s="4"/>
      <c r="N243" s="4"/>
      <c r="O243" s="4"/>
      <c r="P243" s="4"/>
      <c r="Q243" s="4"/>
      <c r="R243" s="4"/>
      <c r="S243" s="4"/>
      <c r="T243" s="4"/>
      <c r="U243" s="4"/>
    </row>
    <row r="244" spans="1:21" ht="14.25" customHeight="1" x14ac:dyDescent="0.25">
      <c r="A244" s="14"/>
      <c r="B244" s="3"/>
      <c r="C244" s="3"/>
      <c r="D244" s="3"/>
      <c r="E244" s="3"/>
      <c r="F244" s="3"/>
      <c r="G244" s="3"/>
      <c r="H244" s="3"/>
      <c r="I244" s="3"/>
      <c r="J244" s="4"/>
      <c r="K244" s="4"/>
      <c r="L244" s="4"/>
      <c r="M244" s="4"/>
      <c r="N244" s="4"/>
      <c r="O244" s="4"/>
      <c r="P244" s="4"/>
      <c r="Q244" s="4"/>
      <c r="R244" s="4"/>
      <c r="S244" s="4"/>
      <c r="T244" s="4"/>
      <c r="U244" s="4"/>
    </row>
    <row r="245" spans="1:21" ht="14.25" customHeight="1" x14ac:dyDescent="0.25">
      <c r="A245" s="14"/>
      <c r="B245" s="3"/>
      <c r="C245" s="3"/>
      <c r="D245" s="3"/>
      <c r="E245" s="3"/>
      <c r="F245" s="3"/>
      <c r="G245" s="3"/>
      <c r="H245" s="3"/>
      <c r="I245" s="3"/>
      <c r="J245" s="4"/>
      <c r="K245" s="4"/>
      <c r="L245" s="4"/>
      <c r="M245" s="4"/>
      <c r="N245" s="4"/>
      <c r="O245" s="4"/>
      <c r="P245" s="4"/>
      <c r="Q245" s="4"/>
      <c r="R245" s="4"/>
      <c r="S245" s="4"/>
      <c r="T245" s="4"/>
      <c r="U245" s="4"/>
    </row>
    <row r="246" spans="1:21" ht="14.25" customHeight="1" x14ac:dyDescent="0.25">
      <c r="A246" s="14"/>
      <c r="B246" s="3"/>
      <c r="C246" s="3"/>
      <c r="D246" s="3"/>
      <c r="E246" s="3"/>
      <c r="F246" s="3"/>
      <c r="G246" s="3"/>
      <c r="H246" s="3"/>
      <c r="I246" s="3"/>
      <c r="J246" s="4"/>
      <c r="K246" s="4"/>
      <c r="L246" s="4"/>
      <c r="M246" s="4"/>
      <c r="N246" s="4"/>
      <c r="O246" s="4"/>
      <c r="P246" s="4"/>
      <c r="Q246" s="4"/>
      <c r="R246" s="4"/>
      <c r="S246" s="4"/>
      <c r="T246" s="4"/>
      <c r="U246" s="4"/>
    </row>
    <row r="247" spans="1:21" ht="14.25" customHeight="1" x14ac:dyDescent="0.25">
      <c r="A247" s="14"/>
      <c r="B247" s="3"/>
      <c r="C247" s="3"/>
      <c r="D247" s="3"/>
      <c r="E247" s="3"/>
      <c r="F247" s="3"/>
      <c r="G247" s="3"/>
      <c r="H247" s="3"/>
      <c r="I247" s="3"/>
      <c r="J247" s="4"/>
      <c r="K247" s="4"/>
      <c r="L247" s="4"/>
      <c r="M247" s="4"/>
      <c r="N247" s="4"/>
      <c r="O247" s="4"/>
      <c r="P247" s="4"/>
      <c r="Q247" s="4"/>
      <c r="R247" s="4"/>
      <c r="S247" s="4"/>
      <c r="T247" s="4"/>
      <c r="U247" s="4"/>
    </row>
    <row r="248" spans="1:21" ht="14.25" customHeight="1" x14ac:dyDescent="0.25">
      <c r="A248" s="14"/>
      <c r="B248" s="3"/>
      <c r="C248" s="3"/>
      <c r="D248" s="3"/>
      <c r="E248" s="3"/>
      <c r="F248" s="3"/>
      <c r="G248" s="3"/>
      <c r="H248" s="3"/>
      <c r="I248" s="3"/>
      <c r="J248" s="4"/>
      <c r="K248" s="4"/>
      <c r="L248" s="4"/>
      <c r="M248" s="4"/>
      <c r="N248" s="4"/>
      <c r="O248" s="4"/>
      <c r="P248" s="4"/>
      <c r="Q248" s="4"/>
      <c r="R248" s="4"/>
      <c r="S248" s="4"/>
      <c r="T248" s="4"/>
      <c r="U248" s="4"/>
    </row>
    <row r="249" spans="1:21" ht="14.25" customHeight="1" x14ac:dyDescent="0.25">
      <c r="A249" s="14"/>
      <c r="B249" s="3"/>
      <c r="C249" s="3"/>
      <c r="D249" s="3"/>
      <c r="E249" s="3"/>
      <c r="F249" s="3"/>
      <c r="G249" s="3"/>
      <c r="H249" s="3"/>
      <c r="I249" s="3"/>
      <c r="J249" s="4"/>
      <c r="K249" s="4"/>
      <c r="L249" s="4"/>
      <c r="M249" s="4"/>
      <c r="N249" s="4"/>
      <c r="O249" s="4"/>
      <c r="P249" s="4"/>
      <c r="Q249" s="4"/>
      <c r="R249" s="4"/>
      <c r="S249" s="4"/>
      <c r="T249" s="4"/>
      <c r="U249" s="4"/>
    </row>
    <row r="250" spans="1:21" ht="14.25" customHeight="1" x14ac:dyDescent="0.25">
      <c r="A250" s="14"/>
      <c r="B250" s="3"/>
      <c r="C250" s="3"/>
      <c r="D250" s="3"/>
      <c r="E250" s="3"/>
      <c r="F250" s="3"/>
      <c r="G250" s="3"/>
      <c r="H250" s="3"/>
      <c r="I250" s="3"/>
      <c r="J250" s="4"/>
      <c r="K250" s="4"/>
      <c r="L250" s="4"/>
      <c r="M250" s="4"/>
      <c r="N250" s="4"/>
      <c r="O250" s="4"/>
      <c r="P250" s="4"/>
      <c r="Q250" s="4"/>
      <c r="R250" s="4"/>
      <c r="S250" s="4"/>
      <c r="T250" s="4"/>
      <c r="U250" s="4"/>
    </row>
    <row r="251" spans="1:21" ht="14.25" customHeight="1" x14ac:dyDescent="0.25">
      <c r="A251" s="14"/>
      <c r="B251" s="3"/>
      <c r="C251" s="3"/>
      <c r="D251" s="3"/>
      <c r="E251" s="3"/>
      <c r="F251" s="3"/>
      <c r="G251" s="3"/>
      <c r="H251" s="3"/>
      <c r="I251" s="3"/>
      <c r="J251" s="4"/>
      <c r="K251" s="4"/>
      <c r="L251" s="4"/>
      <c r="M251" s="4"/>
      <c r="N251" s="4"/>
      <c r="O251" s="4"/>
      <c r="P251" s="4"/>
      <c r="Q251" s="4"/>
      <c r="R251" s="4"/>
      <c r="S251" s="4"/>
      <c r="T251" s="4"/>
      <c r="U251" s="4"/>
    </row>
    <row r="252" spans="1:21" ht="14.25" customHeight="1" x14ac:dyDescent="0.25">
      <c r="A252" s="14"/>
      <c r="B252" s="3"/>
      <c r="C252" s="3"/>
      <c r="D252" s="3"/>
      <c r="E252" s="3"/>
      <c r="F252" s="3"/>
      <c r="G252" s="3"/>
      <c r="H252" s="3"/>
      <c r="I252" s="3"/>
      <c r="J252" s="4"/>
      <c r="K252" s="4"/>
      <c r="L252" s="4"/>
      <c r="M252" s="4"/>
      <c r="N252" s="4"/>
      <c r="O252" s="4"/>
      <c r="P252" s="4"/>
      <c r="Q252" s="4"/>
      <c r="R252" s="4"/>
      <c r="S252" s="4"/>
      <c r="T252" s="4"/>
      <c r="U252" s="4"/>
    </row>
    <row r="253" spans="1:21" ht="14.25" customHeight="1" x14ac:dyDescent="0.25">
      <c r="A253" s="14"/>
      <c r="B253" s="3"/>
      <c r="C253" s="3"/>
      <c r="D253" s="3"/>
      <c r="E253" s="3"/>
      <c r="F253" s="3"/>
      <c r="G253" s="3"/>
      <c r="H253" s="3"/>
      <c r="I253" s="3"/>
      <c r="J253" s="4"/>
      <c r="K253" s="4"/>
      <c r="L253" s="4"/>
      <c r="M253" s="4"/>
      <c r="N253" s="4"/>
      <c r="O253" s="4"/>
      <c r="P253" s="4"/>
      <c r="Q253" s="4"/>
      <c r="R253" s="4"/>
      <c r="S253" s="4"/>
      <c r="T253" s="4"/>
      <c r="U253" s="4"/>
    </row>
    <row r="254" spans="1:21" ht="14.25" customHeight="1" x14ac:dyDescent="0.25">
      <c r="A254" s="14"/>
      <c r="B254" s="3"/>
      <c r="C254" s="3"/>
      <c r="D254" s="3"/>
      <c r="E254" s="3"/>
      <c r="F254" s="3"/>
      <c r="G254" s="3"/>
      <c r="H254" s="3"/>
      <c r="I254" s="3"/>
      <c r="J254" s="4"/>
      <c r="K254" s="4"/>
      <c r="L254" s="4"/>
      <c r="M254" s="4"/>
      <c r="N254" s="4"/>
      <c r="O254" s="4"/>
      <c r="P254" s="4"/>
      <c r="Q254" s="4"/>
      <c r="R254" s="4"/>
      <c r="S254" s="4"/>
      <c r="T254" s="4"/>
      <c r="U254" s="4"/>
    </row>
    <row r="255" spans="1:21" ht="14.25" customHeight="1" x14ac:dyDescent="0.25">
      <c r="A255" s="14"/>
      <c r="B255" s="3"/>
      <c r="C255" s="3"/>
      <c r="D255" s="3"/>
      <c r="E255" s="3"/>
      <c r="F255" s="3"/>
      <c r="G255" s="3"/>
      <c r="H255" s="3"/>
      <c r="I255" s="3"/>
      <c r="J255" s="4"/>
      <c r="K255" s="4"/>
      <c r="L255" s="4"/>
      <c r="M255" s="4"/>
      <c r="N255" s="4"/>
      <c r="O255" s="4"/>
      <c r="P255" s="4"/>
      <c r="Q255" s="4"/>
      <c r="R255" s="4"/>
      <c r="S255" s="4"/>
      <c r="T255" s="4"/>
      <c r="U255" s="4"/>
    </row>
    <row r="256" spans="1:21" ht="14.25" customHeight="1" x14ac:dyDescent="0.25">
      <c r="A256" s="14"/>
      <c r="B256" s="3"/>
      <c r="C256" s="3"/>
      <c r="D256" s="3"/>
      <c r="E256" s="3"/>
      <c r="F256" s="3"/>
      <c r="G256" s="3"/>
      <c r="H256" s="3"/>
      <c r="I256" s="3"/>
      <c r="J256" s="4"/>
      <c r="K256" s="4"/>
      <c r="L256" s="4"/>
      <c r="M256" s="4"/>
      <c r="N256" s="4"/>
      <c r="O256" s="4"/>
      <c r="P256" s="4"/>
      <c r="Q256" s="4"/>
      <c r="R256" s="4"/>
      <c r="S256" s="4"/>
      <c r="T256" s="4"/>
      <c r="U256" s="4"/>
    </row>
    <row r="257" spans="1:21" ht="14.25" customHeight="1" x14ac:dyDescent="0.25">
      <c r="A257" s="14"/>
      <c r="B257" s="3"/>
      <c r="C257" s="3"/>
      <c r="D257" s="3"/>
      <c r="E257" s="3"/>
      <c r="F257" s="3"/>
      <c r="G257" s="3"/>
      <c r="H257" s="3"/>
      <c r="I257" s="3"/>
      <c r="J257" s="4"/>
      <c r="K257" s="4"/>
      <c r="L257" s="4"/>
      <c r="M257" s="4"/>
      <c r="N257" s="4"/>
      <c r="O257" s="4"/>
      <c r="P257" s="4"/>
      <c r="Q257" s="4"/>
      <c r="R257" s="4"/>
      <c r="S257" s="4"/>
      <c r="T257" s="4"/>
      <c r="U257" s="4"/>
    </row>
    <row r="258" spans="1:21" ht="14.25" customHeight="1" x14ac:dyDescent="0.25">
      <c r="A258" s="14"/>
      <c r="B258" s="3"/>
      <c r="C258" s="3"/>
      <c r="D258" s="3"/>
      <c r="E258" s="3"/>
      <c r="F258" s="3"/>
      <c r="G258" s="3"/>
      <c r="H258" s="3"/>
      <c r="I258" s="3"/>
      <c r="J258" s="4"/>
      <c r="K258" s="4"/>
      <c r="L258" s="4"/>
      <c r="M258" s="4"/>
      <c r="N258" s="4"/>
      <c r="O258" s="4"/>
      <c r="P258" s="4"/>
      <c r="Q258" s="4"/>
      <c r="R258" s="4"/>
      <c r="S258" s="4"/>
      <c r="T258" s="4"/>
      <c r="U258" s="4"/>
    </row>
    <row r="259" spans="1:21" ht="14.25" customHeight="1" x14ac:dyDescent="0.25">
      <c r="A259" s="14"/>
      <c r="B259" s="3"/>
      <c r="C259" s="3"/>
      <c r="D259" s="3"/>
      <c r="E259" s="3"/>
      <c r="F259" s="3"/>
      <c r="G259" s="3"/>
      <c r="H259" s="3"/>
      <c r="I259" s="3"/>
      <c r="J259" s="4"/>
      <c r="K259" s="4"/>
      <c r="L259" s="4"/>
      <c r="M259" s="4"/>
      <c r="N259" s="4"/>
      <c r="O259" s="4"/>
      <c r="P259" s="4"/>
      <c r="Q259" s="4"/>
      <c r="R259" s="4"/>
      <c r="S259" s="4"/>
      <c r="T259" s="4"/>
      <c r="U259" s="4"/>
    </row>
    <row r="260" spans="1:21" ht="14.25" customHeight="1" x14ac:dyDescent="0.25">
      <c r="A260" s="14"/>
      <c r="B260" s="3"/>
      <c r="C260" s="3"/>
      <c r="D260" s="3"/>
      <c r="E260" s="3"/>
      <c r="F260" s="3"/>
      <c r="G260" s="3"/>
      <c r="H260" s="3"/>
      <c r="I260" s="3"/>
      <c r="J260" s="4"/>
      <c r="K260" s="4"/>
      <c r="L260" s="4"/>
      <c r="M260" s="4"/>
      <c r="N260" s="4"/>
      <c r="O260" s="4"/>
      <c r="P260" s="4"/>
      <c r="Q260" s="4"/>
      <c r="R260" s="4"/>
      <c r="S260" s="4"/>
      <c r="T260" s="4"/>
      <c r="U260" s="4"/>
    </row>
    <row r="261" spans="1:21" ht="14.25" customHeight="1" x14ac:dyDescent="0.25">
      <c r="A261" s="14"/>
      <c r="B261" s="3"/>
      <c r="C261" s="3"/>
      <c r="D261" s="3"/>
      <c r="E261" s="3"/>
      <c r="F261" s="3"/>
      <c r="G261" s="3"/>
      <c r="H261" s="3"/>
      <c r="I261" s="3"/>
      <c r="J261" s="4"/>
      <c r="K261" s="4"/>
      <c r="L261" s="4"/>
      <c r="M261" s="4"/>
      <c r="N261" s="4"/>
      <c r="O261" s="4"/>
      <c r="P261" s="4"/>
      <c r="Q261" s="4"/>
      <c r="R261" s="4"/>
      <c r="S261" s="4"/>
      <c r="T261" s="4"/>
      <c r="U261" s="4"/>
    </row>
    <row r="262" spans="1:21" ht="14.25" customHeight="1" x14ac:dyDescent="0.25">
      <c r="A262" s="14"/>
      <c r="B262" s="3"/>
      <c r="C262" s="3"/>
      <c r="D262" s="3"/>
      <c r="E262" s="3"/>
      <c r="F262" s="3"/>
      <c r="G262" s="3"/>
      <c r="H262" s="3"/>
      <c r="I262" s="3"/>
      <c r="J262" s="4"/>
      <c r="K262" s="4"/>
      <c r="L262" s="4"/>
      <c r="M262" s="4"/>
      <c r="N262" s="4"/>
      <c r="O262" s="4"/>
      <c r="P262" s="4"/>
      <c r="Q262" s="4"/>
      <c r="R262" s="4"/>
      <c r="S262" s="4"/>
      <c r="T262" s="4"/>
      <c r="U262" s="4"/>
    </row>
    <row r="263" spans="1:21" ht="14.25" customHeight="1" x14ac:dyDescent="0.25">
      <c r="A263" s="14"/>
      <c r="B263" s="3"/>
      <c r="C263" s="3"/>
      <c r="D263" s="3"/>
      <c r="E263" s="3"/>
      <c r="F263" s="3"/>
      <c r="G263" s="3"/>
      <c r="H263" s="3"/>
      <c r="I263" s="3"/>
      <c r="J263" s="4"/>
      <c r="K263" s="4"/>
      <c r="L263" s="4"/>
      <c r="M263" s="4"/>
      <c r="N263" s="4"/>
      <c r="O263" s="4"/>
      <c r="P263" s="4"/>
      <c r="Q263" s="4"/>
      <c r="R263" s="4"/>
      <c r="S263" s="4"/>
      <c r="T263" s="4"/>
      <c r="U263" s="4"/>
    </row>
    <row r="264" spans="1:21" ht="14.25" customHeight="1" x14ac:dyDescent="0.25">
      <c r="A264" s="14"/>
      <c r="B264" s="3"/>
      <c r="C264" s="3"/>
      <c r="D264" s="3"/>
      <c r="E264" s="3"/>
      <c r="F264" s="3"/>
      <c r="G264" s="3"/>
      <c r="H264" s="3"/>
      <c r="I264" s="3"/>
      <c r="J264" s="4"/>
      <c r="K264" s="4"/>
      <c r="L264" s="4"/>
      <c r="M264" s="4"/>
      <c r="N264" s="4"/>
      <c r="O264" s="4"/>
      <c r="P264" s="4"/>
      <c r="Q264" s="4"/>
      <c r="R264" s="4"/>
      <c r="S264" s="4"/>
      <c r="T264" s="4"/>
      <c r="U264" s="4"/>
    </row>
    <row r="265" spans="1:21" ht="14.25" customHeight="1" x14ac:dyDescent="0.25">
      <c r="A265" s="14"/>
      <c r="B265" s="3"/>
      <c r="C265" s="3"/>
      <c r="D265" s="3"/>
      <c r="E265" s="3"/>
      <c r="F265" s="3"/>
      <c r="G265" s="3"/>
      <c r="H265" s="3"/>
      <c r="I265" s="3"/>
      <c r="J265" s="4"/>
      <c r="K265" s="4"/>
      <c r="L265" s="4"/>
      <c r="M265" s="4"/>
      <c r="N265" s="4"/>
      <c r="O265" s="4"/>
      <c r="P265" s="4"/>
      <c r="Q265" s="4"/>
      <c r="R265" s="4"/>
      <c r="S265" s="4"/>
      <c r="T265" s="4"/>
      <c r="U265" s="4"/>
    </row>
    <row r="266" spans="1:21" ht="14.25" customHeight="1" x14ac:dyDescent="0.25">
      <c r="A266" s="14"/>
      <c r="B266" s="3"/>
      <c r="C266" s="3"/>
      <c r="D266" s="3"/>
      <c r="E266" s="3"/>
      <c r="F266" s="3"/>
      <c r="G266" s="3"/>
      <c r="H266" s="3"/>
      <c r="I266" s="3"/>
      <c r="J266" s="4"/>
      <c r="K266" s="4"/>
      <c r="L266" s="4"/>
      <c r="M266" s="4"/>
      <c r="N266" s="4"/>
      <c r="O266" s="4"/>
      <c r="P266" s="4"/>
      <c r="Q266" s="4"/>
      <c r="R266" s="4"/>
      <c r="S266" s="4"/>
      <c r="T266" s="4"/>
      <c r="U266" s="4"/>
    </row>
    <row r="267" spans="1:21" ht="14.25" customHeight="1" x14ac:dyDescent="0.25">
      <c r="A267" s="14"/>
      <c r="B267" s="3"/>
      <c r="C267" s="3"/>
      <c r="D267" s="3"/>
      <c r="E267" s="3"/>
      <c r="F267" s="3"/>
      <c r="G267" s="3"/>
      <c r="H267" s="3"/>
      <c r="I267" s="3"/>
      <c r="J267" s="4"/>
      <c r="K267" s="4"/>
      <c r="L267" s="4"/>
      <c r="M267" s="4"/>
      <c r="N267" s="4"/>
      <c r="O267" s="4"/>
      <c r="P267" s="4"/>
      <c r="Q267" s="4"/>
      <c r="R267" s="4"/>
      <c r="S267" s="4"/>
      <c r="T267" s="4"/>
      <c r="U267" s="4"/>
    </row>
    <row r="268" spans="1:21" ht="14.25" customHeight="1" x14ac:dyDescent="0.25">
      <c r="A268" s="14"/>
      <c r="B268" s="3"/>
      <c r="C268" s="3"/>
      <c r="D268" s="3"/>
      <c r="E268" s="3"/>
      <c r="F268" s="3"/>
      <c r="G268" s="3"/>
      <c r="H268" s="3"/>
      <c r="I268" s="3"/>
      <c r="J268" s="4"/>
      <c r="K268" s="4"/>
      <c r="L268" s="4"/>
      <c r="M268" s="4"/>
      <c r="N268" s="4"/>
      <c r="O268" s="4"/>
      <c r="P268" s="4"/>
      <c r="Q268" s="4"/>
      <c r="R268" s="4"/>
      <c r="S268" s="4"/>
      <c r="T268" s="4"/>
      <c r="U268" s="4"/>
    </row>
    <row r="269" spans="1:21" ht="14.25" customHeight="1" x14ac:dyDescent="0.25">
      <c r="A269" s="14"/>
      <c r="B269" s="3"/>
      <c r="C269" s="3"/>
      <c r="D269" s="3"/>
      <c r="E269" s="3"/>
      <c r="F269" s="3"/>
      <c r="G269" s="3"/>
      <c r="H269" s="3"/>
      <c r="I269" s="3"/>
      <c r="J269" s="4"/>
      <c r="K269" s="4"/>
      <c r="L269" s="4"/>
      <c r="M269" s="4"/>
      <c r="N269" s="4"/>
      <c r="O269" s="4"/>
      <c r="P269" s="4"/>
      <c r="Q269" s="4"/>
      <c r="R269" s="4"/>
      <c r="S269" s="4"/>
      <c r="T269" s="4"/>
      <c r="U269" s="4"/>
    </row>
    <row r="270" spans="1:21" ht="14.25" customHeight="1" x14ac:dyDescent="0.25">
      <c r="A270" s="14"/>
      <c r="B270" s="3"/>
      <c r="C270" s="3"/>
      <c r="D270" s="3"/>
      <c r="E270" s="3"/>
      <c r="F270" s="3"/>
      <c r="G270" s="3"/>
      <c r="H270" s="3"/>
      <c r="I270" s="3"/>
      <c r="J270" s="4"/>
      <c r="K270" s="4"/>
      <c r="L270" s="4"/>
      <c r="M270" s="4"/>
      <c r="N270" s="4"/>
      <c r="O270" s="4"/>
      <c r="P270" s="4"/>
      <c r="Q270" s="4"/>
      <c r="R270" s="4"/>
      <c r="S270" s="4"/>
      <c r="T270" s="4"/>
      <c r="U270" s="4"/>
    </row>
    <row r="271" spans="1:21" ht="14.25" customHeight="1" x14ac:dyDescent="0.25">
      <c r="A271" s="14"/>
      <c r="B271" s="3"/>
      <c r="C271" s="3"/>
      <c r="D271" s="3"/>
      <c r="E271" s="3"/>
      <c r="F271" s="3"/>
      <c r="G271" s="3"/>
      <c r="H271" s="3"/>
      <c r="I271" s="3"/>
      <c r="J271" s="4"/>
      <c r="K271" s="4"/>
      <c r="L271" s="4"/>
      <c r="M271" s="4"/>
      <c r="N271" s="4"/>
      <c r="O271" s="4"/>
      <c r="P271" s="4"/>
      <c r="Q271" s="4"/>
      <c r="R271" s="4"/>
      <c r="S271" s="4"/>
      <c r="T271" s="4"/>
      <c r="U271" s="4"/>
    </row>
    <row r="272" spans="1:21" ht="14.25" customHeight="1" x14ac:dyDescent="0.25">
      <c r="A272" s="14"/>
      <c r="B272" s="3"/>
      <c r="C272" s="3"/>
      <c r="D272" s="3"/>
      <c r="E272" s="3"/>
      <c r="F272" s="3"/>
      <c r="G272" s="3"/>
      <c r="H272" s="3"/>
      <c r="I272" s="3"/>
      <c r="J272" s="4"/>
      <c r="K272" s="4"/>
      <c r="L272" s="4"/>
      <c r="M272" s="4"/>
      <c r="N272" s="4"/>
      <c r="O272" s="4"/>
      <c r="P272" s="4"/>
      <c r="Q272" s="4"/>
      <c r="R272" s="4"/>
      <c r="S272" s="4"/>
      <c r="T272" s="4"/>
      <c r="U272" s="4"/>
    </row>
    <row r="273" spans="1:21" ht="14.25" customHeight="1" x14ac:dyDescent="0.25">
      <c r="A273" s="14"/>
      <c r="B273" s="3"/>
      <c r="C273" s="3"/>
      <c r="D273" s="3"/>
      <c r="E273" s="3"/>
      <c r="F273" s="3"/>
      <c r="G273" s="3"/>
      <c r="H273" s="3"/>
      <c r="I273" s="3"/>
      <c r="J273" s="4"/>
      <c r="K273" s="4"/>
      <c r="L273" s="4"/>
      <c r="M273" s="4"/>
      <c r="N273" s="4"/>
      <c r="O273" s="4"/>
      <c r="P273" s="4"/>
      <c r="Q273" s="4"/>
      <c r="R273" s="4"/>
      <c r="S273" s="4"/>
      <c r="T273" s="4"/>
      <c r="U273" s="4"/>
    </row>
    <row r="274" spans="1:21" ht="14.25" customHeight="1" x14ac:dyDescent="0.25">
      <c r="A274" s="14"/>
      <c r="B274" s="3"/>
      <c r="C274" s="3"/>
      <c r="D274" s="3"/>
      <c r="E274" s="3"/>
      <c r="F274" s="3"/>
      <c r="G274" s="3"/>
      <c r="H274" s="3"/>
      <c r="I274" s="3"/>
      <c r="J274" s="4"/>
      <c r="K274" s="4"/>
      <c r="L274" s="4"/>
      <c r="M274" s="4"/>
      <c r="N274" s="4"/>
      <c r="O274" s="4"/>
      <c r="P274" s="4"/>
      <c r="Q274" s="4"/>
      <c r="R274" s="4"/>
      <c r="S274" s="4"/>
      <c r="T274" s="4"/>
      <c r="U274" s="4"/>
    </row>
    <row r="275" spans="1:21" ht="14.25" customHeight="1" x14ac:dyDescent="0.25">
      <c r="A275" s="14"/>
      <c r="B275" s="3"/>
      <c r="C275" s="3"/>
      <c r="D275" s="3"/>
      <c r="E275" s="3"/>
      <c r="F275" s="3"/>
      <c r="G275" s="3"/>
      <c r="H275" s="3"/>
      <c r="I275" s="3"/>
      <c r="J275" s="4"/>
      <c r="K275" s="4"/>
      <c r="L275" s="4"/>
      <c r="M275" s="4"/>
      <c r="N275" s="4"/>
      <c r="O275" s="4"/>
      <c r="P275" s="4"/>
      <c r="Q275" s="4"/>
      <c r="R275" s="4"/>
      <c r="S275" s="4"/>
      <c r="T275" s="4"/>
      <c r="U275" s="4"/>
    </row>
    <row r="276" spans="1:21" ht="14.25" customHeight="1" x14ac:dyDescent="0.25">
      <c r="A276" s="14"/>
      <c r="B276" s="3"/>
      <c r="C276" s="3"/>
      <c r="D276" s="3"/>
      <c r="E276" s="3"/>
      <c r="F276" s="3"/>
      <c r="G276" s="3"/>
      <c r="H276" s="3"/>
      <c r="I276" s="3"/>
      <c r="J276" s="4"/>
      <c r="K276" s="4"/>
      <c r="L276" s="4"/>
      <c r="M276" s="4"/>
      <c r="N276" s="4"/>
      <c r="O276" s="4"/>
      <c r="P276" s="4"/>
      <c r="Q276" s="4"/>
      <c r="R276" s="4"/>
      <c r="S276" s="4"/>
      <c r="T276" s="4"/>
      <c r="U276" s="4"/>
    </row>
    <row r="277" spans="1:21" ht="14.25" customHeight="1" x14ac:dyDescent="0.25">
      <c r="A277" s="14"/>
      <c r="B277" s="3"/>
      <c r="C277" s="3"/>
      <c r="D277" s="3"/>
      <c r="E277" s="3"/>
      <c r="F277" s="3"/>
      <c r="G277" s="3"/>
      <c r="H277" s="3"/>
      <c r="I277" s="3"/>
      <c r="J277" s="4"/>
      <c r="K277" s="4"/>
      <c r="L277" s="4"/>
      <c r="M277" s="4"/>
      <c r="N277" s="4"/>
      <c r="O277" s="4"/>
      <c r="P277" s="4"/>
      <c r="Q277" s="4"/>
      <c r="R277" s="4"/>
      <c r="S277" s="4"/>
      <c r="T277" s="4"/>
      <c r="U277" s="4"/>
    </row>
    <row r="278" spans="1:21" ht="14.25" customHeight="1" x14ac:dyDescent="0.25">
      <c r="A278" s="14"/>
      <c r="B278" s="3"/>
      <c r="C278" s="3"/>
      <c r="D278" s="3"/>
      <c r="E278" s="3"/>
      <c r="F278" s="3"/>
      <c r="G278" s="3"/>
      <c r="H278" s="3"/>
      <c r="I278" s="3"/>
      <c r="J278" s="4"/>
      <c r="K278" s="4"/>
      <c r="L278" s="4"/>
      <c r="M278" s="4"/>
      <c r="N278" s="4"/>
      <c r="O278" s="4"/>
      <c r="P278" s="4"/>
      <c r="Q278" s="4"/>
      <c r="R278" s="4"/>
      <c r="S278" s="4"/>
      <c r="T278" s="4"/>
      <c r="U278" s="4"/>
    </row>
    <row r="279" spans="1:21" ht="14.25" customHeight="1" x14ac:dyDescent="0.25">
      <c r="A279" s="14"/>
      <c r="B279" s="3"/>
      <c r="C279" s="3"/>
      <c r="D279" s="3"/>
      <c r="E279" s="3"/>
      <c r="F279" s="3"/>
      <c r="G279" s="3"/>
      <c r="H279" s="3"/>
      <c r="I279" s="3"/>
      <c r="J279" s="4"/>
      <c r="K279" s="4"/>
      <c r="L279" s="4"/>
      <c r="M279" s="4"/>
      <c r="N279" s="4"/>
      <c r="O279" s="4"/>
      <c r="P279" s="4"/>
      <c r="Q279" s="4"/>
      <c r="R279" s="4"/>
      <c r="S279" s="4"/>
      <c r="T279" s="4"/>
      <c r="U279" s="4"/>
    </row>
    <row r="280" spans="1:21" ht="14.25" customHeight="1" x14ac:dyDescent="0.25">
      <c r="A280" s="14"/>
      <c r="B280" s="3"/>
      <c r="C280" s="3"/>
      <c r="D280" s="3"/>
      <c r="E280" s="3"/>
      <c r="F280" s="3"/>
      <c r="G280" s="3"/>
      <c r="H280" s="3"/>
      <c r="I280" s="3"/>
      <c r="J280" s="4"/>
      <c r="K280" s="4"/>
      <c r="L280" s="4"/>
      <c r="M280" s="4"/>
      <c r="N280" s="4"/>
      <c r="O280" s="4"/>
      <c r="P280" s="4"/>
      <c r="Q280" s="4"/>
      <c r="R280" s="4"/>
      <c r="S280" s="4"/>
      <c r="T280" s="4"/>
      <c r="U280" s="4"/>
    </row>
    <row r="281" spans="1:21" ht="14.25" customHeight="1" x14ac:dyDescent="0.25">
      <c r="A281" s="14"/>
      <c r="B281" s="3"/>
      <c r="C281" s="3"/>
      <c r="D281" s="3"/>
      <c r="E281" s="3"/>
      <c r="F281" s="3"/>
      <c r="G281" s="3"/>
      <c r="H281" s="3"/>
      <c r="I281" s="3"/>
      <c r="J281" s="4"/>
      <c r="K281" s="4"/>
      <c r="L281" s="4"/>
      <c r="M281" s="4"/>
      <c r="N281" s="4"/>
      <c r="O281" s="4"/>
      <c r="P281" s="4"/>
      <c r="Q281" s="4"/>
      <c r="R281" s="4"/>
      <c r="S281" s="4"/>
      <c r="T281" s="4"/>
      <c r="U281" s="4"/>
    </row>
    <row r="282" spans="1:21" ht="14.25" customHeight="1" x14ac:dyDescent="0.25">
      <c r="A282" s="14"/>
      <c r="B282" s="3"/>
      <c r="C282" s="3"/>
      <c r="D282" s="3"/>
      <c r="E282" s="3"/>
      <c r="F282" s="3"/>
      <c r="G282" s="3"/>
      <c r="H282" s="3"/>
      <c r="I282" s="3"/>
      <c r="J282" s="4"/>
      <c r="K282" s="4"/>
      <c r="L282" s="4"/>
      <c r="M282" s="4"/>
      <c r="N282" s="4"/>
      <c r="O282" s="4"/>
      <c r="P282" s="4"/>
      <c r="Q282" s="4"/>
      <c r="R282" s="4"/>
      <c r="S282" s="4"/>
      <c r="T282" s="4"/>
      <c r="U282" s="4"/>
    </row>
    <row r="283" spans="1:21" ht="14.25" customHeight="1" x14ac:dyDescent="0.25">
      <c r="A283" s="14"/>
      <c r="B283" s="3"/>
      <c r="C283" s="3"/>
      <c r="D283" s="3"/>
      <c r="E283" s="3"/>
      <c r="F283" s="3"/>
      <c r="G283" s="3"/>
      <c r="H283" s="3"/>
      <c r="I283" s="3"/>
      <c r="J283" s="4"/>
      <c r="K283" s="4"/>
      <c r="L283" s="4"/>
      <c r="M283" s="4"/>
      <c r="N283" s="4"/>
      <c r="O283" s="4"/>
      <c r="P283" s="4"/>
      <c r="Q283" s="4"/>
      <c r="R283" s="4"/>
      <c r="S283" s="4"/>
      <c r="T283" s="4"/>
      <c r="U283" s="4"/>
    </row>
    <row r="284" spans="1:21" ht="14.25" customHeight="1" x14ac:dyDescent="0.25">
      <c r="A284" s="14"/>
      <c r="B284" s="3"/>
      <c r="C284" s="3"/>
      <c r="D284" s="3"/>
      <c r="E284" s="3"/>
      <c r="F284" s="3"/>
      <c r="G284" s="3"/>
      <c r="H284" s="3"/>
      <c r="I284" s="3"/>
      <c r="J284" s="4"/>
      <c r="K284" s="4"/>
      <c r="L284" s="4"/>
      <c r="M284" s="4"/>
      <c r="N284" s="4"/>
      <c r="O284" s="4"/>
      <c r="P284" s="4"/>
      <c r="Q284" s="4"/>
      <c r="R284" s="4"/>
      <c r="S284" s="4"/>
      <c r="T284" s="4"/>
      <c r="U284" s="4"/>
    </row>
    <row r="285" spans="1:21" ht="14.25" customHeight="1" x14ac:dyDescent="0.25">
      <c r="A285" s="14"/>
      <c r="B285" s="3"/>
      <c r="C285" s="3"/>
      <c r="D285" s="3"/>
      <c r="E285" s="3"/>
      <c r="F285" s="3"/>
      <c r="G285" s="3"/>
      <c r="H285" s="3"/>
      <c r="I285" s="3"/>
      <c r="J285" s="4"/>
      <c r="K285" s="4"/>
      <c r="L285" s="4"/>
      <c r="M285" s="4"/>
      <c r="N285" s="4"/>
      <c r="O285" s="4"/>
      <c r="P285" s="4"/>
      <c r="Q285" s="4"/>
      <c r="R285" s="4"/>
      <c r="S285" s="4"/>
      <c r="T285" s="4"/>
      <c r="U285" s="4"/>
    </row>
    <row r="286" spans="1:21" ht="14.25" customHeight="1" x14ac:dyDescent="0.25">
      <c r="A286" s="14"/>
      <c r="B286" s="3"/>
      <c r="C286" s="3"/>
      <c r="D286" s="3"/>
      <c r="E286" s="3"/>
      <c r="F286" s="3"/>
      <c r="G286" s="3"/>
      <c r="H286" s="3"/>
      <c r="I286" s="3"/>
      <c r="J286" s="4"/>
      <c r="K286" s="4"/>
      <c r="L286" s="4"/>
      <c r="M286" s="4"/>
      <c r="N286" s="4"/>
      <c r="O286" s="4"/>
      <c r="P286" s="4"/>
      <c r="Q286" s="4"/>
      <c r="R286" s="4"/>
      <c r="S286" s="4"/>
      <c r="T286" s="4"/>
      <c r="U286" s="4"/>
    </row>
    <row r="287" spans="1:21" ht="14.25" customHeight="1" x14ac:dyDescent="0.25">
      <c r="A287" s="14"/>
      <c r="B287" s="3"/>
      <c r="C287" s="3"/>
      <c r="D287" s="3"/>
      <c r="E287" s="3"/>
      <c r="F287" s="3"/>
      <c r="G287" s="3"/>
      <c r="H287" s="3"/>
      <c r="I287" s="3"/>
      <c r="J287" s="4"/>
      <c r="K287" s="4"/>
      <c r="L287" s="4"/>
      <c r="M287" s="4"/>
      <c r="N287" s="4"/>
      <c r="O287" s="4"/>
      <c r="P287" s="4"/>
      <c r="Q287" s="4"/>
      <c r="R287" s="4"/>
      <c r="S287" s="4"/>
      <c r="T287" s="4"/>
      <c r="U287" s="4"/>
    </row>
    <row r="288" spans="1:21" ht="14.25" customHeight="1" x14ac:dyDescent="0.25">
      <c r="A288" s="14"/>
      <c r="B288" s="3"/>
      <c r="C288" s="3"/>
      <c r="D288" s="3"/>
      <c r="E288" s="3"/>
      <c r="F288" s="3"/>
      <c r="G288" s="3"/>
      <c r="H288" s="3"/>
      <c r="I288" s="3"/>
      <c r="J288" s="4"/>
      <c r="K288" s="4"/>
      <c r="L288" s="4"/>
      <c r="M288" s="4"/>
      <c r="N288" s="4"/>
      <c r="O288" s="4"/>
      <c r="P288" s="4"/>
      <c r="Q288" s="4"/>
      <c r="R288" s="4"/>
      <c r="S288" s="4"/>
      <c r="T288" s="4"/>
      <c r="U288" s="4"/>
    </row>
    <row r="289" spans="1:21" ht="14.25" customHeight="1" x14ac:dyDescent="0.25">
      <c r="A289" s="14"/>
      <c r="B289" s="3"/>
      <c r="C289" s="3"/>
      <c r="D289" s="3"/>
      <c r="E289" s="3"/>
      <c r="F289" s="3"/>
      <c r="G289" s="3"/>
      <c r="H289" s="3"/>
      <c r="I289" s="3"/>
      <c r="J289" s="4"/>
      <c r="K289" s="4"/>
      <c r="L289" s="4"/>
      <c r="M289" s="4"/>
      <c r="N289" s="4"/>
      <c r="O289" s="4"/>
      <c r="P289" s="4"/>
      <c r="Q289" s="4"/>
      <c r="R289" s="4"/>
      <c r="S289" s="4"/>
      <c r="T289" s="4"/>
      <c r="U289" s="4"/>
    </row>
    <row r="290" spans="1:21" ht="14.25" customHeight="1" x14ac:dyDescent="0.25">
      <c r="A290" s="14"/>
      <c r="B290" s="3"/>
      <c r="C290" s="3"/>
      <c r="D290" s="3"/>
      <c r="E290" s="3"/>
      <c r="F290" s="3"/>
      <c r="G290" s="3"/>
      <c r="H290" s="3"/>
      <c r="I290" s="3"/>
      <c r="J290" s="4"/>
      <c r="K290" s="4"/>
      <c r="L290" s="4"/>
      <c r="M290" s="4"/>
      <c r="N290" s="4"/>
      <c r="O290" s="4"/>
      <c r="P290" s="4"/>
      <c r="Q290" s="4"/>
      <c r="R290" s="4"/>
      <c r="S290" s="4"/>
      <c r="T290" s="4"/>
      <c r="U290" s="4"/>
    </row>
    <row r="291" spans="1:21" ht="14.25" customHeight="1" x14ac:dyDescent="0.25">
      <c r="A291" s="14"/>
      <c r="B291" s="3"/>
      <c r="C291" s="3"/>
      <c r="D291" s="3"/>
      <c r="E291" s="3"/>
      <c r="F291" s="3"/>
      <c r="G291" s="3"/>
      <c r="H291" s="3"/>
      <c r="I291" s="3"/>
      <c r="J291" s="4"/>
      <c r="K291" s="4"/>
      <c r="L291" s="4"/>
      <c r="M291" s="4"/>
      <c r="N291" s="4"/>
      <c r="O291" s="4"/>
      <c r="P291" s="4"/>
      <c r="Q291" s="4"/>
      <c r="R291" s="4"/>
      <c r="S291" s="4"/>
      <c r="T291" s="4"/>
      <c r="U291" s="4"/>
    </row>
    <row r="292" spans="1:21" ht="14.25" customHeight="1" x14ac:dyDescent="0.25">
      <c r="A292" s="14"/>
      <c r="B292" s="3"/>
      <c r="C292" s="3"/>
      <c r="D292" s="3"/>
      <c r="E292" s="3"/>
      <c r="F292" s="3"/>
      <c r="G292" s="3"/>
      <c r="H292" s="3"/>
      <c r="I292" s="3"/>
      <c r="J292" s="4"/>
      <c r="K292" s="4"/>
      <c r="L292" s="4"/>
      <c r="M292" s="4"/>
      <c r="N292" s="4"/>
      <c r="O292" s="4"/>
      <c r="P292" s="4"/>
      <c r="Q292" s="4"/>
      <c r="R292" s="4"/>
      <c r="S292" s="4"/>
      <c r="T292" s="4"/>
      <c r="U292" s="4"/>
    </row>
    <row r="293" spans="1:21" ht="14.25" customHeight="1" x14ac:dyDescent="0.25">
      <c r="A293" s="14"/>
      <c r="B293" s="3"/>
      <c r="C293" s="3"/>
      <c r="D293" s="3"/>
      <c r="E293" s="3"/>
      <c r="F293" s="3"/>
      <c r="G293" s="3"/>
      <c r="H293" s="3"/>
      <c r="I293" s="3"/>
      <c r="J293" s="4"/>
      <c r="K293" s="4"/>
      <c r="L293" s="4"/>
      <c r="M293" s="4"/>
      <c r="N293" s="4"/>
      <c r="O293" s="4"/>
      <c r="P293" s="4"/>
      <c r="Q293" s="4"/>
      <c r="R293" s="4"/>
      <c r="S293" s="4"/>
      <c r="T293" s="4"/>
      <c r="U293" s="4"/>
    </row>
    <row r="294" spans="1:21" ht="14.25" customHeight="1" x14ac:dyDescent="0.25">
      <c r="A294" s="14"/>
      <c r="B294" s="3"/>
      <c r="C294" s="3"/>
      <c r="D294" s="3"/>
      <c r="E294" s="3"/>
      <c r="F294" s="3"/>
      <c r="G294" s="3"/>
      <c r="H294" s="3"/>
      <c r="I294" s="3"/>
      <c r="J294" s="4"/>
      <c r="K294" s="4"/>
      <c r="L294" s="4"/>
      <c r="M294" s="4"/>
      <c r="N294" s="4"/>
      <c r="O294" s="4"/>
      <c r="P294" s="4"/>
      <c r="Q294" s="4"/>
      <c r="R294" s="4"/>
      <c r="S294" s="4"/>
      <c r="T294" s="4"/>
      <c r="U294" s="4"/>
    </row>
    <row r="295" spans="1:21" ht="14.25" customHeight="1" x14ac:dyDescent="0.25">
      <c r="A295" s="14"/>
      <c r="B295" s="3"/>
      <c r="C295" s="3"/>
      <c r="D295" s="3"/>
      <c r="E295" s="3"/>
      <c r="F295" s="3"/>
      <c r="G295" s="3"/>
      <c r="H295" s="3"/>
      <c r="I295" s="3"/>
      <c r="J295" s="4"/>
      <c r="K295" s="4"/>
      <c r="L295" s="4"/>
      <c r="M295" s="4"/>
      <c r="N295" s="4"/>
      <c r="O295" s="4"/>
      <c r="P295" s="4"/>
      <c r="Q295" s="4"/>
      <c r="R295" s="4"/>
      <c r="S295" s="4"/>
      <c r="T295" s="4"/>
      <c r="U295" s="4"/>
    </row>
    <row r="296" spans="1:21" ht="14.25" customHeight="1" x14ac:dyDescent="0.25">
      <c r="A296" s="14"/>
      <c r="B296" s="3"/>
      <c r="C296" s="3"/>
      <c r="D296" s="3"/>
      <c r="E296" s="3"/>
      <c r="F296" s="3"/>
      <c r="G296" s="3"/>
      <c r="H296" s="3"/>
      <c r="I296" s="3"/>
      <c r="J296" s="4"/>
      <c r="K296" s="4"/>
      <c r="L296" s="4"/>
      <c r="M296" s="4"/>
      <c r="N296" s="4"/>
      <c r="O296" s="4"/>
      <c r="P296" s="4"/>
      <c r="Q296" s="4"/>
      <c r="R296" s="4"/>
      <c r="S296" s="4"/>
      <c r="T296" s="4"/>
      <c r="U296" s="4"/>
    </row>
    <row r="297" spans="1:21" ht="14.25" customHeight="1" x14ac:dyDescent="0.25">
      <c r="A297" s="14"/>
      <c r="B297" s="3"/>
      <c r="C297" s="3"/>
      <c r="D297" s="3"/>
      <c r="E297" s="3"/>
      <c r="F297" s="3"/>
      <c r="G297" s="3"/>
      <c r="H297" s="3"/>
      <c r="I297" s="3"/>
      <c r="J297" s="4"/>
      <c r="K297" s="4"/>
      <c r="L297" s="4"/>
      <c r="M297" s="4"/>
      <c r="N297" s="4"/>
      <c r="O297" s="4"/>
      <c r="P297" s="4"/>
      <c r="Q297" s="4"/>
      <c r="R297" s="4"/>
      <c r="S297" s="4"/>
      <c r="T297" s="4"/>
      <c r="U297" s="4"/>
    </row>
    <row r="298" spans="1:21" ht="14.25" customHeight="1" x14ac:dyDescent="0.25">
      <c r="A298" s="14"/>
      <c r="B298" s="3"/>
      <c r="C298" s="3"/>
      <c r="D298" s="3"/>
      <c r="E298" s="3"/>
      <c r="F298" s="3"/>
      <c r="G298" s="3"/>
      <c r="H298" s="3"/>
      <c r="I298" s="3"/>
      <c r="J298" s="4"/>
      <c r="K298" s="4"/>
      <c r="L298" s="4"/>
      <c r="M298" s="4"/>
      <c r="N298" s="4"/>
      <c r="O298" s="4"/>
      <c r="P298" s="4"/>
      <c r="Q298" s="4"/>
      <c r="R298" s="4"/>
      <c r="S298" s="4"/>
      <c r="T298" s="4"/>
      <c r="U298" s="4"/>
    </row>
    <row r="299" spans="1:21" ht="14.25" customHeight="1" x14ac:dyDescent="0.25">
      <c r="A299" s="14"/>
      <c r="B299" s="3"/>
      <c r="C299" s="3"/>
      <c r="D299" s="3"/>
      <c r="E299" s="3"/>
      <c r="F299" s="3"/>
      <c r="G299" s="3"/>
      <c r="H299" s="3"/>
      <c r="I299" s="3"/>
      <c r="J299" s="4"/>
      <c r="K299" s="4"/>
      <c r="L299" s="4"/>
      <c r="M299" s="4"/>
      <c r="N299" s="4"/>
      <c r="O299" s="4"/>
      <c r="P299" s="4"/>
      <c r="Q299" s="4"/>
      <c r="R299" s="4"/>
      <c r="S299" s="4"/>
      <c r="T299" s="4"/>
      <c r="U299" s="4"/>
    </row>
    <row r="300" spans="1:21" ht="14.25" customHeight="1" x14ac:dyDescent="0.25">
      <c r="A300" s="14"/>
      <c r="B300" s="3"/>
      <c r="C300" s="3"/>
      <c r="D300" s="3"/>
      <c r="E300" s="3"/>
      <c r="F300" s="3"/>
      <c r="G300" s="3"/>
      <c r="H300" s="3"/>
      <c r="I300" s="3"/>
      <c r="J300" s="4"/>
      <c r="K300" s="4"/>
      <c r="L300" s="4"/>
      <c r="M300" s="4"/>
      <c r="N300" s="4"/>
      <c r="O300" s="4"/>
      <c r="P300" s="4"/>
      <c r="Q300" s="4"/>
      <c r="R300" s="4"/>
      <c r="S300" s="4"/>
      <c r="T300" s="4"/>
      <c r="U300" s="4"/>
    </row>
    <row r="301" spans="1:21" ht="14.25" customHeight="1" x14ac:dyDescent="0.25">
      <c r="A301" s="14"/>
      <c r="B301" s="3"/>
      <c r="C301" s="3"/>
      <c r="D301" s="3"/>
      <c r="E301" s="3"/>
      <c r="F301" s="3"/>
      <c r="G301" s="3"/>
      <c r="H301" s="3"/>
      <c r="I301" s="3"/>
      <c r="J301" s="4"/>
      <c r="K301" s="4"/>
      <c r="L301" s="4"/>
      <c r="M301" s="4"/>
      <c r="N301" s="4"/>
      <c r="O301" s="4"/>
      <c r="P301" s="4"/>
      <c r="Q301" s="4"/>
      <c r="R301" s="4"/>
      <c r="S301" s="4"/>
      <c r="T301" s="4"/>
      <c r="U301" s="4"/>
    </row>
    <row r="302" spans="1:21" ht="14.25" customHeight="1" x14ac:dyDescent="0.25">
      <c r="A302" s="14"/>
      <c r="B302" s="3"/>
      <c r="C302" s="3"/>
      <c r="D302" s="3"/>
      <c r="E302" s="3"/>
      <c r="F302" s="3"/>
      <c r="G302" s="3"/>
      <c r="H302" s="3"/>
      <c r="I302" s="3"/>
      <c r="J302" s="4"/>
      <c r="K302" s="4"/>
      <c r="L302" s="4"/>
      <c r="M302" s="4"/>
      <c r="N302" s="4"/>
      <c r="O302" s="4"/>
      <c r="P302" s="4"/>
      <c r="Q302" s="4"/>
      <c r="R302" s="4"/>
      <c r="S302" s="4"/>
      <c r="T302" s="4"/>
      <c r="U302" s="4"/>
    </row>
    <row r="303" spans="1:21" ht="14.25" customHeight="1" x14ac:dyDescent="0.25">
      <c r="A303" s="14"/>
      <c r="B303" s="3"/>
      <c r="C303" s="3"/>
      <c r="D303" s="3"/>
      <c r="E303" s="3"/>
      <c r="F303" s="3"/>
      <c r="G303" s="3"/>
      <c r="H303" s="3"/>
      <c r="I303" s="3"/>
      <c r="J303" s="4"/>
      <c r="K303" s="4"/>
      <c r="L303" s="4"/>
      <c r="M303" s="4"/>
      <c r="N303" s="4"/>
      <c r="O303" s="4"/>
      <c r="P303" s="4"/>
      <c r="Q303" s="4"/>
      <c r="R303" s="4"/>
      <c r="S303" s="4"/>
      <c r="T303" s="4"/>
      <c r="U303" s="4"/>
    </row>
    <row r="304" spans="1:21" ht="14.25" customHeight="1" x14ac:dyDescent="0.25">
      <c r="A304" s="14"/>
      <c r="B304" s="3"/>
      <c r="C304" s="3"/>
      <c r="D304" s="3"/>
      <c r="E304" s="3"/>
      <c r="F304" s="3"/>
      <c r="G304" s="3"/>
      <c r="H304" s="3"/>
      <c r="I304" s="3"/>
      <c r="J304" s="4"/>
      <c r="K304" s="4"/>
      <c r="L304" s="4"/>
      <c r="M304" s="4"/>
      <c r="N304" s="4"/>
      <c r="O304" s="4"/>
      <c r="P304" s="4"/>
      <c r="Q304" s="4"/>
      <c r="R304" s="4"/>
      <c r="S304" s="4"/>
      <c r="T304" s="4"/>
      <c r="U304" s="4"/>
    </row>
    <row r="305" spans="1:21" ht="14.25" customHeight="1" x14ac:dyDescent="0.25">
      <c r="A305" s="14"/>
      <c r="B305" s="3"/>
      <c r="C305" s="3"/>
      <c r="D305" s="3"/>
      <c r="E305" s="3"/>
      <c r="F305" s="3"/>
      <c r="G305" s="3"/>
      <c r="H305" s="3"/>
      <c r="I305" s="3"/>
      <c r="J305" s="4"/>
      <c r="K305" s="4"/>
      <c r="L305" s="4"/>
      <c r="M305" s="4"/>
      <c r="N305" s="4"/>
      <c r="O305" s="4"/>
      <c r="P305" s="4"/>
      <c r="Q305" s="4"/>
      <c r="R305" s="4"/>
      <c r="S305" s="4"/>
      <c r="T305" s="4"/>
      <c r="U305" s="4"/>
    </row>
    <row r="306" spans="1:21" ht="14.25" customHeight="1" x14ac:dyDescent="0.25">
      <c r="A306" s="14"/>
      <c r="B306" s="3"/>
      <c r="C306" s="3"/>
      <c r="D306" s="3"/>
      <c r="E306" s="3"/>
      <c r="F306" s="3"/>
      <c r="G306" s="3"/>
      <c r="H306" s="3"/>
      <c r="I306" s="3"/>
      <c r="J306" s="4"/>
      <c r="K306" s="4"/>
      <c r="L306" s="4"/>
      <c r="M306" s="4"/>
      <c r="N306" s="4"/>
      <c r="O306" s="4"/>
      <c r="P306" s="4"/>
      <c r="Q306" s="4"/>
      <c r="R306" s="4"/>
      <c r="S306" s="4"/>
      <c r="T306" s="4"/>
      <c r="U306" s="4"/>
    </row>
    <row r="307" spans="1:21" ht="14.25" customHeight="1" x14ac:dyDescent="0.25">
      <c r="A307" s="14"/>
      <c r="B307" s="3"/>
      <c r="C307" s="3"/>
      <c r="D307" s="3"/>
      <c r="E307" s="3"/>
      <c r="F307" s="3"/>
      <c r="G307" s="3"/>
      <c r="H307" s="3"/>
      <c r="I307" s="3"/>
      <c r="J307" s="4"/>
      <c r="K307" s="4"/>
      <c r="L307" s="4"/>
      <c r="M307" s="4"/>
      <c r="N307" s="4"/>
      <c r="O307" s="4"/>
      <c r="P307" s="4"/>
      <c r="Q307" s="4"/>
      <c r="R307" s="4"/>
      <c r="S307" s="4"/>
      <c r="T307" s="4"/>
      <c r="U307" s="4"/>
    </row>
    <row r="308" spans="1:21" ht="14.25" customHeight="1" x14ac:dyDescent="0.25">
      <c r="A308" s="14"/>
      <c r="B308" s="3"/>
      <c r="C308" s="3"/>
      <c r="D308" s="3"/>
      <c r="E308" s="3"/>
      <c r="F308" s="3"/>
      <c r="G308" s="3"/>
      <c r="H308" s="3"/>
      <c r="I308" s="3"/>
      <c r="J308" s="4"/>
      <c r="K308" s="4"/>
      <c r="L308" s="4"/>
      <c r="M308" s="4"/>
      <c r="N308" s="4"/>
      <c r="O308" s="4"/>
      <c r="P308" s="4"/>
      <c r="Q308" s="4"/>
      <c r="R308" s="4"/>
      <c r="S308" s="4"/>
      <c r="T308" s="4"/>
      <c r="U308" s="4"/>
    </row>
    <row r="309" spans="1:21" ht="14.25" customHeight="1" x14ac:dyDescent="0.25">
      <c r="A309" s="14"/>
      <c r="B309" s="3"/>
      <c r="C309" s="3"/>
      <c r="D309" s="3"/>
      <c r="E309" s="3"/>
      <c r="F309" s="3"/>
      <c r="G309" s="3"/>
      <c r="H309" s="3"/>
      <c r="I309" s="3"/>
      <c r="J309" s="4"/>
      <c r="K309" s="4"/>
      <c r="L309" s="4"/>
      <c r="M309" s="4"/>
      <c r="N309" s="4"/>
      <c r="O309" s="4"/>
      <c r="P309" s="4"/>
      <c r="Q309" s="4"/>
      <c r="R309" s="4"/>
      <c r="S309" s="4"/>
      <c r="T309" s="4"/>
      <c r="U309" s="4"/>
    </row>
    <row r="310" spans="1:21" ht="14.25" customHeight="1" x14ac:dyDescent="0.25">
      <c r="A310" s="14"/>
      <c r="B310" s="3"/>
      <c r="C310" s="3"/>
      <c r="D310" s="3"/>
      <c r="E310" s="3"/>
      <c r="F310" s="3"/>
      <c r="G310" s="3"/>
      <c r="H310" s="3"/>
      <c r="I310" s="3"/>
      <c r="J310" s="4"/>
      <c r="K310" s="4"/>
      <c r="L310" s="4"/>
      <c r="M310" s="4"/>
      <c r="N310" s="4"/>
      <c r="O310" s="4"/>
      <c r="P310" s="4"/>
      <c r="Q310" s="4"/>
      <c r="R310" s="4"/>
      <c r="S310" s="4"/>
      <c r="T310" s="4"/>
      <c r="U310" s="4"/>
    </row>
    <row r="311" spans="1:21" ht="14.25" customHeight="1" x14ac:dyDescent="0.25">
      <c r="A311" s="14"/>
      <c r="B311" s="3"/>
      <c r="C311" s="3"/>
      <c r="D311" s="3"/>
      <c r="E311" s="3"/>
      <c r="F311" s="3"/>
      <c r="G311" s="3"/>
      <c r="H311" s="3"/>
      <c r="I311" s="3"/>
      <c r="J311" s="4"/>
      <c r="K311" s="4"/>
      <c r="L311" s="4"/>
      <c r="M311" s="4"/>
      <c r="N311" s="4"/>
      <c r="O311" s="4"/>
      <c r="P311" s="4"/>
      <c r="Q311" s="4"/>
      <c r="R311" s="4"/>
      <c r="S311" s="4"/>
      <c r="T311" s="4"/>
      <c r="U311" s="4"/>
    </row>
    <row r="312" spans="1:21" ht="14.25" customHeight="1" x14ac:dyDescent="0.25">
      <c r="A312" s="14"/>
      <c r="B312" s="3"/>
      <c r="C312" s="3"/>
      <c r="D312" s="3"/>
      <c r="E312" s="3"/>
      <c r="F312" s="3"/>
      <c r="G312" s="3"/>
      <c r="H312" s="3"/>
      <c r="I312" s="3"/>
      <c r="J312" s="4"/>
      <c r="K312" s="4"/>
      <c r="L312" s="4"/>
      <c r="M312" s="4"/>
      <c r="N312" s="4"/>
      <c r="O312" s="4"/>
      <c r="P312" s="4"/>
      <c r="Q312" s="4"/>
      <c r="R312" s="4"/>
      <c r="S312" s="4"/>
      <c r="T312" s="4"/>
      <c r="U312" s="4"/>
    </row>
    <row r="313" spans="1:21" ht="14.25" customHeight="1" x14ac:dyDescent="0.25">
      <c r="A313" s="14"/>
      <c r="B313" s="3"/>
      <c r="C313" s="3"/>
      <c r="D313" s="3"/>
      <c r="E313" s="3"/>
      <c r="F313" s="3"/>
      <c r="G313" s="3"/>
      <c r="H313" s="3"/>
      <c r="I313" s="3"/>
      <c r="J313" s="4"/>
      <c r="K313" s="4"/>
      <c r="L313" s="4"/>
      <c r="M313" s="4"/>
      <c r="N313" s="4"/>
      <c r="O313" s="4"/>
      <c r="P313" s="4"/>
      <c r="Q313" s="4"/>
      <c r="R313" s="4"/>
      <c r="S313" s="4"/>
      <c r="T313" s="4"/>
      <c r="U313" s="4"/>
    </row>
    <row r="314" spans="1:21" ht="14.25" customHeight="1" x14ac:dyDescent="0.25">
      <c r="A314" s="14"/>
      <c r="B314" s="3"/>
      <c r="C314" s="3"/>
      <c r="D314" s="3"/>
      <c r="E314" s="3"/>
      <c r="F314" s="3"/>
      <c r="G314" s="3"/>
      <c r="H314" s="3"/>
      <c r="I314" s="3"/>
      <c r="J314" s="4"/>
      <c r="K314" s="4"/>
      <c r="L314" s="4"/>
      <c r="M314" s="4"/>
      <c r="N314" s="4"/>
      <c r="O314" s="4"/>
      <c r="P314" s="4"/>
      <c r="Q314" s="4"/>
      <c r="R314" s="4"/>
      <c r="S314" s="4"/>
      <c r="T314" s="4"/>
      <c r="U314" s="4"/>
    </row>
    <row r="315" spans="1:21" ht="15.75" customHeight="1" x14ac:dyDescent="0.25"/>
    <row r="316" spans="1:21" ht="15.75" customHeight="1" x14ac:dyDescent="0.25"/>
    <row r="317" spans="1:21" ht="15.75" customHeight="1" x14ac:dyDescent="0.25"/>
    <row r="318" spans="1:21" ht="15.75" customHeight="1" x14ac:dyDescent="0.25"/>
    <row r="319" spans="1:21" ht="15.75" customHeight="1" x14ac:dyDescent="0.25"/>
    <row r="320" spans="1:21"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sheetData>
  <autoFilter ref="A13:U114"/>
  <mergeCells count="36">
    <mergeCell ref="B11:U11"/>
    <mergeCell ref="B8:J10"/>
    <mergeCell ref="A2:A10"/>
    <mergeCell ref="B2:J4"/>
    <mergeCell ref="K2:U4"/>
    <mergeCell ref="B5:J7"/>
    <mergeCell ref="K5:U7"/>
    <mergeCell ref="K8:U10"/>
    <mergeCell ref="A14:U14"/>
    <mergeCell ref="B15:U15"/>
    <mergeCell ref="B37:G37"/>
    <mergeCell ref="B76:G76"/>
    <mergeCell ref="B20:G20"/>
    <mergeCell ref="B23:G23"/>
    <mergeCell ref="B34:G34"/>
    <mergeCell ref="B16:U16"/>
    <mergeCell ref="B17:G17"/>
    <mergeCell ref="B25:G25"/>
    <mergeCell ref="A27:U27"/>
    <mergeCell ref="B28:U28"/>
    <mergeCell ref="B29:G29"/>
    <mergeCell ref="B36:U36"/>
    <mergeCell ref="B49:U49"/>
    <mergeCell ref="B50:G50"/>
    <mergeCell ref="B80:U80"/>
    <mergeCell ref="B78:G78"/>
    <mergeCell ref="B113:G113"/>
    <mergeCell ref="B103:G103"/>
    <mergeCell ref="B102:U102"/>
    <mergeCell ref="B81:G81"/>
    <mergeCell ref="A83:U83"/>
    <mergeCell ref="A84:U84"/>
    <mergeCell ref="B85:U85"/>
    <mergeCell ref="B88:G88"/>
    <mergeCell ref="B86:G86"/>
    <mergeCell ref="B90:G90"/>
  </mergeCells>
  <printOptions horizontalCentered="1"/>
  <pageMargins left="0.17" right="0.17" top="0.17" bottom="0.17" header="0" footer="0"/>
  <pageSetup paperSize="5" scale="38"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7">
        <x14:dataValidation type="list" allowBlank="1" showErrorMessage="1">
          <x14:formula1>
            <xm:f>tipo!$A$1:$A$2</xm:f>
          </x14:formula1>
          <xm:sqref>F87 F82 F48 F26 F89 F79 F72:F73</xm:sqref>
        </x14:dataValidation>
        <x14:dataValidation type="list" allowBlank="1" showErrorMessage="1">
          <x14:formula1>
            <xm:f>'\\sol-fs-01\Direccion de Planificacion y Seguimiento\Formulación\AAA POA 2023\POAS 2023 áreas v1\POAS 2023 remitidos por áreas (vf)\[Matriz POA 2023 (Proyecto Crecer en Valores).xlsx]tipo'!#REF!</xm:f>
          </x14:formula1>
          <xm:sqref>F45:F47 F51:F57</xm:sqref>
        </x14:dataValidation>
        <x14:dataValidation type="list" allowBlank="1" showInputMessage="1" showErrorMessage="1">
          <x14:formula1>
            <xm:f>'\\sol-fs-01\Direccion de Planificacion y Seguimiento\Users\ro.abreu\AppData\Local\Microsoft\Windows\INetCache\Content.Outlook\T0NEPGEK\[POA 2022 - Familia en Paz (003).xlsx]tipo'!#REF!</xm:f>
          </x14:formula1>
          <xm:sqref>F38:F42 F31:F32</xm:sqref>
        </x14:dataValidation>
        <x14:dataValidation type="list" allowBlank="1" showErrorMessage="1">
          <x14:formula1>
            <xm:f>'\\sol-fs-01\Direccion de Planificacion y Seguimiento\Formulación\AAA POA 2023\POAS 2023 áreas v1\POAS 2023 remitidos por áreas (vf)\[Matriz POA 2023  (Dirección de Operaciones) (1).xlsx]tipo'!#REF!</xm:f>
          </x14:formula1>
          <xm:sqref>F35</xm:sqref>
        </x14:dataValidation>
        <x14:dataValidation type="list" allowBlank="1" showErrorMessage="1">
          <x14:formula1>
            <xm:f>'\\sol-fs-01\Direccion de Planificacion y Seguimiento\Formulación\AAA POA 2023\POAS 2023 áreas v1\POAS 2023 remitidos por áreas (vf)\[Matriz POA 2023 (Biblioteca Infantil y Juvenil de República Dominicana) listo para enviar. xlsx.xlsx]tipo'!#REF!</xm:f>
          </x14:formula1>
          <xm:sqref>F58:F70</xm:sqref>
        </x14:dataValidation>
        <x14:dataValidation type="list" allowBlank="1" showErrorMessage="1">
          <x14:formula1>
            <xm:f>'\\sol-fs-01\Direccion de Planificacion y Seguimiento\Formulación\AAA POA 2023\POAS 2023 áreas v1\POAS 2023 remitidos por áreas (vf)\[Matriz POA 2023 (Dirección de Jóvenes Supérate).xlsx]tipo'!#REF!</xm:f>
          </x14:formula1>
          <xm:sqref>F74:F75 F30 F33</xm:sqref>
        </x14:dataValidation>
        <x14:dataValidation type="list" allowBlank="1" showInputMessage="1" showErrorMessage="1">
          <x14:formula1>
            <xm:f>'\\sol-fs-01\Direccion de Planificacion y Seguimiento\Formulación\AAA POA 2023\POAS 2023 áreas v1\POAS 2023 remitidos por áreas (vf)\[Matriz POA 2023 (Dirección de Proyectos Especiales).xlsx]tipo'!#REF!</xm:f>
          </x14:formula1>
          <xm:sqref>F44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O992"/>
  <sheetViews>
    <sheetView showGridLines="0" view="pageBreakPreview" topLeftCell="B1" zoomScale="50" zoomScaleNormal="60" zoomScaleSheetLayoutView="50" workbookViewId="0">
      <selection activeCell="K5" sqref="K5:U7"/>
    </sheetView>
  </sheetViews>
  <sheetFormatPr baseColWidth="10" defaultColWidth="12.625" defaultRowHeight="15" customHeight="1" x14ac:dyDescent="0.25"/>
  <cols>
    <col min="1" max="1" width="50" style="341" hidden="1" customWidth="1"/>
    <col min="2" max="2" width="40.125" style="341" customWidth="1"/>
    <col min="3" max="3" width="33.125" style="341" hidden="1" customWidth="1"/>
    <col min="4" max="5" width="33.125" style="341" customWidth="1"/>
    <col min="6" max="6" width="24" style="341" customWidth="1"/>
    <col min="7" max="7" width="30" style="341" customWidth="1"/>
    <col min="8" max="8" width="30.25" style="341" customWidth="1"/>
    <col min="9" max="9" width="14.625" style="341" customWidth="1"/>
    <col min="10" max="20" width="19" style="341" customWidth="1"/>
    <col min="21" max="21" width="13.625" style="341" customWidth="1"/>
    <col min="22" max="25" width="20.875" style="341" customWidth="1"/>
    <col min="26" max="16384" width="12.625" style="341"/>
  </cols>
  <sheetData>
    <row r="1" spans="1:25" ht="14.25" customHeight="1" x14ac:dyDescent="0.25">
      <c r="A1" s="338"/>
      <c r="B1" s="338"/>
      <c r="C1" s="338"/>
      <c r="D1" s="338"/>
      <c r="E1" s="338"/>
      <c r="F1" s="338"/>
      <c r="G1" s="338"/>
      <c r="H1" s="338"/>
      <c r="I1" s="339"/>
      <c r="J1" s="339"/>
      <c r="K1" s="339"/>
      <c r="L1" s="339"/>
      <c r="M1" s="339"/>
      <c r="N1" s="339"/>
      <c r="O1" s="339"/>
      <c r="P1" s="339"/>
      <c r="Q1" s="339"/>
      <c r="R1" s="339"/>
      <c r="S1" s="339"/>
      <c r="T1" s="339"/>
      <c r="U1" s="339"/>
      <c r="V1" s="340"/>
      <c r="W1" s="340"/>
      <c r="X1" s="340"/>
      <c r="Y1" s="340"/>
    </row>
    <row r="2" spans="1:25" ht="14.25" customHeight="1" x14ac:dyDescent="0.25">
      <c r="A2" s="777"/>
      <c r="B2" s="780" t="s">
        <v>5</v>
      </c>
      <c r="C2" s="781"/>
      <c r="D2" s="781"/>
      <c r="E2" s="781"/>
      <c r="F2" s="781"/>
      <c r="G2" s="781"/>
      <c r="H2" s="781"/>
      <c r="I2" s="781"/>
      <c r="J2" s="782"/>
      <c r="K2" s="786" t="s">
        <v>6</v>
      </c>
      <c r="L2" s="781"/>
      <c r="M2" s="781"/>
      <c r="N2" s="781"/>
      <c r="O2" s="781"/>
      <c r="P2" s="781"/>
      <c r="Q2" s="781"/>
      <c r="R2" s="781"/>
      <c r="S2" s="781"/>
      <c r="T2" s="781"/>
      <c r="U2" s="781"/>
      <c r="V2" s="340"/>
      <c r="W2" s="340"/>
      <c r="X2" s="340"/>
      <c r="Y2" s="340"/>
    </row>
    <row r="3" spans="1:25" ht="14.25" customHeight="1" x14ac:dyDescent="0.25">
      <c r="A3" s="778"/>
      <c r="B3" s="783"/>
      <c r="C3" s="784"/>
      <c r="D3" s="784"/>
      <c r="E3" s="784"/>
      <c r="F3" s="784"/>
      <c r="G3" s="784"/>
      <c r="H3" s="784"/>
      <c r="I3" s="784"/>
      <c r="J3" s="785"/>
      <c r="K3" s="783"/>
      <c r="L3" s="784"/>
      <c r="M3" s="784"/>
      <c r="N3" s="784"/>
      <c r="O3" s="784"/>
      <c r="P3" s="784"/>
      <c r="Q3" s="784"/>
      <c r="R3" s="784"/>
      <c r="S3" s="784"/>
      <c r="T3" s="784"/>
      <c r="U3" s="784"/>
      <c r="V3" s="340"/>
      <c r="W3" s="340"/>
      <c r="X3" s="340"/>
      <c r="Y3" s="340"/>
    </row>
    <row r="4" spans="1:25" ht="14.25" customHeight="1" x14ac:dyDescent="0.25">
      <c r="A4" s="778"/>
      <c r="B4" s="783"/>
      <c r="C4" s="784"/>
      <c r="D4" s="784"/>
      <c r="E4" s="784"/>
      <c r="F4" s="784"/>
      <c r="G4" s="784"/>
      <c r="H4" s="784"/>
      <c r="I4" s="784"/>
      <c r="J4" s="785"/>
      <c r="K4" s="787"/>
      <c r="L4" s="772"/>
      <c r="M4" s="772"/>
      <c r="N4" s="772"/>
      <c r="O4" s="772"/>
      <c r="P4" s="772"/>
      <c r="Q4" s="772"/>
      <c r="R4" s="772"/>
      <c r="S4" s="772"/>
      <c r="T4" s="772"/>
      <c r="U4" s="772"/>
      <c r="V4" s="340"/>
      <c r="W4" s="340"/>
      <c r="X4" s="340"/>
      <c r="Y4" s="340"/>
    </row>
    <row r="5" spans="1:25" ht="14.25" customHeight="1" x14ac:dyDescent="0.25">
      <c r="A5" s="778"/>
      <c r="B5" s="788" t="s">
        <v>7</v>
      </c>
      <c r="C5" s="784"/>
      <c r="D5" s="784"/>
      <c r="E5" s="784"/>
      <c r="F5" s="784"/>
      <c r="G5" s="784"/>
      <c r="H5" s="784"/>
      <c r="I5" s="784"/>
      <c r="J5" s="785"/>
      <c r="K5" s="786" t="s">
        <v>1024</v>
      </c>
      <c r="L5" s="781"/>
      <c r="M5" s="781"/>
      <c r="N5" s="781"/>
      <c r="O5" s="781"/>
      <c r="P5" s="781"/>
      <c r="Q5" s="781"/>
      <c r="R5" s="781"/>
      <c r="S5" s="781"/>
      <c r="T5" s="781"/>
      <c r="U5" s="781"/>
      <c r="V5" s="340"/>
      <c r="W5" s="340"/>
      <c r="X5" s="340"/>
      <c r="Y5" s="340"/>
    </row>
    <row r="6" spans="1:25" ht="14.25" customHeight="1" x14ac:dyDescent="0.25">
      <c r="A6" s="778"/>
      <c r="B6" s="783"/>
      <c r="C6" s="784"/>
      <c r="D6" s="784"/>
      <c r="E6" s="784"/>
      <c r="F6" s="784"/>
      <c r="G6" s="784"/>
      <c r="H6" s="784"/>
      <c r="I6" s="784"/>
      <c r="J6" s="785"/>
      <c r="K6" s="783"/>
      <c r="L6" s="784"/>
      <c r="M6" s="784"/>
      <c r="N6" s="784"/>
      <c r="O6" s="784"/>
      <c r="P6" s="784"/>
      <c r="Q6" s="784"/>
      <c r="R6" s="784"/>
      <c r="S6" s="784"/>
      <c r="T6" s="784"/>
      <c r="U6" s="784"/>
      <c r="V6" s="340"/>
      <c r="W6" s="340"/>
      <c r="X6" s="340"/>
      <c r="Y6" s="340"/>
    </row>
    <row r="7" spans="1:25" ht="14.25" customHeight="1" x14ac:dyDescent="0.25">
      <c r="A7" s="778"/>
      <c r="B7" s="783"/>
      <c r="C7" s="784"/>
      <c r="D7" s="784"/>
      <c r="E7" s="784"/>
      <c r="F7" s="784"/>
      <c r="G7" s="784"/>
      <c r="H7" s="784"/>
      <c r="I7" s="784"/>
      <c r="J7" s="785"/>
      <c r="K7" s="787"/>
      <c r="L7" s="772"/>
      <c r="M7" s="772"/>
      <c r="N7" s="772"/>
      <c r="O7" s="772"/>
      <c r="P7" s="772"/>
      <c r="Q7" s="772"/>
      <c r="R7" s="772"/>
      <c r="S7" s="772"/>
      <c r="T7" s="772"/>
      <c r="U7" s="772"/>
      <c r="V7" s="340"/>
      <c r="W7" s="340"/>
      <c r="X7" s="340"/>
      <c r="Y7" s="340"/>
    </row>
    <row r="8" spans="1:25" ht="20.25" customHeight="1" x14ac:dyDescent="0.25">
      <c r="A8" s="778"/>
      <c r="B8" s="788" t="s">
        <v>331</v>
      </c>
      <c r="C8" s="784"/>
      <c r="D8" s="784"/>
      <c r="E8" s="784"/>
      <c r="F8" s="784"/>
      <c r="G8" s="784"/>
      <c r="H8" s="784"/>
      <c r="I8" s="784"/>
      <c r="J8" s="785"/>
      <c r="K8" s="786" t="s">
        <v>494</v>
      </c>
      <c r="L8" s="781"/>
      <c r="M8" s="781"/>
      <c r="N8" s="781"/>
      <c r="O8" s="781"/>
      <c r="P8" s="781"/>
      <c r="Q8" s="781"/>
      <c r="R8" s="781"/>
      <c r="S8" s="781"/>
      <c r="T8" s="781"/>
      <c r="U8" s="781"/>
      <c r="V8" s="340"/>
      <c r="W8" s="340"/>
      <c r="X8" s="340"/>
      <c r="Y8" s="340"/>
    </row>
    <row r="9" spans="1:25" ht="21" customHeight="1" x14ac:dyDescent="0.25">
      <c r="A9" s="778"/>
      <c r="B9" s="783"/>
      <c r="C9" s="784"/>
      <c r="D9" s="784"/>
      <c r="E9" s="784"/>
      <c r="F9" s="784"/>
      <c r="G9" s="784"/>
      <c r="H9" s="784"/>
      <c r="I9" s="784"/>
      <c r="J9" s="785"/>
      <c r="K9" s="783"/>
      <c r="L9" s="784"/>
      <c r="M9" s="784"/>
      <c r="N9" s="784"/>
      <c r="O9" s="784"/>
      <c r="P9" s="784"/>
      <c r="Q9" s="784"/>
      <c r="R9" s="784"/>
      <c r="S9" s="784"/>
      <c r="T9" s="784"/>
      <c r="U9" s="784"/>
      <c r="V9" s="340"/>
      <c r="W9" s="340"/>
      <c r="X9" s="340"/>
      <c r="Y9" s="340"/>
    </row>
    <row r="10" spans="1:25" ht="6.75" customHeight="1" x14ac:dyDescent="0.25">
      <c r="A10" s="779"/>
      <c r="B10" s="787"/>
      <c r="C10" s="772"/>
      <c r="D10" s="772"/>
      <c r="E10" s="772"/>
      <c r="F10" s="772"/>
      <c r="G10" s="772"/>
      <c r="H10" s="772"/>
      <c r="I10" s="772"/>
      <c r="J10" s="773"/>
      <c r="K10" s="787"/>
      <c r="L10" s="772"/>
      <c r="M10" s="772"/>
      <c r="N10" s="772"/>
      <c r="O10" s="772"/>
      <c r="P10" s="772"/>
      <c r="Q10" s="772"/>
      <c r="R10" s="772"/>
      <c r="S10" s="772"/>
      <c r="T10" s="772"/>
      <c r="U10" s="772"/>
      <c r="V10" s="340"/>
      <c r="W10" s="340"/>
      <c r="X10" s="340"/>
      <c r="Y10" s="340"/>
    </row>
    <row r="11" spans="1:25" ht="20.25" customHeight="1" x14ac:dyDescent="0.25">
      <c r="A11" s="342" t="s">
        <v>8</v>
      </c>
      <c r="B11" s="789" t="s">
        <v>305</v>
      </c>
      <c r="C11" s="757"/>
      <c r="D11" s="757"/>
      <c r="E11" s="757"/>
      <c r="F11" s="757"/>
      <c r="G11" s="757"/>
      <c r="H11" s="757"/>
      <c r="I11" s="757"/>
      <c r="J11" s="757"/>
      <c r="K11" s="757"/>
      <c r="L11" s="757"/>
      <c r="M11" s="757"/>
      <c r="N11" s="757"/>
      <c r="O11" s="757"/>
      <c r="P11" s="757"/>
      <c r="Q11" s="757"/>
      <c r="R11" s="757"/>
      <c r="S11" s="757"/>
      <c r="T11" s="757"/>
      <c r="U11" s="757"/>
      <c r="V11" s="340"/>
      <c r="W11" s="340"/>
      <c r="X11" s="340"/>
      <c r="Y11" s="340"/>
    </row>
    <row r="12" spans="1:25" ht="14.25" customHeight="1" x14ac:dyDescent="0.25">
      <c r="A12" s="343"/>
      <c r="B12" s="344"/>
      <c r="C12" s="344"/>
      <c r="D12" s="344"/>
      <c r="E12" s="344"/>
      <c r="F12" s="344"/>
      <c r="G12" s="344"/>
      <c r="H12" s="344"/>
      <c r="I12" s="344"/>
      <c r="J12" s="344"/>
      <c r="K12" s="344"/>
      <c r="L12" s="344"/>
      <c r="M12" s="344"/>
      <c r="N12" s="344"/>
      <c r="O12" s="344"/>
      <c r="P12" s="344"/>
      <c r="Q12" s="344"/>
      <c r="R12" s="344"/>
      <c r="S12" s="344"/>
      <c r="T12" s="344"/>
      <c r="U12" s="344"/>
      <c r="V12" s="340"/>
      <c r="W12" s="340"/>
      <c r="X12" s="340"/>
      <c r="Y12" s="340"/>
    </row>
    <row r="13" spans="1:25" ht="14.25" customHeight="1" x14ac:dyDescent="0.25">
      <c r="A13" s="345"/>
      <c r="B13" s="344"/>
      <c r="C13" s="344"/>
      <c r="D13" s="344"/>
      <c r="E13" s="344"/>
      <c r="F13" s="344"/>
      <c r="G13" s="344"/>
      <c r="H13" s="344"/>
      <c r="I13" s="344"/>
      <c r="J13" s="790" t="s">
        <v>10</v>
      </c>
      <c r="K13" s="757"/>
      <c r="L13" s="759"/>
      <c r="M13" s="790" t="s">
        <v>11</v>
      </c>
      <c r="N13" s="757"/>
      <c r="O13" s="759"/>
      <c r="P13" s="790" t="s">
        <v>12</v>
      </c>
      <c r="Q13" s="757"/>
      <c r="R13" s="759"/>
      <c r="S13" s="790" t="s">
        <v>13</v>
      </c>
      <c r="T13" s="757"/>
      <c r="U13" s="759"/>
      <c r="V13" s="340"/>
      <c r="W13" s="340"/>
      <c r="X13" s="340"/>
      <c r="Y13" s="340"/>
    </row>
    <row r="14" spans="1:25" ht="28.5" customHeight="1" x14ac:dyDescent="0.25">
      <c r="A14" s="346" t="s">
        <v>14</v>
      </c>
      <c r="B14" s="346" t="s">
        <v>15</v>
      </c>
      <c r="C14" s="346" t="s">
        <v>16</v>
      </c>
      <c r="D14" s="346" t="s">
        <v>17</v>
      </c>
      <c r="E14" s="346" t="s">
        <v>18</v>
      </c>
      <c r="F14" s="346" t="s">
        <v>19</v>
      </c>
      <c r="G14" s="346" t="s">
        <v>20</v>
      </c>
      <c r="H14" s="346" t="s">
        <v>21</v>
      </c>
      <c r="I14" s="346" t="s">
        <v>22</v>
      </c>
      <c r="J14" s="346" t="s">
        <v>23</v>
      </c>
      <c r="K14" s="346" t="s">
        <v>24</v>
      </c>
      <c r="L14" s="346" t="s">
        <v>25</v>
      </c>
      <c r="M14" s="346" t="s">
        <v>26</v>
      </c>
      <c r="N14" s="346" t="s">
        <v>27</v>
      </c>
      <c r="O14" s="346" t="s">
        <v>28</v>
      </c>
      <c r="P14" s="346" t="s">
        <v>29</v>
      </c>
      <c r="Q14" s="346" t="s">
        <v>30</v>
      </c>
      <c r="R14" s="346" t="s">
        <v>31</v>
      </c>
      <c r="S14" s="346" t="s">
        <v>32</v>
      </c>
      <c r="T14" s="346" t="s">
        <v>33</v>
      </c>
      <c r="U14" s="346" t="s">
        <v>34</v>
      </c>
      <c r="V14" s="347"/>
      <c r="W14" s="347"/>
      <c r="X14" s="347"/>
      <c r="Y14" s="347"/>
    </row>
    <row r="15" spans="1:25" ht="18.75" customHeight="1" x14ac:dyDescent="0.25">
      <c r="A15" s="758" t="s">
        <v>306</v>
      </c>
      <c r="B15" s="757"/>
      <c r="C15" s="757"/>
      <c r="D15" s="757"/>
      <c r="E15" s="757"/>
      <c r="F15" s="757"/>
      <c r="G15" s="757"/>
      <c r="H15" s="757"/>
      <c r="I15" s="757"/>
      <c r="J15" s="757"/>
      <c r="K15" s="757"/>
      <c r="L15" s="757"/>
      <c r="M15" s="757"/>
      <c r="N15" s="757"/>
      <c r="O15" s="757"/>
      <c r="P15" s="757"/>
      <c r="Q15" s="757"/>
      <c r="R15" s="757"/>
      <c r="S15" s="757"/>
      <c r="T15" s="757"/>
      <c r="U15" s="757"/>
      <c r="V15" s="347"/>
      <c r="W15" s="347"/>
      <c r="X15" s="347"/>
      <c r="Y15" s="347"/>
    </row>
    <row r="16" spans="1:25" ht="15.75" x14ac:dyDescent="0.25">
      <c r="A16" s="348"/>
      <c r="B16" s="758" t="s">
        <v>307</v>
      </c>
      <c r="C16" s="757"/>
      <c r="D16" s="757"/>
      <c r="E16" s="757"/>
      <c r="F16" s="757"/>
      <c r="G16" s="757"/>
      <c r="H16" s="757"/>
      <c r="I16" s="757"/>
      <c r="J16" s="757"/>
      <c r="K16" s="757"/>
      <c r="L16" s="757"/>
      <c r="M16" s="757"/>
      <c r="N16" s="757"/>
      <c r="O16" s="757"/>
      <c r="P16" s="757"/>
      <c r="Q16" s="757"/>
      <c r="R16" s="757"/>
      <c r="S16" s="757"/>
      <c r="T16" s="757"/>
      <c r="U16" s="757"/>
      <c r="V16" s="347"/>
      <c r="W16" s="347"/>
      <c r="X16" s="347"/>
      <c r="Y16" s="347"/>
    </row>
    <row r="17" spans="1:25" ht="16.5" customHeight="1" x14ac:dyDescent="0.25">
      <c r="A17" s="348"/>
      <c r="B17" s="767" t="s">
        <v>308</v>
      </c>
      <c r="C17" s="757"/>
      <c r="D17" s="757"/>
      <c r="E17" s="757"/>
      <c r="F17" s="757"/>
      <c r="G17" s="757"/>
      <c r="H17" s="757"/>
      <c r="I17" s="757"/>
      <c r="J17" s="757"/>
      <c r="K17" s="757"/>
      <c r="L17" s="757"/>
      <c r="M17" s="757"/>
      <c r="N17" s="757"/>
      <c r="O17" s="757"/>
      <c r="P17" s="757"/>
      <c r="Q17" s="757"/>
      <c r="R17" s="757"/>
      <c r="S17" s="757"/>
      <c r="T17" s="757"/>
      <c r="U17" s="757"/>
      <c r="V17" s="347"/>
      <c r="W17" s="347"/>
      <c r="X17" s="347"/>
      <c r="Y17" s="347"/>
    </row>
    <row r="18" spans="1:25" ht="15.75" x14ac:dyDescent="0.25">
      <c r="A18" s="348"/>
      <c r="B18" s="758" t="s">
        <v>309</v>
      </c>
      <c r="C18" s="757"/>
      <c r="D18" s="757"/>
      <c r="E18" s="757"/>
      <c r="F18" s="757"/>
      <c r="G18" s="759"/>
      <c r="H18" s="349" t="s">
        <v>310</v>
      </c>
      <c r="I18" s="350"/>
      <c r="J18" s="350"/>
      <c r="K18" s="350"/>
      <c r="L18" s="350"/>
      <c r="M18" s="350"/>
      <c r="N18" s="350"/>
      <c r="O18" s="350"/>
      <c r="P18" s="350"/>
      <c r="Q18" s="350"/>
      <c r="R18" s="350"/>
      <c r="S18" s="350"/>
      <c r="T18" s="350"/>
      <c r="U18" s="350"/>
      <c r="V18" s="347"/>
      <c r="W18" s="347"/>
      <c r="X18" s="347"/>
      <c r="Y18" s="347"/>
    </row>
    <row r="19" spans="1:25" ht="93" customHeight="1" x14ac:dyDescent="0.25">
      <c r="A19" s="348"/>
      <c r="B19" s="221" t="s">
        <v>495</v>
      </c>
      <c r="C19" s="351"/>
      <c r="D19" s="221" t="s">
        <v>496</v>
      </c>
      <c r="E19" s="352" t="s">
        <v>497</v>
      </c>
      <c r="F19" s="221" t="s">
        <v>38</v>
      </c>
      <c r="G19" s="352" t="s">
        <v>498</v>
      </c>
      <c r="H19" s="352" t="s">
        <v>499</v>
      </c>
      <c r="I19" s="350">
        <v>10</v>
      </c>
      <c r="J19" s="350"/>
      <c r="K19" s="350">
        <v>1</v>
      </c>
      <c r="L19" s="350">
        <v>1</v>
      </c>
      <c r="M19" s="350">
        <v>1</v>
      </c>
      <c r="N19" s="350">
        <v>1</v>
      </c>
      <c r="O19" s="350">
        <v>1</v>
      </c>
      <c r="P19" s="350">
        <v>1</v>
      </c>
      <c r="Q19" s="350">
        <v>1</v>
      </c>
      <c r="R19" s="350">
        <v>1</v>
      </c>
      <c r="S19" s="350">
        <v>1</v>
      </c>
      <c r="T19" s="350">
        <v>1</v>
      </c>
      <c r="U19" s="350"/>
      <c r="V19" s="347"/>
      <c r="W19" s="347"/>
      <c r="X19" s="347"/>
      <c r="Y19" s="347"/>
    </row>
    <row r="20" spans="1:25" ht="34.5" customHeight="1" x14ac:dyDescent="0.25">
      <c r="A20" s="348"/>
      <c r="B20" s="758" t="s">
        <v>867</v>
      </c>
      <c r="C20" s="757"/>
      <c r="D20" s="757"/>
      <c r="E20" s="757"/>
      <c r="F20" s="757"/>
      <c r="G20" s="759"/>
      <c r="H20" s="349" t="s">
        <v>311</v>
      </c>
      <c r="I20" s="350"/>
      <c r="J20" s="350"/>
      <c r="K20" s="350"/>
      <c r="L20" s="350"/>
      <c r="M20" s="350"/>
      <c r="N20" s="350"/>
      <c r="O20" s="350"/>
      <c r="P20" s="350"/>
      <c r="Q20" s="350"/>
      <c r="R20" s="350"/>
      <c r="S20" s="350"/>
      <c r="T20" s="350"/>
      <c r="U20" s="350"/>
      <c r="V20" s="347"/>
      <c r="W20" s="347"/>
      <c r="X20" s="347"/>
      <c r="Y20" s="347"/>
    </row>
    <row r="21" spans="1:25" ht="91.5" customHeight="1" x14ac:dyDescent="0.25">
      <c r="A21" s="348"/>
      <c r="B21" s="221" t="s">
        <v>500</v>
      </c>
      <c r="C21" s="222"/>
      <c r="D21" s="221" t="s">
        <v>496</v>
      </c>
      <c r="E21" s="221" t="s">
        <v>501</v>
      </c>
      <c r="F21" s="221" t="s">
        <v>38</v>
      </c>
      <c r="G21" s="221" t="s">
        <v>502</v>
      </c>
      <c r="H21" s="223" t="s">
        <v>789</v>
      </c>
      <c r="I21" s="350">
        <v>6</v>
      </c>
      <c r="J21" s="350"/>
      <c r="K21" s="350">
        <v>1</v>
      </c>
      <c r="L21" s="350"/>
      <c r="M21" s="350">
        <v>1</v>
      </c>
      <c r="N21" s="350">
        <v>1</v>
      </c>
      <c r="O21" s="350"/>
      <c r="P21" s="350">
        <v>1</v>
      </c>
      <c r="Q21" s="350">
        <v>1</v>
      </c>
      <c r="R21" s="350"/>
      <c r="S21" s="350">
        <v>1</v>
      </c>
      <c r="T21" s="350"/>
      <c r="U21" s="350"/>
      <c r="V21" s="347"/>
      <c r="W21" s="347"/>
      <c r="X21" s="347"/>
      <c r="Y21" s="347"/>
    </row>
    <row r="22" spans="1:25" ht="91.5" customHeight="1" x14ac:dyDescent="0.25">
      <c r="A22" s="348"/>
      <c r="B22" s="221" t="s">
        <v>503</v>
      </c>
      <c r="C22" s="222"/>
      <c r="D22" s="221" t="s">
        <v>496</v>
      </c>
      <c r="E22" s="221" t="s">
        <v>501</v>
      </c>
      <c r="F22" s="221" t="s">
        <v>38</v>
      </c>
      <c r="G22" s="221" t="s">
        <v>502</v>
      </c>
      <c r="H22" s="223" t="s">
        <v>789</v>
      </c>
      <c r="I22" s="350">
        <v>11</v>
      </c>
      <c r="J22" s="350">
        <v>1</v>
      </c>
      <c r="K22" s="350">
        <v>1</v>
      </c>
      <c r="L22" s="350">
        <v>1</v>
      </c>
      <c r="M22" s="350">
        <v>1</v>
      </c>
      <c r="N22" s="350">
        <v>1</v>
      </c>
      <c r="O22" s="350">
        <v>1</v>
      </c>
      <c r="P22" s="350">
        <v>1</v>
      </c>
      <c r="Q22" s="350">
        <v>1</v>
      </c>
      <c r="R22" s="350">
        <v>1</v>
      </c>
      <c r="S22" s="350">
        <v>1</v>
      </c>
      <c r="T22" s="350">
        <v>1</v>
      </c>
      <c r="U22" s="350"/>
      <c r="V22" s="347"/>
      <c r="W22" s="347"/>
      <c r="X22" s="347"/>
      <c r="Y22" s="347"/>
    </row>
    <row r="23" spans="1:25" ht="91.5" customHeight="1" x14ac:dyDescent="0.25">
      <c r="A23" s="348"/>
      <c r="B23" s="221" t="s">
        <v>504</v>
      </c>
      <c r="C23" s="222"/>
      <c r="D23" s="221" t="s">
        <v>496</v>
      </c>
      <c r="E23" s="221" t="s">
        <v>501</v>
      </c>
      <c r="F23" s="221" t="s">
        <v>38</v>
      </c>
      <c r="G23" s="221" t="s">
        <v>505</v>
      </c>
      <c r="H23" s="223" t="s">
        <v>789</v>
      </c>
      <c r="I23" s="350">
        <v>250</v>
      </c>
      <c r="J23" s="350"/>
      <c r="K23" s="350"/>
      <c r="L23" s="350">
        <v>250</v>
      </c>
      <c r="M23" s="350"/>
      <c r="N23" s="350"/>
      <c r="O23" s="350"/>
      <c r="P23" s="350"/>
      <c r="Q23" s="350"/>
      <c r="R23" s="350"/>
      <c r="S23" s="350"/>
      <c r="T23" s="350"/>
      <c r="U23" s="350"/>
      <c r="V23" s="347"/>
      <c r="W23" s="347"/>
      <c r="X23" s="347"/>
      <c r="Y23" s="347"/>
    </row>
    <row r="24" spans="1:25" ht="91.5" customHeight="1" x14ac:dyDescent="0.25">
      <c r="A24" s="348"/>
      <c r="B24" s="221" t="s">
        <v>506</v>
      </c>
      <c r="C24" s="222"/>
      <c r="D24" s="221" t="s">
        <v>496</v>
      </c>
      <c r="E24" s="221" t="s">
        <v>501</v>
      </c>
      <c r="F24" s="221" t="s">
        <v>38</v>
      </c>
      <c r="G24" s="221" t="s">
        <v>502</v>
      </c>
      <c r="H24" s="223" t="s">
        <v>790</v>
      </c>
      <c r="I24" s="350">
        <v>200</v>
      </c>
      <c r="J24" s="350">
        <v>50</v>
      </c>
      <c r="K24" s="350"/>
      <c r="L24" s="350">
        <v>50</v>
      </c>
      <c r="M24" s="350"/>
      <c r="N24" s="350"/>
      <c r="O24" s="350">
        <v>50</v>
      </c>
      <c r="P24" s="350"/>
      <c r="Q24" s="350"/>
      <c r="R24" s="350"/>
      <c r="S24" s="350"/>
      <c r="T24" s="350"/>
      <c r="U24" s="350">
        <v>50</v>
      </c>
      <c r="V24" s="347"/>
      <c r="W24" s="347"/>
      <c r="X24" s="347"/>
      <c r="Y24" s="347"/>
    </row>
    <row r="25" spans="1:25" ht="91.5" customHeight="1" x14ac:dyDescent="0.25">
      <c r="A25" s="348"/>
      <c r="B25" s="221" t="s">
        <v>507</v>
      </c>
      <c r="C25" s="222"/>
      <c r="D25" s="221" t="s">
        <v>496</v>
      </c>
      <c r="E25" s="221" t="s">
        <v>501</v>
      </c>
      <c r="F25" s="221" t="s">
        <v>38</v>
      </c>
      <c r="G25" s="221" t="s">
        <v>502</v>
      </c>
      <c r="H25" s="224" t="s">
        <v>499</v>
      </c>
      <c r="I25" s="350">
        <v>100</v>
      </c>
      <c r="J25" s="350"/>
      <c r="K25" s="350"/>
      <c r="L25" s="350"/>
      <c r="M25" s="350"/>
      <c r="N25" s="350"/>
      <c r="O25" s="350">
        <v>50</v>
      </c>
      <c r="P25" s="350"/>
      <c r="Q25" s="350"/>
      <c r="R25" s="350"/>
      <c r="S25" s="350"/>
      <c r="T25" s="350"/>
      <c r="U25" s="350"/>
      <c r="V25" s="347"/>
      <c r="W25" s="347"/>
      <c r="X25" s="347"/>
      <c r="Y25" s="347"/>
    </row>
    <row r="26" spans="1:25" ht="40.5" customHeight="1" x14ac:dyDescent="0.25">
      <c r="A26" s="348"/>
      <c r="B26" s="758" t="s">
        <v>868</v>
      </c>
      <c r="C26" s="757"/>
      <c r="D26" s="757"/>
      <c r="E26" s="757"/>
      <c r="F26" s="757"/>
      <c r="G26" s="759"/>
      <c r="H26" s="349" t="s">
        <v>312</v>
      </c>
      <c r="I26" s="350">
        <f>+I28</f>
        <v>85</v>
      </c>
      <c r="J26" s="350"/>
      <c r="K26" s="350"/>
      <c r="L26" s="350">
        <f>+L28</f>
        <v>85</v>
      </c>
      <c r="M26" s="350">
        <f t="shared" ref="M26:U26" si="0">+M28</f>
        <v>0</v>
      </c>
      <c r="N26" s="350">
        <f t="shared" si="0"/>
        <v>0</v>
      </c>
      <c r="O26" s="350">
        <f t="shared" si="0"/>
        <v>0</v>
      </c>
      <c r="P26" s="350">
        <f t="shared" si="0"/>
        <v>0</v>
      </c>
      <c r="Q26" s="350">
        <f t="shared" si="0"/>
        <v>0</v>
      </c>
      <c r="R26" s="350">
        <f t="shared" si="0"/>
        <v>0</v>
      </c>
      <c r="S26" s="350">
        <f t="shared" si="0"/>
        <v>0</v>
      </c>
      <c r="T26" s="350">
        <f t="shared" si="0"/>
        <v>0</v>
      </c>
      <c r="U26" s="350">
        <f t="shared" si="0"/>
        <v>0</v>
      </c>
      <c r="V26" s="347"/>
      <c r="W26" s="347"/>
      <c r="X26" s="347"/>
      <c r="Y26" s="347"/>
    </row>
    <row r="27" spans="1:25" ht="82.5" customHeight="1" x14ac:dyDescent="0.25">
      <c r="A27" s="348"/>
      <c r="B27" s="224" t="s">
        <v>508</v>
      </c>
      <c r="C27" s="222"/>
      <c r="D27" s="221" t="s">
        <v>496</v>
      </c>
      <c r="E27" s="221" t="s">
        <v>509</v>
      </c>
      <c r="F27" s="221" t="s">
        <v>38</v>
      </c>
      <c r="G27" s="352" t="s">
        <v>510</v>
      </c>
      <c r="H27" s="224" t="s">
        <v>511</v>
      </c>
      <c r="I27" s="350">
        <v>4018</v>
      </c>
      <c r="J27" s="353"/>
      <c r="K27" s="350"/>
      <c r="L27" s="350">
        <v>804</v>
      </c>
      <c r="M27" s="350">
        <v>804</v>
      </c>
      <c r="N27" s="350">
        <v>804</v>
      </c>
      <c r="O27" s="350">
        <v>804</v>
      </c>
      <c r="P27" s="350">
        <v>802</v>
      </c>
      <c r="Q27" s="350"/>
      <c r="R27" s="350"/>
      <c r="S27" s="350"/>
      <c r="T27" s="350"/>
      <c r="U27" s="350"/>
      <c r="V27" s="347"/>
      <c r="W27" s="347"/>
      <c r="X27" s="347"/>
      <c r="Y27" s="347"/>
    </row>
    <row r="28" spans="1:25" ht="93.75" customHeight="1" x14ac:dyDescent="0.25">
      <c r="A28" s="348"/>
      <c r="B28" s="224" t="s">
        <v>512</v>
      </c>
      <c r="C28" s="222"/>
      <c r="D28" s="221" t="s">
        <v>496</v>
      </c>
      <c r="E28" s="221" t="s">
        <v>513</v>
      </c>
      <c r="F28" s="221" t="s">
        <v>39</v>
      </c>
      <c r="G28" s="352" t="s">
        <v>514</v>
      </c>
      <c r="H28" s="224" t="s">
        <v>312</v>
      </c>
      <c r="I28" s="350">
        <v>85</v>
      </c>
      <c r="J28" s="350"/>
      <c r="K28" s="350"/>
      <c r="L28" s="350">
        <v>85</v>
      </c>
      <c r="M28" s="350"/>
      <c r="N28" s="350"/>
      <c r="O28" s="350"/>
      <c r="P28" s="350"/>
      <c r="Q28" s="350"/>
      <c r="R28" s="350"/>
      <c r="S28" s="350"/>
      <c r="T28" s="350"/>
      <c r="U28" s="350"/>
      <c r="V28" s="347"/>
      <c r="W28" s="347"/>
      <c r="X28" s="347"/>
      <c r="Y28" s="347"/>
    </row>
    <row r="29" spans="1:25" ht="40.5" customHeight="1" x14ac:dyDescent="0.25">
      <c r="A29" s="348"/>
      <c r="B29" s="768" t="s">
        <v>313</v>
      </c>
      <c r="C29" s="769"/>
      <c r="D29" s="769"/>
      <c r="E29" s="769"/>
      <c r="F29" s="769"/>
      <c r="G29" s="770"/>
      <c r="H29" s="354" t="s">
        <v>314</v>
      </c>
      <c r="I29" s="350">
        <v>1</v>
      </c>
      <c r="J29" s="350"/>
      <c r="K29" s="350"/>
      <c r="L29" s="350"/>
      <c r="M29" s="350"/>
      <c r="N29" s="350"/>
      <c r="O29" s="350"/>
      <c r="P29" s="350"/>
      <c r="Q29" s="350"/>
      <c r="R29" s="350"/>
      <c r="S29" s="350"/>
      <c r="T29" s="350"/>
      <c r="U29" s="350"/>
      <c r="V29" s="347"/>
      <c r="W29" s="347"/>
      <c r="X29" s="347"/>
      <c r="Y29" s="347"/>
    </row>
    <row r="30" spans="1:25" ht="60.75" customHeight="1" x14ac:dyDescent="0.25">
      <c r="A30" s="355"/>
      <c r="B30" s="356" t="s">
        <v>515</v>
      </c>
      <c r="C30" s="357"/>
      <c r="D30" s="358" t="s">
        <v>496</v>
      </c>
      <c r="E30" s="358" t="s">
        <v>516</v>
      </c>
      <c r="F30" s="358" t="s">
        <v>39</v>
      </c>
      <c r="G30" s="359" t="s">
        <v>390</v>
      </c>
      <c r="H30" s="360" t="s">
        <v>314</v>
      </c>
      <c r="I30" s="361">
        <v>1</v>
      </c>
      <c r="J30" s="350"/>
      <c r="K30" s="350"/>
      <c r="L30" s="350"/>
      <c r="M30" s="350"/>
      <c r="N30" s="350"/>
      <c r="O30" s="350"/>
      <c r="P30" s="350"/>
      <c r="Q30" s="350"/>
      <c r="R30" s="350">
        <v>1</v>
      </c>
      <c r="S30" s="350"/>
      <c r="T30" s="350"/>
      <c r="U30" s="350"/>
      <c r="V30" s="347"/>
      <c r="W30" s="347"/>
      <c r="X30" s="347"/>
      <c r="Y30" s="347"/>
    </row>
    <row r="31" spans="1:25" ht="36" customHeight="1" x14ac:dyDescent="0.25">
      <c r="A31" s="348"/>
      <c r="B31" s="771" t="s">
        <v>869</v>
      </c>
      <c r="C31" s="772"/>
      <c r="D31" s="772"/>
      <c r="E31" s="772"/>
      <c r="F31" s="772"/>
      <c r="G31" s="773"/>
      <c r="H31" s="349" t="s">
        <v>315</v>
      </c>
      <c r="I31" s="350"/>
      <c r="J31" s="350"/>
      <c r="K31" s="350"/>
      <c r="L31" s="350"/>
      <c r="M31" s="350"/>
      <c r="N31" s="350"/>
      <c r="O31" s="350"/>
      <c r="P31" s="350"/>
      <c r="Q31" s="350"/>
      <c r="R31" s="350"/>
      <c r="S31" s="350"/>
      <c r="T31" s="350"/>
      <c r="U31" s="350"/>
      <c r="V31" s="347"/>
      <c r="W31" s="347"/>
      <c r="X31" s="347"/>
      <c r="Y31" s="347"/>
    </row>
    <row r="32" spans="1:25" ht="89.25" customHeight="1" x14ac:dyDescent="0.25">
      <c r="A32" s="348"/>
      <c r="B32" s="221" t="s">
        <v>517</v>
      </c>
      <c r="C32" s="222"/>
      <c r="D32" s="221" t="s">
        <v>496</v>
      </c>
      <c r="E32" s="358" t="s">
        <v>516</v>
      </c>
      <c r="F32" s="221" t="s">
        <v>38</v>
      </c>
      <c r="G32" s="221" t="s">
        <v>502</v>
      </c>
      <c r="H32" s="224" t="s">
        <v>518</v>
      </c>
      <c r="I32" s="350">
        <v>10</v>
      </c>
      <c r="J32" s="350"/>
      <c r="K32" s="350">
        <v>1</v>
      </c>
      <c r="L32" s="350">
        <v>1</v>
      </c>
      <c r="M32" s="350">
        <v>1</v>
      </c>
      <c r="N32" s="350">
        <v>1</v>
      </c>
      <c r="O32" s="350">
        <v>1</v>
      </c>
      <c r="P32" s="350">
        <v>1</v>
      </c>
      <c r="Q32" s="350">
        <v>1</v>
      </c>
      <c r="R32" s="350">
        <v>1</v>
      </c>
      <c r="S32" s="350">
        <v>1</v>
      </c>
      <c r="T32" s="350">
        <v>1</v>
      </c>
      <c r="U32" s="350"/>
      <c r="V32" s="347"/>
      <c r="W32" s="347"/>
      <c r="X32" s="347"/>
      <c r="Y32" s="347"/>
    </row>
    <row r="33" spans="1:41" ht="40.5" customHeight="1" x14ac:dyDescent="0.25">
      <c r="A33" s="348"/>
      <c r="B33" s="758" t="s">
        <v>316</v>
      </c>
      <c r="C33" s="757"/>
      <c r="D33" s="757"/>
      <c r="E33" s="757"/>
      <c r="F33" s="757"/>
      <c r="G33" s="759"/>
      <c r="H33" s="349" t="s">
        <v>317</v>
      </c>
      <c r="I33" s="350">
        <v>1</v>
      </c>
      <c r="J33" s="350"/>
      <c r="K33" s="350"/>
      <c r="L33" s="350"/>
      <c r="M33" s="350"/>
      <c r="N33" s="350">
        <v>1</v>
      </c>
      <c r="O33" s="350"/>
      <c r="P33" s="350"/>
      <c r="Q33" s="350"/>
      <c r="R33" s="350"/>
      <c r="S33" s="350"/>
      <c r="T33" s="350"/>
      <c r="U33" s="350"/>
      <c r="V33" s="347"/>
      <c r="W33" s="347"/>
      <c r="X33" s="347"/>
      <c r="Y33" s="347"/>
    </row>
    <row r="34" spans="1:41" ht="99.75" customHeight="1" x14ac:dyDescent="0.25">
      <c r="A34" s="348"/>
      <c r="B34" s="224" t="s">
        <v>870</v>
      </c>
      <c r="C34" s="351"/>
      <c r="D34" s="362" t="s">
        <v>496</v>
      </c>
      <c r="E34" s="362" t="s">
        <v>519</v>
      </c>
      <c r="F34" s="362" t="s">
        <v>38</v>
      </c>
      <c r="G34" s="352" t="s">
        <v>520</v>
      </c>
      <c r="H34" s="224" t="s">
        <v>521</v>
      </c>
      <c r="I34" s="350">
        <v>1</v>
      </c>
      <c r="J34" s="350"/>
      <c r="K34" s="350"/>
      <c r="L34" s="350">
        <v>1</v>
      </c>
      <c r="M34" s="350"/>
      <c r="N34" s="350"/>
      <c r="O34" s="350"/>
      <c r="P34" s="350"/>
      <c r="Q34" s="350"/>
      <c r="R34" s="350"/>
      <c r="S34" s="350"/>
      <c r="T34" s="350"/>
      <c r="U34" s="350"/>
      <c r="V34" s="347"/>
      <c r="W34" s="347"/>
      <c r="X34" s="347"/>
      <c r="Y34" s="347"/>
      <c r="Z34" s="340"/>
      <c r="AA34" s="340"/>
      <c r="AB34" s="340"/>
      <c r="AC34" s="340"/>
      <c r="AD34" s="340"/>
      <c r="AE34" s="340"/>
      <c r="AF34" s="340"/>
      <c r="AG34" s="340"/>
      <c r="AH34" s="340"/>
      <c r="AI34" s="340"/>
      <c r="AJ34" s="340"/>
      <c r="AK34" s="340"/>
      <c r="AL34" s="340"/>
      <c r="AM34" s="340"/>
      <c r="AN34" s="340"/>
      <c r="AO34" s="340"/>
    </row>
    <row r="35" spans="1:41" ht="15.75" customHeight="1" x14ac:dyDescent="0.25">
      <c r="A35" s="348"/>
      <c r="B35" s="756" t="s">
        <v>318</v>
      </c>
      <c r="C35" s="757"/>
      <c r="D35" s="757"/>
      <c r="E35" s="757"/>
      <c r="F35" s="757"/>
      <c r="G35" s="757"/>
      <c r="H35" s="757"/>
      <c r="I35" s="757"/>
      <c r="J35" s="757"/>
      <c r="K35" s="757"/>
      <c r="L35" s="757"/>
      <c r="M35" s="757"/>
      <c r="N35" s="757"/>
      <c r="O35" s="757"/>
      <c r="P35" s="757"/>
      <c r="Q35" s="757"/>
      <c r="R35" s="757"/>
      <c r="S35" s="757"/>
      <c r="T35" s="757"/>
      <c r="U35" s="757"/>
      <c r="V35" s="347"/>
      <c r="W35" s="347"/>
      <c r="X35" s="347"/>
      <c r="Y35" s="347"/>
    </row>
    <row r="36" spans="1:41" ht="39" customHeight="1" x14ac:dyDescent="0.25">
      <c r="A36" s="348"/>
      <c r="B36" s="758" t="s">
        <v>319</v>
      </c>
      <c r="C36" s="757"/>
      <c r="D36" s="757"/>
      <c r="E36" s="757"/>
      <c r="F36" s="757"/>
      <c r="G36" s="759"/>
      <c r="H36" s="349" t="s">
        <v>317</v>
      </c>
      <c r="I36" s="350">
        <v>8</v>
      </c>
      <c r="J36" s="350"/>
      <c r="K36" s="350">
        <f t="shared" ref="K36:P36" si="1">+K38</f>
        <v>0</v>
      </c>
      <c r="L36" s="350">
        <f t="shared" si="1"/>
        <v>1</v>
      </c>
      <c r="M36" s="350">
        <f t="shared" si="1"/>
        <v>1</v>
      </c>
      <c r="N36" s="350">
        <f t="shared" si="1"/>
        <v>1</v>
      </c>
      <c r="O36" s="350">
        <f t="shared" si="1"/>
        <v>1</v>
      </c>
      <c r="P36" s="350">
        <f t="shared" si="1"/>
        <v>1</v>
      </c>
      <c r="Q36" s="350"/>
      <c r="R36" s="350"/>
      <c r="S36" s="350"/>
      <c r="T36" s="350"/>
      <c r="U36" s="350"/>
      <c r="V36" s="347"/>
      <c r="W36" s="347"/>
      <c r="X36" s="347"/>
      <c r="Y36" s="347"/>
    </row>
    <row r="37" spans="1:41" ht="108" customHeight="1" x14ac:dyDescent="0.25">
      <c r="A37" s="348"/>
      <c r="B37" s="363" t="s">
        <v>522</v>
      </c>
      <c r="C37" s="222"/>
      <c r="D37" s="221" t="s">
        <v>496</v>
      </c>
      <c r="E37" s="221"/>
      <c r="F37" s="364" t="s">
        <v>38</v>
      </c>
      <c r="G37" s="352" t="s">
        <v>523</v>
      </c>
      <c r="H37" s="224" t="s">
        <v>67</v>
      </c>
      <c r="I37" s="350">
        <v>30</v>
      </c>
      <c r="J37" s="350"/>
      <c r="K37" s="350">
        <v>3</v>
      </c>
      <c r="L37" s="350">
        <v>3</v>
      </c>
      <c r="M37" s="350">
        <v>3</v>
      </c>
      <c r="N37" s="350">
        <v>3</v>
      </c>
      <c r="O37" s="350">
        <v>3</v>
      </c>
      <c r="P37" s="350">
        <v>3</v>
      </c>
      <c r="Q37" s="350">
        <v>3</v>
      </c>
      <c r="R37" s="350">
        <v>3</v>
      </c>
      <c r="S37" s="350">
        <v>3</v>
      </c>
      <c r="T37" s="350">
        <v>3</v>
      </c>
      <c r="U37" s="350"/>
      <c r="V37" s="347"/>
      <c r="W37" s="347"/>
      <c r="X37" s="347"/>
      <c r="Y37" s="347"/>
    </row>
    <row r="38" spans="1:41" ht="110.25" customHeight="1" x14ac:dyDescent="0.25">
      <c r="A38" s="348"/>
      <c r="B38" s="224" t="s">
        <v>524</v>
      </c>
      <c r="C38" s="222"/>
      <c r="D38" s="221" t="s">
        <v>496</v>
      </c>
      <c r="E38" s="221" t="s">
        <v>525</v>
      </c>
      <c r="F38" s="362" t="s">
        <v>39</v>
      </c>
      <c r="G38" s="352" t="s">
        <v>526</v>
      </c>
      <c r="H38" s="224" t="s">
        <v>317</v>
      </c>
      <c r="I38" s="350">
        <v>5</v>
      </c>
      <c r="J38" s="350"/>
      <c r="K38" s="350"/>
      <c r="L38" s="350">
        <v>1</v>
      </c>
      <c r="M38" s="350">
        <v>1</v>
      </c>
      <c r="N38" s="350">
        <v>1</v>
      </c>
      <c r="O38" s="350">
        <v>1</v>
      </c>
      <c r="P38" s="350">
        <v>1</v>
      </c>
      <c r="Q38" s="350"/>
      <c r="R38" s="350"/>
      <c r="S38" s="350"/>
      <c r="T38" s="350"/>
      <c r="U38" s="350"/>
      <c r="V38" s="347"/>
      <c r="W38" s="347"/>
      <c r="X38" s="347"/>
      <c r="Y38" s="347"/>
    </row>
    <row r="39" spans="1:41" ht="39.75" customHeight="1" x14ac:dyDescent="0.25">
      <c r="A39" s="774" t="s">
        <v>527</v>
      </c>
      <c r="B39" s="775"/>
      <c r="C39" s="775"/>
      <c r="D39" s="775"/>
      <c r="E39" s="775"/>
      <c r="F39" s="775"/>
      <c r="G39" s="776"/>
      <c r="H39" s="365" t="s">
        <v>320</v>
      </c>
      <c r="I39" s="350">
        <v>1</v>
      </c>
      <c r="J39" s="350"/>
      <c r="K39" s="350"/>
      <c r="L39" s="350"/>
      <c r="M39" s="350"/>
      <c r="N39" s="350"/>
      <c r="O39" s="350"/>
      <c r="P39" s="350"/>
      <c r="Q39" s="350"/>
      <c r="R39" s="350"/>
      <c r="S39" s="350"/>
      <c r="T39" s="350"/>
      <c r="U39" s="350">
        <v>1</v>
      </c>
      <c r="V39" s="347"/>
      <c r="W39" s="347"/>
      <c r="X39" s="347"/>
      <c r="Y39" s="347"/>
    </row>
    <row r="40" spans="1:41" ht="95.25" customHeight="1" x14ac:dyDescent="0.25">
      <c r="A40" s="366"/>
      <c r="B40" s="225" t="s">
        <v>528</v>
      </c>
      <c r="C40" s="367"/>
      <c r="D40" s="368" t="s">
        <v>496</v>
      </c>
      <c r="E40" s="369" t="s">
        <v>529</v>
      </c>
      <c r="F40" s="368" t="s">
        <v>38</v>
      </c>
      <c r="G40" s="369" t="s">
        <v>530</v>
      </c>
      <c r="H40" s="225" t="s">
        <v>531</v>
      </c>
      <c r="I40" s="350">
        <v>1</v>
      </c>
      <c r="J40" s="350"/>
      <c r="K40" s="350"/>
      <c r="L40" s="350">
        <v>1</v>
      </c>
      <c r="M40" s="350"/>
      <c r="N40" s="350"/>
      <c r="O40" s="350"/>
      <c r="P40" s="350"/>
      <c r="Q40" s="350"/>
      <c r="R40" s="350"/>
      <c r="S40" s="350"/>
      <c r="T40" s="350"/>
      <c r="U40" s="350"/>
      <c r="V40" s="347"/>
      <c r="W40" s="347"/>
      <c r="X40" s="347"/>
      <c r="Y40" s="347"/>
    </row>
    <row r="41" spans="1:41" ht="42" hidden="1" customHeight="1" x14ac:dyDescent="0.25">
      <c r="A41" s="460"/>
      <c r="B41" s="765" t="s">
        <v>532</v>
      </c>
      <c r="C41" s="766"/>
      <c r="D41" s="766"/>
      <c r="E41" s="766"/>
      <c r="F41" s="766"/>
      <c r="G41" s="766"/>
      <c r="H41" s="589" t="s">
        <v>321</v>
      </c>
      <c r="I41" s="350"/>
      <c r="J41" s="350"/>
      <c r="K41" s="350"/>
      <c r="L41" s="350"/>
      <c r="M41" s="350"/>
      <c r="N41" s="350"/>
      <c r="O41" s="350"/>
      <c r="P41" s="350"/>
      <c r="Q41" s="350"/>
      <c r="R41" s="350"/>
      <c r="S41" s="350"/>
      <c r="T41" s="350"/>
      <c r="U41" s="350"/>
      <c r="V41" s="347"/>
      <c r="W41" s="347"/>
      <c r="X41" s="347"/>
      <c r="Y41" s="347"/>
    </row>
    <row r="42" spans="1:41" s="588" customFormat="1" ht="64.5" hidden="1" customHeight="1" x14ac:dyDescent="0.25">
      <c r="A42" s="464"/>
      <c r="B42" s="464"/>
      <c r="C42" s="357"/>
      <c r="D42" s="357"/>
      <c r="E42" s="357"/>
      <c r="F42" s="357"/>
      <c r="G42" s="357"/>
      <c r="H42" s="465"/>
      <c r="I42" s="350"/>
      <c r="J42" s="350"/>
      <c r="K42" s="350"/>
      <c r="L42" s="350"/>
      <c r="M42" s="350"/>
      <c r="N42" s="350"/>
      <c r="O42" s="350"/>
      <c r="P42" s="350"/>
      <c r="Q42" s="350"/>
      <c r="R42" s="350"/>
      <c r="S42" s="350"/>
      <c r="T42" s="350"/>
      <c r="U42" s="586"/>
      <c r="V42" s="587"/>
      <c r="W42" s="587"/>
      <c r="X42" s="587"/>
      <c r="Y42" s="587"/>
    </row>
    <row r="43" spans="1:41" ht="59.25" hidden="1" customHeight="1" x14ac:dyDescent="0.25">
      <c r="A43" s="461"/>
      <c r="B43" s="370" t="s">
        <v>533</v>
      </c>
      <c r="C43" s="371"/>
      <c r="D43" s="372" t="s">
        <v>154</v>
      </c>
      <c r="E43" s="373" t="s">
        <v>534</v>
      </c>
      <c r="F43" s="374" t="s">
        <v>38</v>
      </c>
      <c r="G43" s="373" t="s">
        <v>151</v>
      </c>
      <c r="H43" s="374" t="s">
        <v>535</v>
      </c>
      <c r="I43" s="462">
        <v>2</v>
      </c>
      <c r="J43" s="463"/>
      <c r="K43" s="463"/>
      <c r="L43" s="463"/>
      <c r="M43" s="462">
        <v>1</v>
      </c>
      <c r="N43" s="463"/>
      <c r="O43" s="463"/>
      <c r="P43" s="462">
        <v>1</v>
      </c>
      <c r="Q43" s="463"/>
      <c r="R43" s="463"/>
      <c r="S43" s="463"/>
      <c r="T43" s="463"/>
      <c r="U43" s="463"/>
      <c r="V43" s="347"/>
      <c r="W43" s="347"/>
      <c r="X43" s="347"/>
      <c r="Y43" s="347"/>
    </row>
    <row r="44" spans="1:41" ht="72.75" hidden="1" customHeight="1" x14ac:dyDescent="0.25">
      <c r="A44" s="348"/>
      <c r="B44" s="376" t="s">
        <v>536</v>
      </c>
      <c r="C44" s="377"/>
      <c r="D44" s="377" t="s">
        <v>154</v>
      </c>
      <c r="E44" s="377" t="s">
        <v>534</v>
      </c>
      <c r="F44" s="378" t="s">
        <v>38</v>
      </c>
      <c r="G44" s="377" t="s">
        <v>151</v>
      </c>
      <c r="H44" s="379" t="s">
        <v>537</v>
      </c>
      <c r="I44" s="375">
        <v>24</v>
      </c>
      <c r="J44" s="375">
        <v>2</v>
      </c>
      <c r="K44" s="375">
        <v>2</v>
      </c>
      <c r="L44" s="375">
        <v>2</v>
      </c>
      <c r="M44" s="375">
        <v>2</v>
      </c>
      <c r="N44" s="375">
        <v>2</v>
      </c>
      <c r="O44" s="375">
        <v>2</v>
      </c>
      <c r="P44" s="375">
        <v>2</v>
      </c>
      <c r="Q44" s="375">
        <v>2</v>
      </c>
      <c r="R44" s="375">
        <v>2</v>
      </c>
      <c r="S44" s="375">
        <v>2</v>
      </c>
      <c r="T44" s="375">
        <v>2</v>
      </c>
      <c r="U44" s="375">
        <v>2</v>
      </c>
      <c r="V44" s="347"/>
      <c r="W44" s="347"/>
      <c r="X44" s="347"/>
      <c r="Y44" s="347"/>
    </row>
    <row r="45" spans="1:41" ht="91.5" hidden="1" customHeight="1" x14ac:dyDescent="0.25">
      <c r="A45" s="348"/>
      <c r="B45" s="376" t="s">
        <v>538</v>
      </c>
      <c r="C45" s="377"/>
      <c r="D45" s="377" t="s">
        <v>154</v>
      </c>
      <c r="E45" s="377" t="s">
        <v>534</v>
      </c>
      <c r="F45" s="376" t="s">
        <v>39</v>
      </c>
      <c r="G45" s="377" t="s">
        <v>539</v>
      </c>
      <c r="H45" s="379" t="s">
        <v>540</v>
      </c>
      <c r="I45" s="375">
        <v>13</v>
      </c>
      <c r="J45" s="375"/>
      <c r="K45" s="375"/>
      <c r="L45" s="375"/>
      <c r="M45" s="375"/>
      <c r="N45" s="375"/>
      <c r="O45" s="375">
        <v>2</v>
      </c>
      <c r="P45" s="375">
        <v>2</v>
      </c>
      <c r="Q45" s="375">
        <v>2</v>
      </c>
      <c r="R45" s="375">
        <v>2</v>
      </c>
      <c r="S45" s="375">
        <v>2</v>
      </c>
      <c r="T45" s="375">
        <v>2</v>
      </c>
      <c r="U45" s="375">
        <v>1</v>
      </c>
      <c r="V45" s="347"/>
      <c r="W45" s="347"/>
      <c r="X45" s="347"/>
      <c r="Y45" s="347"/>
    </row>
    <row r="46" spans="1:41" ht="18.75" customHeight="1" x14ac:dyDescent="0.25">
      <c r="A46" s="348"/>
      <c r="B46" s="756" t="s">
        <v>322</v>
      </c>
      <c r="C46" s="757"/>
      <c r="D46" s="757"/>
      <c r="E46" s="757"/>
      <c r="F46" s="757"/>
      <c r="G46" s="757"/>
      <c r="H46" s="757"/>
      <c r="I46" s="757"/>
      <c r="J46" s="757"/>
      <c r="K46" s="757"/>
      <c r="L46" s="757"/>
      <c r="M46" s="757"/>
      <c r="N46" s="757"/>
      <c r="O46" s="757"/>
      <c r="P46" s="757"/>
      <c r="Q46" s="757"/>
      <c r="R46" s="757"/>
      <c r="S46" s="757"/>
      <c r="T46" s="757"/>
      <c r="U46" s="757"/>
      <c r="V46" s="347"/>
      <c r="W46" s="347"/>
      <c r="X46" s="347"/>
      <c r="Y46" s="347"/>
    </row>
    <row r="47" spans="1:41" ht="33" customHeight="1" x14ac:dyDescent="0.25">
      <c r="A47" s="758" t="s">
        <v>323</v>
      </c>
      <c r="B47" s="757"/>
      <c r="C47" s="757"/>
      <c r="D47" s="757"/>
      <c r="E47" s="757"/>
      <c r="F47" s="757"/>
      <c r="G47" s="759"/>
      <c r="H47" s="380" t="s">
        <v>324</v>
      </c>
      <c r="I47" s="350">
        <f>+I48</f>
        <v>2000</v>
      </c>
      <c r="J47" s="350" t="str">
        <f t="shared" ref="J47:U47" si="2">+J48</f>
        <v>-</v>
      </c>
      <c r="K47" s="350">
        <f t="shared" si="2"/>
        <v>0</v>
      </c>
      <c r="L47" s="350">
        <f t="shared" si="2"/>
        <v>500</v>
      </c>
      <c r="M47" s="350">
        <f t="shared" si="2"/>
        <v>0</v>
      </c>
      <c r="N47" s="350">
        <f t="shared" si="2"/>
        <v>0</v>
      </c>
      <c r="O47" s="350">
        <f t="shared" si="2"/>
        <v>500</v>
      </c>
      <c r="P47" s="350" t="str">
        <f t="shared" si="2"/>
        <v>-</v>
      </c>
      <c r="Q47" s="350">
        <f t="shared" si="2"/>
        <v>0</v>
      </c>
      <c r="R47" s="350">
        <f t="shared" si="2"/>
        <v>500</v>
      </c>
      <c r="S47" s="350">
        <f t="shared" si="2"/>
        <v>0</v>
      </c>
      <c r="T47" s="350">
        <f t="shared" si="2"/>
        <v>0</v>
      </c>
      <c r="U47" s="350">
        <f t="shared" si="2"/>
        <v>500</v>
      </c>
      <c r="V47" s="347"/>
      <c r="W47" s="347"/>
      <c r="X47" s="347"/>
      <c r="Y47" s="347"/>
    </row>
    <row r="48" spans="1:41" ht="98.25" customHeight="1" x14ac:dyDescent="0.25">
      <c r="A48" s="381"/>
      <c r="B48" s="221" t="s">
        <v>541</v>
      </c>
      <c r="C48" s="221"/>
      <c r="D48" s="221" t="s">
        <v>496</v>
      </c>
      <c r="E48" s="221" t="s">
        <v>542</v>
      </c>
      <c r="F48" s="221" t="s">
        <v>39</v>
      </c>
      <c r="G48" s="221" t="s">
        <v>543</v>
      </c>
      <c r="H48" s="352" t="s">
        <v>544</v>
      </c>
      <c r="I48" s="350">
        <v>2000</v>
      </c>
      <c r="J48" s="350" t="s">
        <v>545</v>
      </c>
      <c r="K48" s="350"/>
      <c r="L48" s="350">
        <v>500</v>
      </c>
      <c r="M48" s="350"/>
      <c r="N48" s="350"/>
      <c r="O48" s="350">
        <v>500</v>
      </c>
      <c r="P48" s="350" t="s">
        <v>545</v>
      </c>
      <c r="Q48" s="350"/>
      <c r="R48" s="350">
        <v>500</v>
      </c>
      <c r="S48" s="350"/>
      <c r="T48" s="350"/>
      <c r="U48" s="350">
        <v>500</v>
      </c>
      <c r="V48" s="340"/>
      <c r="W48" s="340"/>
      <c r="X48" s="340"/>
      <c r="Y48" s="340"/>
    </row>
    <row r="49" spans="1:41" s="385" customFormat="1" ht="15.75" hidden="1" x14ac:dyDescent="0.25">
      <c r="A49" s="382"/>
      <c r="B49" s="760" t="s">
        <v>325</v>
      </c>
      <c r="C49" s="761"/>
      <c r="D49" s="761"/>
      <c r="E49" s="761"/>
      <c r="F49" s="761"/>
      <c r="G49" s="762"/>
      <c r="H49" s="383" t="s">
        <v>326</v>
      </c>
      <c r="I49" s="350">
        <v>1</v>
      </c>
      <c r="J49" s="350"/>
      <c r="K49" s="350"/>
      <c r="L49" s="350"/>
      <c r="M49" s="350"/>
      <c r="N49" s="350"/>
      <c r="O49" s="350"/>
      <c r="P49" s="350"/>
      <c r="Q49" s="350"/>
      <c r="R49" s="350"/>
      <c r="S49" s="350"/>
      <c r="T49" s="350"/>
      <c r="U49" s="350">
        <v>1</v>
      </c>
      <c r="V49" s="384"/>
      <c r="W49" s="384"/>
      <c r="X49" s="384"/>
      <c r="Y49" s="384"/>
    </row>
    <row r="50" spans="1:41" s="385" customFormat="1" ht="73.5" hidden="1" customHeight="1" x14ac:dyDescent="0.25">
      <c r="A50" s="386"/>
      <c r="B50" s="377" t="s">
        <v>871</v>
      </c>
      <c r="C50" s="387"/>
      <c r="D50" s="377" t="s">
        <v>546</v>
      </c>
      <c r="E50" s="378" t="s">
        <v>496</v>
      </c>
      <c r="F50" s="377" t="s">
        <v>39</v>
      </c>
      <c r="G50" s="376" t="s">
        <v>547</v>
      </c>
      <c r="H50" s="376" t="s">
        <v>326</v>
      </c>
      <c r="I50" s="350">
        <v>1</v>
      </c>
      <c r="J50" s="350"/>
      <c r="K50" s="350"/>
      <c r="L50" s="350"/>
      <c r="M50" s="350"/>
      <c r="N50" s="350"/>
      <c r="O50" s="350"/>
      <c r="P50" s="350"/>
      <c r="Q50" s="350"/>
      <c r="R50" s="350"/>
      <c r="S50" s="350"/>
      <c r="T50" s="350"/>
      <c r="U50" s="350">
        <v>1</v>
      </c>
      <c r="V50" s="384"/>
      <c r="W50" s="384"/>
      <c r="X50" s="384"/>
      <c r="Y50" s="384"/>
    </row>
    <row r="51" spans="1:41" ht="33.75" hidden="1" customHeight="1" x14ac:dyDescent="0.25">
      <c r="A51" s="388"/>
      <c r="B51" s="758" t="s">
        <v>327</v>
      </c>
      <c r="C51" s="757"/>
      <c r="D51" s="757"/>
      <c r="E51" s="757"/>
      <c r="F51" s="757"/>
      <c r="G51" s="759"/>
      <c r="H51" s="349" t="s">
        <v>328</v>
      </c>
      <c r="I51" s="350">
        <v>1</v>
      </c>
      <c r="J51" s="350"/>
      <c r="K51" s="350"/>
      <c r="L51" s="350"/>
      <c r="M51" s="350">
        <v>1</v>
      </c>
      <c r="N51" s="350"/>
      <c r="O51" s="350"/>
      <c r="P51" s="350"/>
      <c r="Q51" s="350"/>
      <c r="R51" s="350"/>
      <c r="S51" s="350"/>
      <c r="T51" s="350"/>
      <c r="U51" s="350"/>
      <c r="V51" s="340"/>
      <c r="W51" s="340"/>
      <c r="X51" s="340"/>
      <c r="Y51" s="340"/>
    </row>
    <row r="52" spans="1:41" ht="108" hidden="1" customHeight="1" x14ac:dyDescent="0.25">
      <c r="A52" s="388"/>
      <c r="B52" s="389" t="s">
        <v>548</v>
      </c>
      <c r="C52" s="390"/>
      <c r="D52" s="391" t="s">
        <v>549</v>
      </c>
      <c r="E52" s="392" t="s">
        <v>496</v>
      </c>
      <c r="F52" s="391" t="s">
        <v>39</v>
      </c>
      <c r="G52" s="389" t="s">
        <v>550</v>
      </c>
      <c r="H52" s="389" t="s">
        <v>328</v>
      </c>
      <c r="I52" s="350">
        <v>1</v>
      </c>
      <c r="J52" s="350"/>
      <c r="K52" s="350"/>
      <c r="L52" s="350"/>
      <c r="M52" s="350">
        <v>1</v>
      </c>
      <c r="N52" s="350"/>
      <c r="O52" s="350"/>
      <c r="P52" s="350"/>
      <c r="Q52" s="350"/>
      <c r="R52" s="350"/>
      <c r="S52" s="350"/>
      <c r="T52" s="350"/>
      <c r="U52" s="350"/>
      <c r="V52" s="340"/>
      <c r="W52" s="340"/>
      <c r="X52" s="340"/>
      <c r="Y52" s="340"/>
    </row>
    <row r="53" spans="1:41" ht="15.75" x14ac:dyDescent="0.25">
      <c r="A53" s="388"/>
      <c r="B53" s="758" t="s">
        <v>329</v>
      </c>
      <c r="C53" s="757"/>
      <c r="D53" s="757"/>
      <c r="E53" s="757"/>
      <c r="F53" s="757"/>
      <c r="G53" s="759"/>
      <c r="H53" s="349" t="s">
        <v>208</v>
      </c>
      <c r="I53" s="350">
        <v>0</v>
      </c>
      <c r="J53" s="350"/>
      <c r="K53" s="350"/>
      <c r="L53" s="350"/>
      <c r="M53" s="350">
        <v>3</v>
      </c>
      <c r="N53" s="350"/>
      <c r="O53" s="350"/>
      <c r="P53" s="350"/>
      <c r="Q53" s="350"/>
      <c r="R53" s="350"/>
      <c r="S53" s="350"/>
      <c r="T53" s="350"/>
      <c r="U53" s="350"/>
      <c r="V53" s="340"/>
      <c r="W53" s="340"/>
      <c r="X53" s="340"/>
      <c r="Y53" s="340"/>
    </row>
    <row r="54" spans="1:41" ht="88.5" customHeight="1" x14ac:dyDescent="0.25">
      <c r="A54" s="388"/>
      <c r="B54" s="393" t="s">
        <v>551</v>
      </c>
      <c r="C54" s="394"/>
      <c r="D54" s="395" t="s">
        <v>496</v>
      </c>
      <c r="E54" s="393" t="s">
        <v>552</v>
      </c>
      <c r="F54" s="395" t="s">
        <v>38</v>
      </c>
      <c r="G54" s="393" t="s">
        <v>553</v>
      </c>
      <c r="H54" s="396" t="s">
        <v>554</v>
      </c>
      <c r="I54" s="350">
        <v>1</v>
      </c>
      <c r="J54" s="350"/>
      <c r="K54" s="350">
        <v>1</v>
      </c>
      <c r="L54" s="350"/>
      <c r="M54" s="350"/>
      <c r="N54" s="350"/>
      <c r="O54" s="350"/>
      <c r="P54" s="350"/>
      <c r="Q54" s="350"/>
      <c r="R54" s="350"/>
      <c r="S54" s="350"/>
      <c r="T54" s="350"/>
      <c r="U54" s="350"/>
      <c r="V54" s="340"/>
      <c r="W54" s="340"/>
      <c r="X54" s="340"/>
      <c r="Y54" s="340"/>
    </row>
    <row r="55" spans="1:41" ht="34.5" customHeight="1" x14ac:dyDescent="0.25">
      <c r="A55" s="758" t="s">
        <v>555</v>
      </c>
      <c r="B55" s="763"/>
      <c r="C55" s="763"/>
      <c r="D55" s="763"/>
      <c r="E55" s="763"/>
      <c r="F55" s="763"/>
      <c r="G55" s="764"/>
      <c r="H55" s="349" t="s">
        <v>556</v>
      </c>
      <c r="I55" s="350">
        <f>+I57</f>
        <v>1000</v>
      </c>
      <c r="J55" s="350">
        <f t="shared" ref="J55:U55" si="3">+J57</f>
        <v>0</v>
      </c>
      <c r="K55" s="350">
        <f t="shared" si="3"/>
        <v>150</v>
      </c>
      <c r="L55" s="350">
        <f t="shared" si="3"/>
        <v>0</v>
      </c>
      <c r="M55" s="350">
        <f t="shared" si="3"/>
        <v>150</v>
      </c>
      <c r="N55" s="350">
        <f t="shared" si="3"/>
        <v>0</v>
      </c>
      <c r="O55" s="350">
        <f t="shared" si="3"/>
        <v>200</v>
      </c>
      <c r="P55" s="350">
        <f t="shared" si="3"/>
        <v>0</v>
      </c>
      <c r="Q55" s="350">
        <f t="shared" si="3"/>
        <v>250</v>
      </c>
      <c r="R55" s="350">
        <f t="shared" si="3"/>
        <v>0</v>
      </c>
      <c r="S55" s="350">
        <f t="shared" si="3"/>
        <v>250</v>
      </c>
      <c r="T55" s="350">
        <f t="shared" si="3"/>
        <v>0</v>
      </c>
      <c r="U55" s="350">
        <f t="shared" si="3"/>
        <v>0</v>
      </c>
      <c r="V55" s="340"/>
      <c r="W55" s="340"/>
      <c r="X55" s="340"/>
      <c r="Y55" s="340"/>
    </row>
    <row r="56" spans="1:41" ht="92.25" customHeight="1" x14ac:dyDescent="0.25">
      <c r="A56" s="348"/>
      <c r="B56" s="223" t="s">
        <v>557</v>
      </c>
      <c r="C56" s="348"/>
      <c r="D56" s="395" t="s">
        <v>558</v>
      </c>
      <c r="E56" s="395" t="s">
        <v>559</v>
      </c>
      <c r="F56" s="395" t="s">
        <v>38</v>
      </c>
      <c r="G56" s="223" t="s">
        <v>560</v>
      </c>
      <c r="H56" s="393" t="s">
        <v>561</v>
      </c>
      <c r="I56" s="397">
        <v>1</v>
      </c>
      <c r="J56" s="350"/>
      <c r="K56" s="350"/>
      <c r="L56" s="350"/>
      <c r="M56" s="350">
        <v>1</v>
      </c>
      <c r="N56" s="350"/>
      <c r="O56" s="350"/>
      <c r="P56" s="350"/>
      <c r="Q56" s="350"/>
      <c r="R56" s="350"/>
      <c r="S56" s="350"/>
      <c r="T56" s="350"/>
      <c r="U56" s="350"/>
      <c r="V56" s="340"/>
      <c r="W56" s="340"/>
      <c r="X56" s="340"/>
      <c r="Y56" s="340"/>
      <c r="Z56" s="340"/>
      <c r="AA56" s="340"/>
      <c r="AB56" s="340"/>
      <c r="AC56" s="340"/>
      <c r="AD56" s="340"/>
      <c r="AE56" s="340"/>
      <c r="AF56" s="340"/>
      <c r="AG56" s="340"/>
      <c r="AH56" s="340"/>
      <c r="AI56" s="340"/>
      <c r="AJ56" s="340"/>
      <c r="AK56" s="340"/>
      <c r="AL56" s="340"/>
      <c r="AM56" s="340"/>
      <c r="AN56" s="340"/>
      <c r="AO56" s="340"/>
    </row>
    <row r="57" spans="1:41" ht="60.75" customHeight="1" x14ac:dyDescent="0.25">
      <c r="A57" s="348"/>
      <c r="B57" s="224" t="s">
        <v>562</v>
      </c>
      <c r="C57" s="398"/>
      <c r="D57" s="221" t="s">
        <v>496</v>
      </c>
      <c r="E57" s="224" t="s">
        <v>274</v>
      </c>
      <c r="F57" s="221" t="s">
        <v>39</v>
      </c>
      <c r="G57" s="224" t="s">
        <v>563</v>
      </c>
      <c r="H57" s="224" t="s">
        <v>556</v>
      </c>
      <c r="I57" s="397">
        <f>+SUM(K57:S57)</f>
        <v>1000</v>
      </c>
      <c r="J57" s="350"/>
      <c r="K57" s="350">
        <v>150</v>
      </c>
      <c r="L57" s="350">
        <v>0</v>
      </c>
      <c r="M57" s="350">
        <v>150</v>
      </c>
      <c r="N57" s="350"/>
      <c r="O57" s="350">
        <v>200</v>
      </c>
      <c r="P57" s="350"/>
      <c r="Q57" s="350">
        <v>250</v>
      </c>
      <c r="R57" s="350"/>
      <c r="S57" s="350">
        <v>250</v>
      </c>
      <c r="T57" s="350"/>
      <c r="U57" s="350"/>
      <c r="V57" s="340"/>
      <c r="W57" s="340"/>
      <c r="X57" s="340"/>
      <c r="Y57" s="340"/>
    </row>
    <row r="58" spans="1:41" ht="65.25" hidden="1" customHeight="1" x14ac:dyDescent="0.25">
      <c r="A58" s="388"/>
      <c r="B58" s="751" t="s">
        <v>330</v>
      </c>
      <c r="C58" s="752"/>
      <c r="D58" s="752"/>
      <c r="E58" s="752"/>
      <c r="F58" s="752"/>
      <c r="G58" s="753"/>
      <c r="H58" s="354" t="s">
        <v>317</v>
      </c>
      <c r="I58" s="399">
        <v>1</v>
      </c>
      <c r="J58" s="400"/>
      <c r="K58" s="400"/>
      <c r="L58" s="400"/>
      <c r="M58" s="400"/>
      <c r="N58" s="400"/>
      <c r="O58" s="400"/>
      <c r="P58" s="400"/>
      <c r="Q58" s="400"/>
      <c r="R58" s="400"/>
      <c r="S58" s="400"/>
      <c r="T58" s="400"/>
      <c r="U58" s="400"/>
      <c r="V58" s="340"/>
      <c r="W58" s="340"/>
      <c r="X58" s="340"/>
      <c r="Y58" s="340"/>
    </row>
    <row r="59" spans="1:41" ht="65.25" hidden="1" customHeight="1" x14ac:dyDescent="0.25">
      <c r="A59" s="388"/>
      <c r="B59" s="348"/>
      <c r="C59" s="348"/>
      <c r="D59" s="348"/>
      <c r="E59" s="348"/>
      <c r="F59" s="348"/>
      <c r="G59" s="348"/>
      <c r="H59" s="349"/>
      <c r="I59" s="400"/>
      <c r="J59" s="400"/>
      <c r="K59" s="400"/>
      <c r="L59" s="400"/>
      <c r="M59" s="400"/>
      <c r="N59" s="400"/>
      <c r="O59" s="400"/>
      <c r="P59" s="400"/>
      <c r="Q59" s="400"/>
      <c r="R59" s="400"/>
      <c r="S59" s="400"/>
      <c r="T59" s="400"/>
      <c r="U59" s="400"/>
      <c r="V59" s="340"/>
      <c r="W59" s="340"/>
      <c r="X59" s="340"/>
      <c r="Y59" s="340"/>
    </row>
    <row r="60" spans="1:41" ht="14.25" customHeight="1" x14ac:dyDescent="0.25">
      <c r="A60" s="388"/>
      <c r="B60" s="754"/>
      <c r="C60" s="755"/>
      <c r="D60" s="755"/>
      <c r="E60" s="755"/>
      <c r="F60" s="755"/>
      <c r="G60" s="755"/>
      <c r="H60" s="755"/>
      <c r="I60" s="755"/>
      <c r="J60" s="755"/>
      <c r="K60" s="755"/>
      <c r="L60" s="755"/>
      <c r="M60" s="755"/>
      <c r="N60" s="755"/>
      <c r="O60" s="755"/>
      <c r="P60" s="755"/>
      <c r="Q60" s="755"/>
      <c r="R60" s="755"/>
      <c r="S60" s="755"/>
      <c r="T60" s="755"/>
      <c r="U60" s="755"/>
      <c r="V60" s="340"/>
      <c r="W60" s="340"/>
      <c r="X60" s="340"/>
      <c r="Y60" s="340"/>
    </row>
    <row r="61" spans="1:41" ht="14.25" customHeight="1" x14ac:dyDescent="0.25">
      <c r="A61" s="401"/>
      <c r="B61" s="338"/>
      <c r="C61" s="338"/>
      <c r="D61" s="338"/>
      <c r="E61" s="338"/>
      <c r="F61" s="338"/>
      <c r="G61" s="338"/>
      <c r="H61" s="338"/>
      <c r="I61" s="339"/>
      <c r="J61" s="339"/>
      <c r="K61" s="339"/>
      <c r="L61" s="339"/>
      <c r="M61" s="339"/>
      <c r="N61" s="339"/>
      <c r="O61" s="339"/>
      <c r="P61" s="339"/>
      <c r="Q61" s="339"/>
      <c r="R61" s="339"/>
      <c r="S61" s="339"/>
      <c r="T61" s="339"/>
      <c r="U61" s="339"/>
      <c r="V61" s="340"/>
      <c r="W61" s="340"/>
      <c r="X61" s="340"/>
      <c r="Y61" s="340"/>
    </row>
    <row r="62" spans="1:41" ht="14.25" customHeight="1" x14ac:dyDescent="0.25">
      <c r="A62" s="401"/>
      <c r="B62" s="338"/>
      <c r="C62" s="338"/>
      <c r="D62" s="338"/>
      <c r="E62" s="338"/>
      <c r="F62" s="338"/>
      <c r="G62" s="338"/>
      <c r="H62" s="338"/>
      <c r="I62" s="339"/>
      <c r="J62" s="339"/>
      <c r="K62" s="339"/>
      <c r="L62" s="339"/>
      <c r="M62" s="339"/>
      <c r="N62" s="339"/>
      <c r="O62" s="339"/>
      <c r="P62" s="339"/>
      <c r="Q62" s="339"/>
      <c r="R62" s="339"/>
      <c r="S62" s="339"/>
      <c r="T62" s="339"/>
      <c r="U62" s="339"/>
      <c r="V62" s="340"/>
      <c r="W62" s="340"/>
      <c r="X62" s="340"/>
      <c r="Y62" s="340"/>
    </row>
    <row r="63" spans="1:41" ht="14.25" customHeight="1" x14ac:dyDescent="0.25">
      <c r="A63" s="401"/>
      <c r="B63" s="338"/>
      <c r="C63" s="338"/>
      <c r="D63" s="338"/>
      <c r="E63" s="338"/>
      <c r="F63" s="338"/>
      <c r="G63" s="338"/>
      <c r="H63" s="338"/>
      <c r="I63" s="339"/>
      <c r="J63" s="339"/>
      <c r="K63" s="339"/>
      <c r="L63" s="339"/>
      <c r="M63" s="339"/>
      <c r="N63" s="339"/>
      <c r="O63" s="339"/>
      <c r="P63" s="339"/>
      <c r="Q63" s="339"/>
      <c r="R63" s="339"/>
      <c r="S63" s="339"/>
      <c r="T63" s="339"/>
      <c r="U63" s="339"/>
      <c r="V63" s="340"/>
      <c r="W63" s="340"/>
      <c r="X63" s="340"/>
      <c r="Y63" s="340"/>
    </row>
    <row r="64" spans="1:41" ht="14.25" customHeight="1" x14ac:dyDescent="0.25">
      <c r="A64" s="401"/>
      <c r="B64" s="338"/>
      <c r="C64" s="338"/>
      <c r="D64" s="338"/>
      <c r="E64" s="338"/>
      <c r="F64" s="338"/>
      <c r="G64" s="338"/>
      <c r="H64" s="338"/>
      <c r="I64" s="339"/>
      <c r="J64" s="339"/>
      <c r="K64" s="339"/>
      <c r="L64" s="339"/>
      <c r="M64" s="339"/>
      <c r="N64" s="339"/>
      <c r="O64" s="339"/>
      <c r="P64" s="339"/>
      <c r="Q64" s="339"/>
      <c r="R64" s="339"/>
      <c r="S64" s="339"/>
      <c r="T64" s="339"/>
      <c r="U64" s="339"/>
      <c r="V64" s="340"/>
      <c r="W64" s="340"/>
      <c r="X64" s="340"/>
      <c r="Y64" s="340"/>
    </row>
    <row r="65" spans="1:25" ht="14.25" customHeight="1" x14ac:dyDescent="0.25">
      <c r="A65" s="401"/>
      <c r="B65" s="338"/>
      <c r="C65" s="338"/>
      <c r="D65" s="338"/>
      <c r="E65" s="338"/>
      <c r="F65" s="338"/>
      <c r="G65" s="338"/>
      <c r="H65" s="338"/>
      <c r="I65" s="339"/>
      <c r="J65" s="339"/>
      <c r="K65" s="339"/>
      <c r="L65" s="339"/>
      <c r="M65" s="339"/>
      <c r="N65" s="339"/>
      <c r="O65" s="339"/>
      <c r="P65" s="339"/>
      <c r="Q65" s="339"/>
      <c r="R65" s="339"/>
      <c r="S65" s="339"/>
      <c r="T65" s="339"/>
      <c r="U65" s="339"/>
      <c r="V65" s="340"/>
      <c r="W65" s="340"/>
      <c r="X65" s="340"/>
      <c r="Y65" s="340"/>
    </row>
    <row r="66" spans="1:25" ht="14.25" customHeight="1" x14ac:dyDescent="0.25">
      <c r="A66" s="401"/>
      <c r="B66" s="338"/>
      <c r="C66" s="338"/>
      <c r="D66" s="338"/>
      <c r="E66" s="338"/>
      <c r="F66" s="338"/>
      <c r="G66" s="338"/>
      <c r="H66" s="338"/>
      <c r="I66" s="339"/>
      <c r="J66" s="339"/>
      <c r="K66" s="339"/>
      <c r="L66" s="339"/>
      <c r="M66" s="339"/>
      <c r="N66" s="339"/>
      <c r="O66" s="339"/>
      <c r="P66" s="339"/>
      <c r="Q66" s="339"/>
      <c r="R66" s="339"/>
      <c r="S66" s="339"/>
      <c r="T66" s="339"/>
      <c r="U66" s="339"/>
      <c r="V66" s="340"/>
      <c r="W66" s="340"/>
      <c r="X66" s="340"/>
      <c r="Y66" s="340"/>
    </row>
    <row r="67" spans="1:25" ht="14.25" customHeight="1" x14ac:dyDescent="0.25">
      <c r="A67" s="401"/>
      <c r="B67" s="338"/>
      <c r="C67" s="338"/>
      <c r="D67" s="338"/>
      <c r="E67" s="338"/>
      <c r="F67" s="338"/>
      <c r="G67" s="338"/>
      <c r="H67" s="338"/>
      <c r="I67" s="339"/>
      <c r="J67" s="339"/>
      <c r="K67" s="339"/>
      <c r="L67" s="339"/>
      <c r="M67" s="339"/>
      <c r="N67" s="339"/>
      <c r="O67" s="339"/>
      <c r="P67" s="339"/>
      <c r="Q67" s="339"/>
      <c r="R67" s="339"/>
      <c r="S67" s="339"/>
      <c r="T67" s="339"/>
      <c r="U67" s="339"/>
      <c r="V67" s="340"/>
      <c r="W67" s="340"/>
      <c r="X67" s="340"/>
      <c r="Y67" s="340"/>
    </row>
    <row r="68" spans="1:25" ht="14.25" customHeight="1" x14ac:dyDescent="0.25">
      <c r="A68" s="401"/>
      <c r="B68" s="338"/>
      <c r="C68" s="338"/>
      <c r="D68" s="338"/>
      <c r="E68" s="338"/>
      <c r="F68" s="338"/>
      <c r="G68" s="338"/>
      <c r="H68" s="338"/>
      <c r="I68" s="339"/>
      <c r="J68" s="339"/>
      <c r="K68" s="339"/>
      <c r="L68" s="339"/>
      <c r="M68" s="339"/>
      <c r="N68" s="339"/>
      <c r="O68" s="339"/>
      <c r="P68" s="339"/>
      <c r="Q68" s="339"/>
      <c r="R68" s="339"/>
      <c r="S68" s="339"/>
      <c r="T68" s="339"/>
      <c r="U68" s="339"/>
      <c r="V68" s="340"/>
      <c r="W68" s="340"/>
      <c r="X68" s="340"/>
      <c r="Y68" s="340"/>
    </row>
    <row r="69" spans="1:25" ht="14.25" customHeight="1" x14ac:dyDescent="0.25">
      <c r="A69" s="401"/>
      <c r="B69" s="338"/>
      <c r="C69" s="338"/>
      <c r="D69" s="338"/>
      <c r="E69" s="338"/>
      <c r="F69" s="338"/>
      <c r="G69" s="338"/>
      <c r="H69" s="338"/>
      <c r="I69" s="339"/>
      <c r="J69" s="339"/>
      <c r="K69" s="339"/>
      <c r="L69" s="339"/>
      <c r="M69" s="339"/>
      <c r="N69" s="339"/>
      <c r="O69" s="339"/>
      <c r="P69" s="339"/>
      <c r="Q69" s="339"/>
      <c r="R69" s="339"/>
      <c r="S69" s="339"/>
      <c r="T69" s="339"/>
      <c r="U69" s="339"/>
      <c r="V69" s="340"/>
      <c r="W69" s="340"/>
      <c r="X69" s="340"/>
      <c r="Y69" s="340"/>
    </row>
    <row r="70" spans="1:25" ht="14.25" customHeight="1" x14ac:dyDescent="0.25">
      <c r="A70" s="401"/>
      <c r="B70" s="338"/>
      <c r="C70" s="338"/>
      <c r="D70" s="338"/>
      <c r="E70" s="338"/>
      <c r="F70" s="338"/>
      <c r="G70" s="338"/>
      <c r="H70" s="338"/>
      <c r="I70" s="339"/>
      <c r="J70" s="339"/>
      <c r="K70" s="339"/>
      <c r="L70" s="339"/>
      <c r="M70" s="339"/>
      <c r="N70" s="339"/>
      <c r="O70" s="339"/>
      <c r="P70" s="339"/>
      <c r="Q70" s="339"/>
      <c r="R70" s="339"/>
      <c r="S70" s="339"/>
      <c r="T70" s="339"/>
      <c r="U70" s="339"/>
      <c r="V70" s="340"/>
      <c r="W70" s="340"/>
      <c r="X70" s="340"/>
      <c r="Y70" s="340"/>
    </row>
    <row r="71" spans="1:25" ht="14.25" customHeight="1" x14ac:dyDescent="0.25">
      <c r="A71" s="401"/>
      <c r="B71" s="338"/>
      <c r="C71" s="338"/>
      <c r="D71" s="338"/>
      <c r="E71" s="338"/>
      <c r="F71" s="338"/>
      <c r="G71" s="338"/>
      <c r="H71" s="338"/>
      <c r="I71" s="339"/>
      <c r="J71" s="339"/>
      <c r="K71" s="339"/>
      <c r="L71" s="339"/>
      <c r="M71" s="339"/>
      <c r="N71" s="339"/>
      <c r="O71" s="339"/>
      <c r="P71" s="339"/>
      <c r="Q71" s="339"/>
      <c r="R71" s="339"/>
      <c r="S71" s="339"/>
      <c r="T71" s="339"/>
      <c r="U71" s="339"/>
      <c r="V71" s="340"/>
      <c r="W71" s="340"/>
      <c r="X71" s="340"/>
      <c r="Y71" s="340"/>
    </row>
    <row r="72" spans="1:25" ht="14.25" customHeight="1" x14ac:dyDescent="0.25">
      <c r="A72" s="401"/>
      <c r="B72" s="338"/>
      <c r="C72" s="338"/>
      <c r="D72" s="338"/>
      <c r="E72" s="338"/>
      <c r="F72" s="338"/>
      <c r="G72" s="338"/>
      <c r="H72" s="338"/>
      <c r="I72" s="339"/>
      <c r="J72" s="339"/>
      <c r="K72" s="339"/>
      <c r="L72" s="339"/>
      <c r="M72" s="339"/>
      <c r="N72" s="339"/>
      <c r="O72" s="339"/>
      <c r="P72" s="339"/>
      <c r="Q72" s="339"/>
      <c r="R72" s="339"/>
      <c r="S72" s="339"/>
      <c r="T72" s="339"/>
      <c r="U72" s="339"/>
      <c r="V72" s="340"/>
      <c r="W72" s="340"/>
      <c r="X72" s="340"/>
      <c r="Y72" s="340"/>
    </row>
    <row r="73" spans="1:25" ht="14.25" customHeight="1" x14ac:dyDescent="0.25">
      <c r="A73" s="401"/>
      <c r="B73" s="338"/>
      <c r="C73" s="338"/>
      <c r="D73" s="338"/>
      <c r="E73" s="338"/>
      <c r="F73" s="338"/>
      <c r="G73" s="338"/>
      <c r="H73" s="338"/>
      <c r="I73" s="339"/>
      <c r="J73" s="339"/>
      <c r="K73" s="339"/>
      <c r="L73" s="339"/>
      <c r="M73" s="339"/>
      <c r="N73" s="339"/>
      <c r="O73" s="339"/>
      <c r="P73" s="339"/>
      <c r="Q73" s="339"/>
      <c r="R73" s="339"/>
      <c r="S73" s="339"/>
      <c r="T73" s="339"/>
      <c r="U73" s="339"/>
      <c r="V73" s="340"/>
      <c r="W73" s="340"/>
      <c r="X73" s="340"/>
      <c r="Y73" s="340"/>
    </row>
    <row r="74" spans="1:25" ht="14.25" customHeight="1" x14ac:dyDescent="0.25">
      <c r="A74" s="401"/>
      <c r="B74" s="338"/>
      <c r="C74" s="338"/>
      <c r="D74" s="338"/>
      <c r="E74" s="338"/>
      <c r="F74" s="338"/>
      <c r="G74" s="338"/>
      <c r="H74" s="338"/>
      <c r="I74" s="339"/>
      <c r="J74" s="339"/>
      <c r="K74" s="339"/>
      <c r="L74" s="339"/>
      <c r="M74" s="339"/>
      <c r="N74" s="339"/>
      <c r="O74" s="339"/>
      <c r="P74" s="339"/>
      <c r="Q74" s="339"/>
      <c r="R74" s="339"/>
      <c r="S74" s="339"/>
      <c r="T74" s="339"/>
      <c r="U74" s="339"/>
      <c r="V74" s="340"/>
      <c r="W74" s="340"/>
      <c r="X74" s="340"/>
      <c r="Y74" s="340"/>
    </row>
    <row r="75" spans="1:25" ht="14.25" customHeight="1" x14ac:dyDescent="0.25">
      <c r="A75" s="401"/>
      <c r="B75" s="338"/>
      <c r="C75" s="338"/>
      <c r="D75" s="338"/>
      <c r="E75" s="338"/>
      <c r="F75" s="338"/>
      <c r="G75" s="338"/>
      <c r="H75" s="338"/>
      <c r="I75" s="339"/>
      <c r="J75" s="339"/>
      <c r="K75" s="339"/>
      <c r="L75" s="339"/>
      <c r="M75" s="339"/>
      <c r="N75" s="339"/>
      <c r="O75" s="339"/>
      <c r="P75" s="339"/>
      <c r="Q75" s="339"/>
      <c r="R75" s="339"/>
      <c r="S75" s="339"/>
      <c r="T75" s="339"/>
      <c r="U75" s="339"/>
      <c r="V75" s="340"/>
      <c r="W75" s="340"/>
      <c r="X75" s="340"/>
      <c r="Y75" s="340"/>
    </row>
    <row r="76" spans="1:25" ht="14.25" customHeight="1" x14ac:dyDescent="0.25">
      <c r="A76" s="401"/>
      <c r="B76" s="338"/>
      <c r="C76" s="338"/>
      <c r="D76" s="338"/>
      <c r="E76" s="338"/>
      <c r="F76" s="338"/>
      <c r="G76" s="338"/>
      <c r="H76" s="338"/>
      <c r="I76" s="339"/>
      <c r="J76" s="339"/>
      <c r="K76" s="339"/>
      <c r="L76" s="339"/>
      <c r="M76" s="339"/>
      <c r="N76" s="339"/>
      <c r="O76" s="339"/>
      <c r="P76" s="339"/>
      <c r="Q76" s="339"/>
      <c r="R76" s="339"/>
      <c r="S76" s="339"/>
      <c r="T76" s="339"/>
      <c r="U76" s="339"/>
      <c r="V76" s="340"/>
      <c r="W76" s="340"/>
      <c r="X76" s="340"/>
      <c r="Y76" s="340"/>
    </row>
    <row r="77" spans="1:25" ht="14.25" customHeight="1" x14ac:dyDescent="0.25">
      <c r="A77" s="401"/>
      <c r="B77" s="338"/>
      <c r="C77" s="338"/>
      <c r="D77" s="338"/>
      <c r="E77" s="338"/>
      <c r="F77" s="338"/>
      <c r="G77" s="338"/>
      <c r="H77" s="338"/>
      <c r="I77" s="339"/>
      <c r="J77" s="339"/>
      <c r="K77" s="339"/>
      <c r="L77" s="339"/>
      <c r="M77" s="339"/>
      <c r="N77" s="339"/>
      <c r="O77" s="339"/>
      <c r="P77" s="339"/>
      <c r="Q77" s="339"/>
      <c r="R77" s="339"/>
      <c r="S77" s="339"/>
      <c r="T77" s="339"/>
      <c r="U77" s="339"/>
      <c r="V77" s="340"/>
      <c r="W77" s="340"/>
      <c r="X77" s="340"/>
      <c r="Y77" s="340"/>
    </row>
    <row r="78" spans="1:25" ht="14.25" customHeight="1" x14ac:dyDescent="0.25">
      <c r="A78" s="401"/>
      <c r="B78" s="338"/>
      <c r="C78" s="338"/>
      <c r="D78" s="338"/>
      <c r="E78" s="338"/>
      <c r="F78" s="338"/>
      <c r="G78" s="338"/>
      <c r="H78" s="338"/>
      <c r="I78" s="339"/>
      <c r="J78" s="339"/>
      <c r="K78" s="339"/>
      <c r="L78" s="339"/>
      <c r="M78" s="339"/>
      <c r="N78" s="339"/>
      <c r="O78" s="339"/>
      <c r="P78" s="339"/>
      <c r="Q78" s="339"/>
      <c r="R78" s="339"/>
      <c r="S78" s="339"/>
      <c r="T78" s="339"/>
      <c r="U78" s="339"/>
      <c r="V78" s="340"/>
      <c r="W78" s="340"/>
      <c r="X78" s="340"/>
      <c r="Y78" s="340"/>
    </row>
    <row r="79" spans="1:25" ht="14.25" customHeight="1" x14ac:dyDescent="0.25">
      <c r="A79" s="401"/>
      <c r="B79" s="338"/>
      <c r="C79" s="338"/>
      <c r="D79" s="338"/>
      <c r="E79" s="338"/>
      <c r="F79" s="338"/>
      <c r="G79" s="338"/>
      <c r="H79" s="338"/>
      <c r="I79" s="339"/>
      <c r="J79" s="339"/>
      <c r="K79" s="339"/>
      <c r="L79" s="339"/>
      <c r="M79" s="339"/>
      <c r="N79" s="339"/>
      <c r="O79" s="339"/>
      <c r="P79" s="339"/>
      <c r="Q79" s="339"/>
      <c r="R79" s="339"/>
      <c r="S79" s="339"/>
      <c r="T79" s="339"/>
      <c r="U79" s="339"/>
      <c r="V79" s="340"/>
      <c r="W79" s="340"/>
      <c r="X79" s="340"/>
      <c r="Y79" s="340"/>
    </row>
    <row r="80" spans="1:25" ht="14.25" customHeight="1" x14ac:dyDescent="0.25">
      <c r="A80" s="401"/>
      <c r="B80" s="338"/>
      <c r="C80" s="338"/>
      <c r="D80" s="338"/>
      <c r="E80" s="338"/>
      <c r="F80" s="338"/>
      <c r="G80" s="338"/>
      <c r="H80" s="338"/>
      <c r="I80" s="339"/>
      <c r="J80" s="339"/>
      <c r="K80" s="339"/>
      <c r="L80" s="339"/>
      <c r="M80" s="339"/>
      <c r="N80" s="339"/>
      <c r="O80" s="339"/>
      <c r="P80" s="339"/>
      <c r="Q80" s="339"/>
      <c r="R80" s="339"/>
      <c r="S80" s="339"/>
      <c r="T80" s="339"/>
      <c r="U80" s="339"/>
      <c r="V80" s="340"/>
      <c r="W80" s="340"/>
      <c r="X80" s="340"/>
      <c r="Y80" s="340"/>
    </row>
    <row r="81" spans="1:25" ht="14.25" customHeight="1" x14ac:dyDescent="0.25">
      <c r="A81" s="401"/>
      <c r="B81" s="338"/>
      <c r="C81" s="338"/>
      <c r="D81" s="338"/>
      <c r="E81" s="338"/>
      <c r="F81" s="338"/>
      <c r="G81" s="338"/>
      <c r="H81" s="338"/>
      <c r="I81" s="339"/>
      <c r="J81" s="339"/>
      <c r="K81" s="339"/>
      <c r="L81" s="339"/>
      <c r="M81" s="339"/>
      <c r="N81" s="339"/>
      <c r="O81" s="339"/>
      <c r="P81" s="339"/>
      <c r="Q81" s="339"/>
      <c r="R81" s="339"/>
      <c r="S81" s="339"/>
      <c r="T81" s="339"/>
      <c r="U81" s="339"/>
      <c r="V81" s="340"/>
      <c r="W81" s="340"/>
      <c r="X81" s="340"/>
      <c r="Y81" s="340"/>
    </row>
    <row r="82" spans="1:25" ht="14.25" customHeight="1" x14ac:dyDescent="0.25">
      <c r="A82" s="401"/>
      <c r="B82" s="338"/>
      <c r="C82" s="338"/>
      <c r="D82" s="338"/>
      <c r="E82" s="338"/>
      <c r="F82" s="338"/>
      <c r="G82" s="338"/>
      <c r="H82" s="338"/>
      <c r="I82" s="339"/>
      <c r="J82" s="339"/>
      <c r="K82" s="339"/>
      <c r="L82" s="339"/>
      <c r="M82" s="339"/>
      <c r="N82" s="339"/>
      <c r="O82" s="339"/>
      <c r="P82" s="339"/>
      <c r="Q82" s="339"/>
      <c r="R82" s="339"/>
      <c r="S82" s="339"/>
      <c r="T82" s="339"/>
      <c r="U82" s="339"/>
      <c r="V82" s="340"/>
      <c r="W82" s="340"/>
      <c r="X82" s="340"/>
      <c r="Y82" s="340"/>
    </row>
    <row r="83" spans="1:25" ht="14.25" customHeight="1" x14ac:dyDescent="0.25">
      <c r="A83" s="401"/>
      <c r="B83" s="338"/>
      <c r="C83" s="338"/>
      <c r="D83" s="338"/>
      <c r="E83" s="338"/>
      <c r="F83" s="338"/>
      <c r="G83" s="338"/>
      <c r="H83" s="338"/>
      <c r="I83" s="339"/>
      <c r="J83" s="339"/>
      <c r="K83" s="339"/>
      <c r="L83" s="339"/>
      <c r="M83" s="339"/>
      <c r="N83" s="339"/>
      <c r="O83" s="339"/>
      <c r="P83" s="339"/>
      <c r="Q83" s="339"/>
      <c r="R83" s="339"/>
      <c r="S83" s="339"/>
      <c r="T83" s="339"/>
      <c r="U83" s="339"/>
      <c r="V83" s="340"/>
      <c r="W83" s="340"/>
      <c r="X83" s="340"/>
      <c r="Y83" s="340"/>
    </row>
    <row r="84" spans="1:25" ht="14.25" customHeight="1" x14ac:dyDescent="0.25">
      <c r="A84" s="401"/>
      <c r="B84" s="338"/>
      <c r="C84" s="338"/>
      <c r="D84" s="338"/>
      <c r="E84" s="338"/>
      <c r="F84" s="338"/>
      <c r="G84" s="338"/>
      <c r="H84" s="338"/>
      <c r="I84" s="339"/>
      <c r="J84" s="339"/>
      <c r="K84" s="339"/>
      <c r="L84" s="339"/>
      <c r="M84" s="339"/>
      <c r="N84" s="339"/>
      <c r="O84" s="339"/>
      <c r="P84" s="339"/>
      <c r="Q84" s="339"/>
      <c r="R84" s="339"/>
      <c r="S84" s="339"/>
      <c r="T84" s="339"/>
      <c r="U84" s="339"/>
      <c r="V84" s="340"/>
      <c r="W84" s="340"/>
      <c r="X84" s="340"/>
      <c r="Y84" s="340"/>
    </row>
    <row r="85" spans="1:25" ht="14.25" customHeight="1" x14ac:dyDescent="0.25">
      <c r="A85" s="401"/>
      <c r="B85" s="338"/>
      <c r="C85" s="338"/>
      <c r="D85" s="338"/>
      <c r="E85" s="338"/>
      <c r="F85" s="338"/>
      <c r="G85" s="338"/>
      <c r="H85" s="338"/>
      <c r="I85" s="339"/>
      <c r="J85" s="339"/>
      <c r="K85" s="339"/>
      <c r="L85" s="339"/>
      <c r="M85" s="339"/>
      <c r="N85" s="339"/>
      <c r="O85" s="339"/>
      <c r="P85" s="339"/>
      <c r="Q85" s="339"/>
      <c r="R85" s="339"/>
      <c r="S85" s="339"/>
      <c r="T85" s="339"/>
      <c r="U85" s="339"/>
      <c r="V85" s="340"/>
      <c r="W85" s="340"/>
      <c r="X85" s="340"/>
      <c r="Y85" s="340"/>
    </row>
    <row r="86" spans="1:25" ht="14.25" customHeight="1" x14ac:dyDescent="0.25">
      <c r="A86" s="401"/>
      <c r="B86" s="338"/>
      <c r="C86" s="338"/>
      <c r="D86" s="338"/>
      <c r="E86" s="338"/>
      <c r="F86" s="338"/>
      <c r="G86" s="338"/>
      <c r="H86" s="338"/>
      <c r="I86" s="339"/>
      <c r="J86" s="339"/>
      <c r="K86" s="339"/>
      <c r="L86" s="339"/>
      <c r="M86" s="339"/>
      <c r="N86" s="339"/>
      <c r="O86" s="339"/>
      <c r="P86" s="339"/>
      <c r="Q86" s="339"/>
      <c r="R86" s="339"/>
      <c r="S86" s="339"/>
      <c r="T86" s="339"/>
      <c r="U86" s="339"/>
      <c r="V86" s="340"/>
      <c r="W86" s="340"/>
      <c r="X86" s="340"/>
      <c r="Y86" s="340"/>
    </row>
    <row r="87" spans="1:25" ht="14.25" customHeight="1" x14ac:dyDescent="0.25">
      <c r="A87" s="401"/>
      <c r="B87" s="338"/>
      <c r="C87" s="338"/>
      <c r="D87" s="338"/>
      <c r="E87" s="338"/>
      <c r="F87" s="338"/>
      <c r="G87" s="338"/>
      <c r="H87" s="338"/>
      <c r="I87" s="339"/>
      <c r="J87" s="339"/>
      <c r="K87" s="339"/>
      <c r="L87" s="339"/>
      <c r="M87" s="339"/>
      <c r="N87" s="339"/>
      <c r="O87" s="339"/>
      <c r="P87" s="339"/>
      <c r="Q87" s="339"/>
      <c r="R87" s="339"/>
      <c r="S87" s="339"/>
      <c r="T87" s="339"/>
      <c r="U87" s="339"/>
      <c r="V87" s="340"/>
      <c r="W87" s="340"/>
      <c r="X87" s="340"/>
      <c r="Y87" s="340"/>
    </row>
    <row r="88" spans="1:25" ht="14.25" customHeight="1" x14ac:dyDescent="0.25">
      <c r="A88" s="401"/>
      <c r="B88" s="338"/>
      <c r="C88" s="338"/>
      <c r="D88" s="338"/>
      <c r="E88" s="338"/>
      <c r="F88" s="338"/>
      <c r="G88" s="338"/>
      <c r="H88" s="338"/>
      <c r="I88" s="339"/>
      <c r="J88" s="339"/>
      <c r="K88" s="339"/>
      <c r="L88" s="339"/>
      <c r="M88" s="339"/>
      <c r="N88" s="339"/>
      <c r="O88" s="339"/>
      <c r="P88" s="339"/>
      <c r="Q88" s="339"/>
      <c r="R88" s="339"/>
      <c r="S88" s="339"/>
      <c r="T88" s="339"/>
      <c r="U88" s="339"/>
      <c r="V88" s="340"/>
      <c r="W88" s="340"/>
      <c r="X88" s="340"/>
      <c r="Y88" s="340"/>
    </row>
    <row r="89" spans="1:25" ht="14.25" customHeight="1" x14ac:dyDescent="0.25">
      <c r="A89" s="401"/>
      <c r="B89" s="338"/>
      <c r="C89" s="338"/>
      <c r="D89" s="338"/>
      <c r="E89" s="338"/>
      <c r="F89" s="338"/>
      <c r="G89" s="338"/>
      <c r="H89" s="338"/>
      <c r="I89" s="339"/>
      <c r="J89" s="339"/>
      <c r="K89" s="339"/>
      <c r="L89" s="339"/>
      <c r="M89" s="339"/>
      <c r="N89" s="339"/>
      <c r="O89" s="339"/>
      <c r="P89" s="339"/>
      <c r="Q89" s="339"/>
      <c r="R89" s="339"/>
      <c r="S89" s="339"/>
      <c r="T89" s="339"/>
      <c r="U89" s="339"/>
      <c r="V89" s="340"/>
      <c r="W89" s="340"/>
      <c r="X89" s="340"/>
      <c r="Y89" s="340"/>
    </row>
    <row r="90" spans="1:25" ht="14.25" customHeight="1" x14ac:dyDescent="0.25">
      <c r="A90" s="401"/>
      <c r="B90" s="338"/>
      <c r="C90" s="338"/>
      <c r="D90" s="338"/>
      <c r="E90" s="338"/>
      <c r="F90" s="338"/>
      <c r="G90" s="338"/>
      <c r="H90" s="338"/>
      <c r="I90" s="339"/>
      <c r="J90" s="339"/>
      <c r="K90" s="339"/>
      <c r="L90" s="339"/>
      <c r="M90" s="339"/>
      <c r="N90" s="339"/>
      <c r="O90" s="339"/>
      <c r="P90" s="339"/>
      <c r="Q90" s="339"/>
      <c r="R90" s="339"/>
      <c r="S90" s="339"/>
      <c r="T90" s="339"/>
      <c r="U90" s="339"/>
      <c r="V90" s="340"/>
      <c r="W90" s="340"/>
      <c r="X90" s="340"/>
      <c r="Y90" s="340"/>
    </row>
    <row r="91" spans="1:25" ht="14.25" customHeight="1" x14ac:dyDescent="0.25">
      <c r="A91" s="401"/>
      <c r="B91" s="338"/>
      <c r="C91" s="338"/>
      <c r="D91" s="338"/>
      <c r="E91" s="338"/>
      <c r="F91" s="338"/>
      <c r="G91" s="338"/>
      <c r="H91" s="338"/>
      <c r="I91" s="339"/>
      <c r="J91" s="339"/>
      <c r="K91" s="339"/>
      <c r="L91" s="339"/>
      <c r="M91" s="339"/>
      <c r="N91" s="339"/>
      <c r="O91" s="339"/>
      <c r="P91" s="339"/>
      <c r="Q91" s="339"/>
      <c r="R91" s="339"/>
      <c r="S91" s="339"/>
      <c r="T91" s="339"/>
      <c r="U91" s="339"/>
      <c r="V91" s="340"/>
      <c r="W91" s="340"/>
      <c r="X91" s="340"/>
      <c r="Y91" s="340"/>
    </row>
    <row r="92" spans="1:25" ht="14.25" customHeight="1" x14ac:dyDescent="0.25">
      <c r="A92" s="401"/>
      <c r="B92" s="338"/>
      <c r="C92" s="338"/>
      <c r="D92" s="338"/>
      <c r="E92" s="338"/>
      <c r="F92" s="338"/>
      <c r="G92" s="338"/>
      <c r="H92" s="338"/>
      <c r="I92" s="339"/>
      <c r="J92" s="339"/>
      <c r="K92" s="339"/>
      <c r="L92" s="339"/>
      <c r="M92" s="339"/>
      <c r="N92" s="339"/>
      <c r="O92" s="339"/>
      <c r="P92" s="339"/>
      <c r="Q92" s="339"/>
      <c r="R92" s="339"/>
      <c r="S92" s="339"/>
      <c r="T92" s="339"/>
      <c r="U92" s="339"/>
      <c r="V92" s="340"/>
      <c r="W92" s="340"/>
      <c r="X92" s="340"/>
      <c r="Y92" s="340"/>
    </row>
    <row r="93" spans="1:25" ht="14.25" customHeight="1" x14ac:dyDescent="0.25">
      <c r="A93" s="401"/>
      <c r="B93" s="338"/>
      <c r="C93" s="338"/>
      <c r="D93" s="338"/>
      <c r="E93" s="338"/>
      <c r="F93" s="338"/>
      <c r="G93" s="338"/>
      <c r="H93" s="338"/>
      <c r="I93" s="339"/>
      <c r="J93" s="339"/>
      <c r="K93" s="339"/>
      <c r="L93" s="339"/>
      <c r="M93" s="339"/>
      <c r="N93" s="339"/>
      <c r="O93" s="339"/>
      <c r="P93" s="339"/>
      <c r="Q93" s="339"/>
      <c r="R93" s="339"/>
      <c r="S93" s="339"/>
      <c r="T93" s="339"/>
      <c r="U93" s="339"/>
      <c r="V93" s="340"/>
      <c r="W93" s="340"/>
      <c r="X93" s="340"/>
      <c r="Y93" s="340"/>
    </row>
    <row r="94" spans="1:25" ht="14.25" customHeight="1" x14ac:dyDescent="0.25">
      <c r="A94" s="401"/>
      <c r="B94" s="338"/>
      <c r="C94" s="338"/>
      <c r="D94" s="338"/>
      <c r="E94" s="338"/>
      <c r="F94" s="338"/>
      <c r="G94" s="338"/>
      <c r="H94" s="338"/>
      <c r="I94" s="339"/>
      <c r="J94" s="339"/>
      <c r="K94" s="339"/>
      <c r="L94" s="339"/>
      <c r="M94" s="339"/>
      <c r="N94" s="339"/>
      <c r="O94" s="339"/>
      <c r="P94" s="339"/>
      <c r="Q94" s="339"/>
      <c r="R94" s="339"/>
      <c r="S94" s="339"/>
      <c r="T94" s="339"/>
      <c r="U94" s="339"/>
      <c r="V94" s="340"/>
      <c r="W94" s="340"/>
      <c r="X94" s="340"/>
      <c r="Y94" s="340"/>
    </row>
    <row r="95" spans="1:25" ht="14.25" customHeight="1" x14ac:dyDescent="0.25">
      <c r="A95" s="401"/>
      <c r="B95" s="338"/>
      <c r="C95" s="338"/>
      <c r="D95" s="338"/>
      <c r="E95" s="338"/>
      <c r="F95" s="338"/>
      <c r="G95" s="338"/>
      <c r="H95" s="338"/>
      <c r="I95" s="339"/>
      <c r="J95" s="339"/>
      <c r="K95" s="339"/>
      <c r="L95" s="339"/>
      <c r="M95" s="339"/>
      <c r="N95" s="339"/>
      <c r="O95" s="339"/>
      <c r="P95" s="339"/>
      <c r="Q95" s="339"/>
      <c r="R95" s="339"/>
      <c r="S95" s="339"/>
      <c r="T95" s="339"/>
      <c r="U95" s="339"/>
      <c r="V95" s="340"/>
      <c r="W95" s="340"/>
      <c r="X95" s="340"/>
      <c r="Y95" s="340"/>
    </row>
    <row r="96" spans="1:25" ht="14.25" customHeight="1" x14ac:dyDescent="0.25">
      <c r="A96" s="401"/>
      <c r="B96" s="338"/>
      <c r="C96" s="338"/>
      <c r="D96" s="338"/>
      <c r="E96" s="338"/>
      <c r="F96" s="338"/>
      <c r="G96" s="338"/>
      <c r="H96" s="338"/>
      <c r="I96" s="339"/>
      <c r="J96" s="339"/>
      <c r="K96" s="339"/>
      <c r="L96" s="339"/>
      <c r="M96" s="339"/>
      <c r="N96" s="339"/>
      <c r="O96" s="339"/>
      <c r="P96" s="339"/>
      <c r="Q96" s="339"/>
      <c r="R96" s="339"/>
      <c r="S96" s="339"/>
      <c r="T96" s="339"/>
      <c r="U96" s="339"/>
      <c r="V96" s="340"/>
      <c r="W96" s="340"/>
      <c r="X96" s="340"/>
      <c r="Y96" s="340"/>
    </row>
    <row r="97" spans="1:25" ht="14.25" customHeight="1" x14ac:dyDescent="0.25">
      <c r="A97" s="401"/>
      <c r="B97" s="338"/>
      <c r="C97" s="338"/>
      <c r="D97" s="338"/>
      <c r="E97" s="338"/>
      <c r="F97" s="338"/>
      <c r="G97" s="338"/>
      <c r="H97" s="338"/>
      <c r="I97" s="339"/>
      <c r="J97" s="339"/>
      <c r="K97" s="339"/>
      <c r="L97" s="339"/>
      <c r="M97" s="339"/>
      <c r="N97" s="339"/>
      <c r="O97" s="339"/>
      <c r="P97" s="339"/>
      <c r="Q97" s="339"/>
      <c r="R97" s="339"/>
      <c r="S97" s="339"/>
      <c r="T97" s="339"/>
      <c r="U97" s="339"/>
      <c r="V97" s="340"/>
      <c r="W97" s="340"/>
      <c r="X97" s="340"/>
      <c r="Y97" s="340"/>
    </row>
    <row r="98" spans="1:25" ht="14.25" customHeight="1" x14ac:dyDescent="0.25">
      <c r="A98" s="401"/>
      <c r="B98" s="338"/>
      <c r="C98" s="338"/>
      <c r="D98" s="338"/>
      <c r="E98" s="338"/>
      <c r="F98" s="338"/>
      <c r="G98" s="338"/>
      <c r="H98" s="338"/>
      <c r="I98" s="339"/>
      <c r="J98" s="339"/>
      <c r="K98" s="339"/>
      <c r="L98" s="339"/>
      <c r="M98" s="339"/>
      <c r="N98" s="339"/>
      <c r="O98" s="339"/>
      <c r="P98" s="339"/>
      <c r="Q98" s="339"/>
      <c r="R98" s="339"/>
      <c r="S98" s="339"/>
      <c r="T98" s="339"/>
      <c r="U98" s="339"/>
      <c r="V98" s="340"/>
      <c r="W98" s="340"/>
      <c r="X98" s="340"/>
      <c r="Y98" s="340"/>
    </row>
    <row r="99" spans="1:25" ht="14.25" customHeight="1" x14ac:dyDescent="0.25">
      <c r="A99" s="401"/>
      <c r="B99" s="338"/>
      <c r="C99" s="338"/>
      <c r="D99" s="338"/>
      <c r="E99" s="338"/>
      <c r="F99" s="338"/>
      <c r="G99" s="338"/>
      <c r="H99" s="338"/>
      <c r="I99" s="339"/>
      <c r="J99" s="339"/>
      <c r="K99" s="339"/>
      <c r="L99" s="339"/>
      <c r="M99" s="339"/>
      <c r="N99" s="339"/>
      <c r="O99" s="339"/>
      <c r="P99" s="339"/>
      <c r="Q99" s="339"/>
      <c r="R99" s="339"/>
      <c r="S99" s="339"/>
      <c r="T99" s="339"/>
      <c r="U99" s="339"/>
      <c r="V99" s="340"/>
      <c r="W99" s="340"/>
      <c r="X99" s="340"/>
      <c r="Y99" s="340"/>
    </row>
    <row r="100" spans="1:25" ht="14.25" customHeight="1" x14ac:dyDescent="0.25">
      <c r="A100" s="401"/>
      <c r="B100" s="338"/>
      <c r="C100" s="338"/>
      <c r="D100" s="338"/>
      <c r="E100" s="338"/>
      <c r="F100" s="338"/>
      <c r="G100" s="338"/>
      <c r="H100" s="338"/>
      <c r="I100" s="339"/>
      <c r="J100" s="339"/>
      <c r="K100" s="339"/>
      <c r="L100" s="339"/>
      <c r="M100" s="339"/>
      <c r="N100" s="339"/>
      <c r="O100" s="339"/>
      <c r="P100" s="339"/>
      <c r="Q100" s="339"/>
      <c r="R100" s="339"/>
      <c r="S100" s="339"/>
      <c r="T100" s="339"/>
      <c r="U100" s="339"/>
      <c r="V100" s="340"/>
      <c r="W100" s="340"/>
      <c r="X100" s="340"/>
      <c r="Y100" s="340"/>
    </row>
    <row r="101" spans="1:25" ht="14.25" customHeight="1" x14ac:dyDescent="0.25">
      <c r="A101" s="401"/>
      <c r="B101" s="338"/>
      <c r="C101" s="338"/>
      <c r="D101" s="338"/>
      <c r="E101" s="338"/>
      <c r="F101" s="338"/>
      <c r="G101" s="338"/>
      <c r="H101" s="338"/>
      <c r="I101" s="339"/>
      <c r="J101" s="339"/>
      <c r="K101" s="339"/>
      <c r="L101" s="339"/>
      <c r="M101" s="339"/>
      <c r="N101" s="339"/>
      <c r="O101" s="339"/>
      <c r="P101" s="339"/>
      <c r="Q101" s="339"/>
      <c r="R101" s="339"/>
      <c r="S101" s="339"/>
      <c r="T101" s="339"/>
      <c r="U101" s="339"/>
      <c r="V101" s="340"/>
      <c r="W101" s="340"/>
      <c r="X101" s="340"/>
      <c r="Y101" s="340"/>
    </row>
    <row r="102" spans="1:25" ht="14.25" customHeight="1" x14ac:dyDescent="0.25">
      <c r="A102" s="401"/>
      <c r="B102" s="338"/>
      <c r="C102" s="338"/>
      <c r="D102" s="338"/>
      <c r="E102" s="338"/>
      <c r="F102" s="338"/>
      <c r="G102" s="338"/>
      <c r="H102" s="338"/>
      <c r="I102" s="339"/>
      <c r="J102" s="339"/>
      <c r="K102" s="339"/>
      <c r="L102" s="339"/>
      <c r="M102" s="339"/>
      <c r="N102" s="339"/>
      <c r="O102" s="339"/>
      <c r="P102" s="339"/>
      <c r="Q102" s="339"/>
      <c r="R102" s="339"/>
      <c r="S102" s="339"/>
      <c r="T102" s="339"/>
      <c r="U102" s="339"/>
      <c r="V102" s="340"/>
      <c r="W102" s="340"/>
      <c r="X102" s="340"/>
      <c r="Y102" s="340"/>
    </row>
    <row r="103" spans="1:25" ht="14.25" customHeight="1" x14ac:dyDescent="0.25">
      <c r="A103" s="401"/>
      <c r="B103" s="338"/>
      <c r="C103" s="338"/>
      <c r="D103" s="338"/>
      <c r="E103" s="338"/>
      <c r="F103" s="338"/>
      <c r="G103" s="338"/>
      <c r="H103" s="338"/>
      <c r="I103" s="339"/>
      <c r="J103" s="339"/>
      <c r="K103" s="339"/>
      <c r="L103" s="339"/>
      <c r="M103" s="339"/>
      <c r="N103" s="339"/>
      <c r="O103" s="339"/>
      <c r="P103" s="339"/>
      <c r="Q103" s="339"/>
      <c r="R103" s="339"/>
      <c r="S103" s="339"/>
      <c r="T103" s="339"/>
      <c r="U103" s="339"/>
      <c r="V103" s="340"/>
      <c r="W103" s="340"/>
      <c r="X103" s="340"/>
      <c r="Y103" s="340"/>
    </row>
    <row r="104" spans="1:25" ht="14.25" customHeight="1" x14ac:dyDescent="0.25">
      <c r="A104" s="401"/>
      <c r="B104" s="338"/>
      <c r="C104" s="338"/>
      <c r="D104" s="338"/>
      <c r="E104" s="338"/>
      <c r="F104" s="338"/>
      <c r="G104" s="338"/>
      <c r="H104" s="338"/>
      <c r="I104" s="339"/>
      <c r="J104" s="339"/>
      <c r="K104" s="339"/>
      <c r="L104" s="339"/>
      <c r="M104" s="339"/>
      <c r="N104" s="339"/>
      <c r="O104" s="339"/>
      <c r="P104" s="339"/>
      <c r="Q104" s="339"/>
      <c r="R104" s="339"/>
      <c r="S104" s="339"/>
      <c r="T104" s="339"/>
      <c r="U104" s="339"/>
      <c r="V104" s="340"/>
      <c r="W104" s="340"/>
      <c r="X104" s="340"/>
      <c r="Y104" s="340"/>
    </row>
    <row r="105" spans="1:25" ht="14.25" customHeight="1" x14ac:dyDescent="0.25">
      <c r="A105" s="401"/>
      <c r="B105" s="338"/>
      <c r="C105" s="338"/>
      <c r="D105" s="338"/>
      <c r="E105" s="338"/>
      <c r="F105" s="338"/>
      <c r="G105" s="338"/>
      <c r="H105" s="338"/>
      <c r="I105" s="339"/>
      <c r="J105" s="339"/>
      <c r="K105" s="339"/>
      <c r="L105" s="339"/>
      <c r="M105" s="339"/>
      <c r="N105" s="339"/>
      <c r="O105" s="339"/>
      <c r="P105" s="339"/>
      <c r="Q105" s="339"/>
      <c r="R105" s="339"/>
      <c r="S105" s="339"/>
      <c r="T105" s="339"/>
      <c r="U105" s="339"/>
      <c r="V105" s="340"/>
      <c r="W105" s="340"/>
      <c r="X105" s="340"/>
      <c r="Y105" s="340"/>
    </row>
    <row r="106" spans="1:25" ht="14.25" customHeight="1" x14ac:dyDescent="0.25">
      <c r="A106" s="401"/>
      <c r="B106" s="338"/>
      <c r="C106" s="338"/>
      <c r="D106" s="338"/>
      <c r="E106" s="338"/>
      <c r="F106" s="338"/>
      <c r="G106" s="338"/>
      <c r="H106" s="338"/>
      <c r="I106" s="339"/>
      <c r="J106" s="339"/>
      <c r="K106" s="339"/>
      <c r="L106" s="339"/>
      <c r="M106" s="339"/>
      <c r="N106" s="339"/>
      <c r="O106" s="339"/>
      <c r="P106" s="339"/>
      <c r="Q106" s="339"/>
      <c r="R106" s="339"/>
      <c r="S106" s="339"/>
      <c r="T106" s="339"/>
      <c r="U106" s="339"/>
      <c r="V106" s="340"/>
      <c r="W106" s="340"/>
      <c r="X106" s="340"/>
      <c r="Y106" s="340"/>
    </row>
    <row r="107" spans="1:25" ht="14.25" customHeight="1" x14ac:dyDescent="0.25">
      <c r="A107" s="401"/>
      <c r="B107" s="338"/>
      <c r="C107" s="338"/>
      <c r="D107" s="338"/>
      <c r="E107" s="338"/>
      <c r="F107" s="338"/>
      <c r="G107" s="338"/>
      <c r="H107" s="338"/>
      <c r="I107" s="339"/>
      <c r="J107" s="339"/>
      <c r="K107" s="339"/>
      <c r="L107" s="339"/>
      <c r="M107" s="339"/>
      <c r="N107" s="339"/>
      <c r="O107" s="339"/>
      <c r="P107" s="339"/>
      <c r="Q107" s="339"/>
      <c r="R107" s="339"/>
      <c r="S107" s="339"/>
      <c r="T107" s="339"/>
      <c r="U107" s="339"/>
      <c r="V107" s="340"/>
      <c r="W107" s="340"/>
      <c r="X107" s="340"/>
      <c r="Y107" s="340"/>
    </row>
    <row r="108" spans="1:25" ht="14.25" customHeight="1" x14ac:dyDescent="0.25">
      <c r="A108" s="401"/>
      <c r="B108" s="338"/>
      <c r="C108" s="338"/>
      <c r="D108" s="338"/>
      <c r="E108" s="338"/>
      <c r="F108" s="338"/>
      <c r="G108" s="338"/>
      <c r="H108" s="338"/>
      <c r="I108" s="339"/>
      <c r="J108" s="339"/>
      <c r="K108" s="339"/>
      <c r="L108" s="339"/>
      <c r="M108" s="339"/>
      <c r="N108" s="339"/>
      <c r="O108" s="339"/>
      <c r="P108" s="339"/>
      <c r="Q108" s="339"/>
      <c r="R108" s="339"/>
      <c r="S108" s="339"/>
      <c r="T108" s="339"/>
      <c r="U108" s="339"/>
      <c r="V108" s="340"/>
      <c r="W108" s="340"/>
      <c r="X108" s="340"/>
      <c r="Y108" s="340"/>
    </row>
    <row r="109" spans="1:25" ht="14.25" customHeight="1" x14ac:dyDescent="0.25">
      <c r="A109" s="401"/>
      <c r="B109" s="338"/>
      <c r="C109" s="338"/>
      <c r="D109" s="338"/>
      <c r="E109" s="338"/>
      <c r="F109" s="338"/>
      <c r="G109" s="338"/>
      <c r="H109" s="338"/>
      <c r="I109" s="339"/>
      <c r="J109" s="339"/>
      <c r="K109" s="339"/>
      <c r="L109" s="339"/>
      <c r="M109" s="339"/>
      <c r="N109" s="339"/>
      <c r="O109" s="339"/>
      <c r="P109" s="339"/>
      <c r="Q109" s="339"/>
      <c r="R109" s="339"/>
      <c r="S109" s="339"/>
      <c r="T109" s="339"/>
      <c r="U109" s="339"/>
      <c r="V109" s="340"/>
      <c r="W109" s="340"/>
      <c r="X109" s="340"/>
      <c r="Y109" s="340"/>
    </row>
    <row r="110" spans="1:25" ht="14.25" customHeight="1" x14ac:dyDescent="0.25">
      <c r="A110" s="401"/>
      <c r="B110" s="338"/>
      <c r="C110" s="338"/>
      <c r="D110" s="338"/>
      <c r="E110" s="338"/>
      <c r="F110" s="338"/>
      <c r="G110" s="338"/>
      <c r="H110" s="338"/>
      <c r="I110" s="339"/>
      <c r="J110" s="339"/>
      <c r="K110" s="339"/>
      <c r="L110" s="339"/>
      <c r="M110" s="339"/>
      <c r="N110" s="339"/>
      <c r="O110" s="339"/>
      <c r="P110" s="339"/>
      <c r="Q110" s="339"/>
      <c r="R110" s="339"/>
      <c r="S110" s="339"/>
      <c r="T110" s="339"/>
      <c r="U110" s="339"/>
      <c r="V110" s="340"/>
      <c r="W110" s="340"/>
      <c r="X110" s="340"/>
      <c r="Y110" s="340"/>
    </row>
    <row r="111" spans="1:25" ht="14.25" customHeight="1" x14ac:dyDescent="0.25">
      <c r="A111" s="401"/>
      <c r="B111" s="338"/>
      <c r="C111" s="338"/>
      <c r="D111" s="338"/>
      <c r="E111" s="338"/>
      <c r="F111" s="338"/>
      <c r="G111" s="338"/>
      <c r="H111" s="338"/>
      <c r="I111" s="339"/>
      <c r="J111" s="339"/>
      <c r="K111" s="339"/>
      <c r="L111" s="339"/>
      <c r="M111" s="339"/>
      <c r="N111" s="339"/>
      <c r="O111" s="339"/>
      <c r="P111" s="339"/>
      <c r="Q111" s="339"/>
      <c r="R111" s="339"/>
      <c r="S111" s="339"/>
      <c r="T111" s="339"/>
      <c r="U111" s="339"/>
      <c r="V111" s="340"/>
      <c r="W111" s="340"/>
      <c r="X111" s="340"/>
      <c r="Y111" s="340"/>
    </row>
    <row r="112" spans="1:25" ht="14.25" customHeight="1" x14ac:dyDescent="0.25">
      <c r="A112" s="401"/>
      <c r="B112" s="338"/>
      <c r="C112" s="338"/>
      <c r="D112" s="338"/>
      <c r="E112" s="338"/>
      <c r="F112" s="338"/>
      <c r="G112" s="338"/>
      <c r="H112" s="338"/>
      <c r="I112" s="339"/>
      <c r="J112" s="339"/>
      <c r="K112" s="339"/>
      <c r="L112" s="339"/>
      <c r="M112" s="339"/>
      <c r="N112" s="339"/>
      <c r="O112" s="339"/>
      <c r="P112" s="339"/>
      <c r="Q112" s="339"/>
      <c r="R112" s="339"/>
      <c r="S112" s="339"/>
      <c r="T112" s="339"/>
      <c r="U112" s="339"/>
      <c r="V112" s="340"/>
      <c r="W112" s="340"/>
      <c r="X112" s="340"/>
      <c r="Y112" s="340"/>
    </row>
    <row r="113" spans="1:25" ht="14.25" customHeight="1" x14ac:dyDescent="0.25">
      <c r="A113" s="401"/>
      <c r="B113" s="338"/>
      <c r="C113" s="338"/>
      <c r="D113" s="338"/>
      <c r="E113" s="338"/>
      <c r="F113" s="338"/>
      <c r="G113" s="338"/>
      <c r="H113" s="338"/>
      <c r="I113" s="339"/>
      <c r="J113" s="339"/>
      <c r="K113" s="339"/>
      <c r="L113" s="339"/>
      <c r="M113" s="339"/>
      <c r="N113" s="339"/>
      <c r="O113" s="339"/>
      <c r="P113" s="339"/>
      <c r="Q113" s="339"/>
      <c r="R113" s="339"/>
      <c r="S113" s="339"/>
      <c r="T113" s="339"/>
      <c r="U113" s="339"/>
      <c r="V113" s="340"/>
      <c r="W113" s="340"/>
      <c r="X113" s="340"/>
      <c r="Y113" s="340"/>
    </row>
    <row r="114" spans="1:25" ht="14.25" customHeight="1" x14ac:dyDescent="0.25">
      <c r="A114" s="401"/>
      <c r="B114" s="338"/>
      <c r="C114" s="338"/>
      <c r="D114" s="338"/>
      <c r="E114" s="338"/>
      <c r="F114" s="338"/>
      <c r="G114" s="338"/>
      <c r="H114" s="338"/>
      <c r="I114" s="339"/>
      <c r="J114" s="339"/>
      <c r="K114" s="339"/>
      <c r="L114" s="339"/>
      <c r="M114" s="339"/>
      <c r="N114" s="339"/>
      <c r="O114" s="339"/>
      <c r="P114" s="339"/>
      <c r="Q114" s="339"/>
      <c r="R114" s="339"/>
      <c r="S114" s="339"/>
      <c r="T114" s="339"/>
      <c r="U114" s="339"/>
      <c r="V114" s="340"/>
      <c r="W114" s="340"/>
      <c r="X114" s="340"/>
      <c r="Y114" s="340"/>
    </row>
    <row r="115" spans="1:25" ht="14.25" customHeight="1" x14ac:dyDescent="0.25">
      <c r="A115" s="401"/>
      <c r="B115" s="338"/>
      <c r="C115" s="338"/>
      <c r="D115" s="338"/>
      <c r="E115" s="338"/>
      <c r="F115" s="338"/>
      <c r="G115" s="338"/>
      <c r="H115" s="338"/>
      <c r="I115" s="339"/>
      <c r="J115" s="339"/>
      <c r="K115" s="339"/>
      <c r="L115" s="339"/>
      <c r="M115" s="339"/>
      <c r="N115" s="339"/>
      <c r="O115" s="339"/>
      <c r="P115" s="339"/>
      <c r="Q115" s="339"/>
      <c r="R115" s="339"/>
      <c r="S115" s="339"/>
      <c r="T115" s="339"/>
      <c r="U115" s="339"/>
      <c r="V115" s="340"/>
      <c r="W115" s="340"/>
      <c r="X115" s="340"/>
      <c r="Y115" s="340"/>
    </row>
    <row r="116" spans="1:25" ht="14.25" customHeight="1" x14ac:dyDescent="0.25">
      <c r="A116" s="401"/>
      <c r="B116" s="338"/>
      <c r="C116" s="338"/>
      <c r="D116" s="338"/>
      <c r="E116" s="338"/>
      <c r="F116" s="338"/>
      <c r="G116" s="338"/>
      <c r="H116" s="338"/>
      <c r="I116" s="339"/>
      <c r="J116" s="339"/>
      <c r="K116" s="339"/>
      <c r="L116" s="339"/>
      <c r="M116" s="339"/>
      <c r="N116" s="339"/>
      <c r="O116" s="339"/>
      <c r="P116" s="339"/>
      <c r="Q116" s="339"/>
      <c r="R116" s="339"/>
      <c r="S116" s="339"/>
      <c r="T116" s="339"/>
      <c r="U116" s="339"/>
      <c r="V116" s="340"/>
      <c r="W116" s="340"/>
      <c r="X116" s="340"/>
      <c r="Y116" s="340"/>
    </row>
    <row r="117" spans="1:25" ht="14.25" customHeight="1" x14ac:dyDescent="0.25">
      <c r="A117" s="401"/>
      <c r="B117" s="338"/>
      <c r="C117" s="338"/>
      <c r="D117" s="338"/>
      <c r="E117" s="338"/>
      <c r="F117" s="338"/>
      <c r="G117" s="338"/>
      <c r="H117" s="338"/>
      <c r="I117" s="339"/>
      <c r="J117" s="339"/>
      <c r="K117" s="339"/>
      <c r="L117" s="339"/>
      <c r="M117" s="339"/>
      <c r="N117" s="339"/>
      <c r="O117" s="339"/>
      <c r="P117" s="339"/>
      <c r="Q117" s="339"/>
      <c r="R117" s="339"/>
      <c r="S117" s="339"/>
      <c r="T117" s="339"/>
      <c r="U117" s="339"/>
      <c r="V117" s="340"/>
      <c r="W117" s="340"/>
      <c r="X117" s="340"/>
      <c r="Y117" s="340"/>
    </row>
    <row r="118" spans="1:25" ht="14.25" customHeight="1" x14ac:dyDescent="0.25">
      <c r="A118" s="401"/>
      <c r="B118" s="338"/>
      <c r="C118" s="338"/>
      <c r="D118" s="338"/>
      <c r="E118" s="338"/>
      <c r="F118" s="338"/>
      <c r="G118" s="338"/>
      <c r="H118" s="338"/>
      <c r="I118" s="339"/>
      <c r="J118" s="339"/>
      <c r="K118" s="339"/>
      <c r="L118" s="339"/>
      <c r="M118" s="339"/>
      <c r="N118" s="339"/>
      <c r="O118" s="339"/>
      <c r="P118" s="339"/>
      <c r="Q118" s="339"/>
      <c r="R118" s="339"/>
      <c r="S118" s="339"/>
      <c r="T118" s="339"/>
      <c r="U118" s="339"/>
      <c r="V118" s="340"/>
      <c r="W118" s="340"/>
      <c r="X118" s="340"/>
      <c r="Y118" s="340"/>
    </row>
    <row r="119" spans="1:25" ht="14.25" customHeight="1" x14ac:dyDescent="0.25">
      <c r="A119" s="401"/>
      <c r="B119" s="338"/>
      <c r="C119" s="338"/>
      <c r="D119" s="338"/>
      <c r="E119" s="338"/>
      <c r="F119" s="338"/>
      <c r="G119" s="338"/>
      <c r="H119" s="338"/>
      <c r="I119" s="339"/>
      <c r="J119" s="339"/>
      <c r="K119" s="339"/>
      <c r="L119" s="339"/>
      <c r="M119" s="339"/>
      <c r="N119" s="339"/>
      <c r="O119" s="339"/>
      <c r="P119" s="339"/>
      <c r="Q119" s="339"/>
      <c r="R119" s="339"/>
      <c r="S119" s="339"/>
      <c r="T119" s="339"/>
      <c r="U119" s="339"/>
      <c r="V119" s="340"/>
      <c r="W119" s="340"/>
      <c r="X119" s="340"/>
      <c r="Y119" s="340"/>
    </row>
    <row r="120" spans="1:25" ht="14.25" customHeight="1" x14ac:dyDescent="0.25">
      <c r="A120" s="401"/>
      <c r="B120" s="338"/>
      <c r="C120" s="338"/>
      <c r="D120" s="338"/>
      <c r="E120" s="338"/>
      <c r="F120" s="338"/>
      <c r="G120" s="338"/>
      <c r="H120" s="338"/>
      <c r="I120" s="339"/>
      <c r="J120" s="339"/>
      <c r="K120" s="339"/>
      <c r="L120" s="339"/>
      <c r="M120" s="339"/>
      <c r="N120" s="339"/>
      <c r="O120" s="339"/>
      <c r="P120" s="339"/>
      <c r="Q120" s="339"/>
      <c r="R120" s="339"/>
      <c r="S120" s="339"/>
      <c r="T120" s="339"/>
      <c r="U120" s="339"/>
      <c r="V120" s="340"/>
      <c r="W120" s="340"/>
      <c r="X120" s="340"/>
      <c r="Y120" s="340"/>
    </row>
    <row r="121" spans="1:25" ht="14.25" customHeight="1" x14ac:dyDescent="0.25">
      <c r="A121" s="401"/>
      <c r="B121" s="338"/>
      <c r="C121" s="338"/>
      <c r="D121" s="338"/>
      <c r="E121" s="338"/>
      <c r="F121" s="338"/>
      <c r="G121" s="338"/>
      <c r="H121" s="338"/>
      <c r="I121" s="339"/>
      <c r="J121" s="339"/>
      <c r="K121" s="339"/>
      <c r="L121" s="339"/>
      <c r="M121" s="339"/>
      <c r="N121" s="339"/>
      <c r="O121" s="339"/>
      <c r="P121" s="339"/>
      <c r="Q121" s="339"/>
      <c r="R121" s="339"/>
      <c r="S121" s="339"/>
      <c r="T121" s="339"/>
      <c r="U121" s="339"/>
      <c r="V121" s="340"/>
      <c r="W121" s="340"/>
      <c r="X121" s="340"/>
      <c r="Y121" s="340"/>
    </row>
    <row r="122" spans="1:25" ht="14.25" customHeight="1" x14ac:dyDescent="0.25">
      <c r="A122" s="401"/>
      <c r="B122" s="338"/>
      <c r="C122" s="338"/>
      <c r="D122" s="338"/>
      <c r="E122" s="338"/>
      <c r="F122" s="338"/>
      <c r="G122" s="338"/>
      <c r="H122" s="338"/>
      <c r="I122" s="339"/>
      <c r="J122" s="339"/>
      <c r="K122" s="339"/>
      <c r="L122" s="339"/>
      <c r="M122" s="339"/>
      <c r="N122" s="339"/>
      <c r="O122" s="339"/>
      <c r="P122" s="339"/>
      <c r="Q122" s="339"/>
      <c r="R122" s="339"/>
      <c r="S122" s="339"/>
      <c r="T122" s="339"/>
      <c r="U122" s="339"/>
      <c r="V122" s="340"/>
      <c r="W122" s="340"/>
      <c r="X122" s="340"/>
      <c r="Y122" s="340"/>
    </row>
    <row r="123" spans="1:25" ht="14.25" customHeight="1" x14ac:dyDescent="0.25">
      <c r="A123" s="401"/>
      <c r="B123" s="338"/>
      <c r="C123" s="338"/>
      <c r="D123" s="338"/>
      <c r="E123" s="338"/>
      <c r="F123" s="338"/>
      <c r="G123" s="338"/>
      <c r="H123" s="338"/>
      <c r="I123" s="339"/>
      <c r="J123" s="339"/>
      <c r="K123" s="339"/>
      <c r="L123" s="339"/>
      <c r="M123" s="339"/>
      <c r="N123" s="339"/>
      <c r="O123" s="339"/>
      <c r="P123" s="339"/>
      <c r="Q123" s="339"/>
      <c r="R123" s="339"/>
      <c r="S123" s="339"/>
      <c r="T123" s="339"/>
      <c r="U123" s="339"/>
      <c r="V123" s="340"/>
      <c r="W123" s="340"/>
      <c r="X123" s="340"/>
      <c r="Y123" s="340"/>
    </row>
    <row r="124" spans="1:25" ht="14.25" customHeight="1" x14ac:dyDescent="0.25">
      <c r="A124" s="401"/>
      <c r="B124" s="338"/>
      <c r="C124" s="338"/>
      <c r="D124" s="338"/>
      <c r="E124" s="338"/>
      <c r="F124" s="338"/>
      <c r="G124" s="338"/>
      <c r="H124" s="338"/>
      <c r="I124" s="339"/>
      <c r="J124" s="339"/>
      <c r="K124" s="339"/>
      <c r="L124" s="339"/>
      <c r="M124" s="339"/>
      <c r="N124" s="339"/>
      <c r="O124" s="339"/>
      <c r="P124" s="339"/>
      <c r="Q124" s="339"/>
      <c r="R124" s="339"/>
      <c r="S124" s="339"/>
      <c r="T124" s="339"/>
      <c r="U124" s="339"/>
      <c r="V124" s="340"/>
      <c r="W124" s="340"/>
      <c r="X124" s="340"/>
      <c r="Y124" s="340"/>
    </row>
    <row r="125" spans="1:25" ht="14.25" customHeight="1" x14ac:dyDescent="0.25">
      <c r="A125" s="401"/>
      <c r="B125" s="338"/>
      <c r="C125" s="338"/>
      <c r="D125" s="338"/>
      <c r="E125" s="338"/>
      <c r="F125" s="338"/>
      <c r="G125" s="338"/>
      <c r="H125" s="338"/>
      <c r="I125" s="339"/>
      <c r="J125" s="339"/>
      <c r="K125" s="339"/>
      <c r="L125" s="339"/>
      <c r="M125" s="339"/>
      <c r="N125" s="339"/>
      <c r="O125" s="339"/>
      <c r="P125" s="339"/>
      <c r="Q125" s="339"/>
      <c r="R125" s="339"/>
      <c r="S125" s="339"/>
      <c r="T125" s="339"/>
      <c r="U125" s="339"/>
      <c r="V125" s="340"/>
      <c r="W125" s="340"/>
      <c r="X125" s="340"/>
      <c r="Y125" s="340"/>
    </row>
    <row r="126" spans="1:25" ht="14.25" customHeight="1" x14ac:dyDescent="0.25">
      <c r="A126" s="401"/>
      <c r="B126" s="338"/>
      <c r="C126" s="338"/>
      <c r="D126" s="338"/>
      <c r="E126" s="338"/>
      <c r="F126" s="338"/>
      <c r="G126" s="338"/>
      <c r="H126" s="338"/>
      <c r="I126" s="339"/>
      <c r="J126" s="339"/>
      <c r="K126" s="339"/>
      <c r="L126" s="339"/>
      <c r="M126" s="339"/>
      <c r="N126" s="339"/>
      <c r="O126" s="339"/>
      <c r="P126" s="339"/>
      <c r="Q126" s="339"/>
      <c r="R126" s="339"/>
      <c r="S126" s="339"/>
      <c r="T126" s="339"/>
      <c r="U126" s="339"/>
      <c r="V126" s="340"/>
      <c r="W126" s="340"/>
      <c r="X126" s="340"/>
      <c r="Y126" s="340"/>
    </row>
    <row r="127" spans="1:25" ht="14.25" customHeight="1" x14ac:dyDescent="0.25">
      <c r="A127" s="401"/>
      <c r="B127" s="338"/>
      <c r="C127" s="338"/>
      <c r="D127" s="338"/>
      <c r="E127" s="338"/>
      <c r="F127" s="338"/>
      <c r="G127" s="338"/>
      <c r="H127" s="338"/>
      <c r="I127" s="339"/>
      <c r="J127" s="339"/>
      <c r="K127" s="339"/>
      <c r="L127" s="339"/>
      <c r="M127" s="339"/>
      <c r="N127" s="339"/>
      <c r="O127" s="339"/>
      <c r="P127" s="339"/>
      <c r="Q127" s="339"/>
      <c r="R127" s="339"/>
      <c r="S127" s="339"/>
      <c r="T127" s="339"/>
      <c r="U127" s="339"/>
      <c r="V127" s="340"/>
      <c r="W127" s="340"/>
      <c r="X127" s="340"/>
      <c r="Y127" s="340"/>
    </row>
    <row r="128" spans="1:25" ht="14.25" customHeight="1" x14ac:dyDescent="0.25">
      <c r="A128" s="401"/>
      <c r="B128" s="338"/>
      <c r="C128" s="338"/>
      <c r="D128" s="338"/>
      <c r="E128" s="338"/>
      <c r="F128" s="338"/>
      <c r="G128" s="338"/>
      <c r="H128" s="338"/>
      <c r="I128" s="339"/>
      <c r="J128" s="339"/>
      <c r="K128" s="339"/>
      <c r="L128" s="339"/>
      <c r="M128" s="339"/>
      <c r="N128" s="339"/>
      <c r="O128" s="339"/>
      <c r="P128" s="339"/>
      <c r="Q128" s="339"/>
      <c r="R128" s="339"/>
      <c r="S128" s="339"/>
      <c r="T128" s="339"/>
      <c r="U128" s="339"/>
      <c r="V128" s="340"/>
      <c r="W128" s="340"/>
      <c r="X128" s="340"/>
      <c r="Y128" s="340"/>
    </row>
    <row r="129" spans="1:25" ht="14.25" customHeight="1" x14ac:dyDescent="0.25">
      <c r="A129" s="401"/>
      <c r="B129" s="338"/>
      <c r="C129" s="338"/>
      <c r="D129" s="338"/>
      <c r="E129" s="338"/>
      <c r="F129" s="338"/>
      <c r="G129" s="338"/>
      <c r="H129" s="338"/>
      <c r="I129" s="339"/>
      <c r="J129" s="339"/>
      <c r="K129" s="339"/>
      <c r="L129" s="339"/>
      <c r="M129" s="339"/>
      <c r="N129" s="339"/>
      <c r="O129" s="339"/>
      <c r="P129" s="339"/>
      <c r="Q129" s="339"/>
      <c r="R129" s="339"/>
      <c r="S129" s="339"/>
      <c r="T129" s="339"/>
      <c r="U129" s="339"/>
      <c r="V129" s="340"/>
      <c r="W129" s="340"/>
      <c r="X129" s="340"/>
      <c r="Y129" s="340"/>
    </row>
    <row r="130" spans="1:25" ht="14.25" customHeight="1" x14ac:dyDescent="0.25">
      <c r="A130" s="401"/>
      <c r="B130" s="338"/>
      <c r="C130" s="338"/>
      <c r="D130" s="338"/>
      <c r="E130" s="338"/>
      <c r="F130" s="338"/>
      <c r="G130" s="338"/>
      <c r="H130" s="338"/>
      <c r="I130" s="339"/>
      <c r="J130" s="339"/>
      <c r="K130" s="339"/>
      <c r="L130" s="339"/>
      <c r="M130" s="339"/>
      <c r="N130" s="339"/>
      <c r="O130" s="339"/>
      <c r="P130" s="339"/>
      <c r="Q130" s="339"/>
      <c r="R130" s="339"/>
      <c r="S130" s="339"/>
      <c r="T130" s="339"/>
      <c r="U130" s="339"/>
      <c r="V130" s="340"/>
      <c r="W130" s="340"/>
      <c r="X130" s="340"/>
      <c r="Y130" s="340"/>
    </row>
    <row r="131" spans="1:25" ht="14.25" customHeight="1" x14ac:dyDescent="0.25">
      <c r="A131" s="401"/>
      <c r="B131" s="338"/>
      <c r="C131" s="338"/>
      <c r="D131" s="338"/>
      <c r="E131" s="338"/>
      <c r="F131" s="338"/>
      <c r="G131" s="338"/>
      <c r="H131" s="338"/>
      <c r="I131" s="339"/>
      <c r="J131" s="339"/>
      <c r="K131" s="339"/>
      <c r="L131" s="339"/>
      <c r="M131" s="339"/>
      <c r="N131" s="339"/>
      <c r="O131" s="339"/>
      <c r="P131" s="339"/>
      <c r="Q131" s="339"/>
      <c r="R131" s="339"/>
      <c r="S131" s="339"/>
      <c r="T131" s="339"/>
      <c r="U131" s="339"/>
      <c r="V131" s="340"/>
      <c r="W131" s="340"/>
      <c r="X131" s="340"/>
      <c r="Y131" s="340"/>
    </row>
    <row r="132" spans="1:25" ht="14.25" customHeight="1" x14ac:dyDescent="0.25">
      <c r="A132" s="401"/>
      <c r="B132" s="338"/>
      <c r="C132" s="338"/>
      <c r="D132" s="338"/>
      <c r="E132" s="338"/>
      <c r="F132" s="338"/>
      <c r="G132" s="338"/>
      <c r="H132" s="338"/>
      <c r="I132" s="339"/>
      <c r="J132" s="339"/>
      <c r="K132" s="339"/>
      <c r="L132" s="339"/>
      <c r="M132" s="339"/>
      <c r="N132" s="339"/>
      <c r="O132" s="339"/>
      <c r="P132" s="339"/>
      <c r="Q132" s="339"/>
      <c r="R132" s="339"/>
      <c r="S132" s="339"/>
      <c r="T132" s="339"/>
      <c r="U132" s="339"/>
      <c r="V132" s="340"/>
      <c r="W132" s="340"/>
      <c r="X132" s="340"/>
      <c r="Y132" s="340"/>
    </row>
    <row r="133" spans="1:25" ht="14.25" customHeight="1" x14ac:dyDescent="0.25">
      <c r="A133" s="401"/>
      <c r="B133" s="338"/>
      <c r="C133" s="338"/>
      <c r="D133" s="338"/>
      <c r="E133" s="338"/>
      <c r="F133" s="338"/>
      <c r="G133" s="338"/>
      <c r="H133" s="338"/>
      <c r="I133" s="339"/>
      <c r="J133" s="339"/>
      <c r="K133" s="339"/>
      <c r="L133" s="339"/>
      <c r="M133" s="339"/>
      <c r="N133" s="339"/>
      <c r="O133" s="339"/>
      <c r="P133" s="339"/>
      <c r="Q133" s="339"/>
      <c r="R133" s="339"/>
      <c r="S133" s="339"/>
      <c r="T133" s="339"/>
      <c r="U133" s="339"/>
      <c r="V133" s="340"/>
      <c r="W133" s="340"/>
      <c r="X133" s="340"/>
      <c r="Y133" s="340"/>
    </row>
    <row r="134" spans="1:25" ht="14.25" customHeight="1" x14ac:dyDescent="0.25">
      <c r="A134" s="401"/>
      <c r="B134" s="338"/>
      <c r="C134" s="338"/>
      <c r="D134" s="338"/>
      <c r="E134" s="338"/>
      <c r="F134" s="338"/>
      <c r="G134" s="338"/>
      <c r="H134" s="338"/>
      <c r="I134" s="339"/>
      <c r="J134" s="339"/>
      <c r="K134" s="339"/>
      <c r="L134" s="339"/>
      <c r="M134" s="339"/>
      <c r="N134" s="339"/>
      <c r="O134" s="339"/>
      <c r="P134" s="339"/>
      <c r="Q134" s="339"/>
      <c r="R134" s="339"/>
      <c r="S134" s="339"/>
      <c r="T134" s="339"/>
      <c r="U134" s="339"/>
      <c r="V134" s="340"/>
      <c r="W134" s="340"/>
      <c r="X134" s="340"/>
      <c r="Y134" s="340"/>
    </row>
    <row r="135" spans="1:25" ht="14.25" customHeight="1" x14ac:dyDescent="0.25">
      <c r="A135" s="401"/>
      <c r="B135" s="338"/>
      <c r="C135" s="338"/>
      <c r="D135" s="338"/>
      <c r="E135" s="338"/>
      <c r="F135" s="338"/>
      <c r="G135" s="338"/>
      <c r="H135" s="338"/>
      <c r="I135" s="339"/>
      <c r="J135" s="339"/>
      <c r="K135" s="339"/>
      <c r="L135" s="339"/>
      <c r="M135" s="339"/>
      <c r="N135" s="339"/>
      <c r="O135" s="339"/>
      <c r="P135" s="339"/>
      <c r="Q135" s="339"/>
      <c r="R135" s="339"/>
      <c r="S135" s="339"/>
      <c r="T135" s="339"/>
      <c r="U135" s="339"/>
      <c r="V135" s="340"/>
      <c r="W135" s="340"/>
      <c r="X135" s="340"/>
      <c r="Y135" s="340"/>
    </row>
    <row r="136" spans="1:25" ht="14.25" customHeight="1" x14ac:dyDescent="0.25">
      <c r="A136" s="401"/>
      <c r="B136" s="338"/>
      <c r="C136" s="338"/>
      <c r="D136" s="338"/>
      <c r="E136" s="338"/>
      <c r="F136" s="338"/>
      <c r="G136" s="338"/>
      <c r="H136" s="338"/>
      <c r="I136" s="339"/>
      <c r="J136" s="339"/>
      <c r="K136" s="339"/>
      <c r="L136" s="339"/>
      <c r="M136" s="339"/>
      <c r="N136" s="339"/>
      <c r="O136" s="339"/>
      <c r="P136" s="339"/>
      <c r="Q136" s="339"/>
      <c r="R136" s="339"/>
      <c r="S136" s="339"/>
      <c r="T136" s="339"/>
      <c r="U136" s="339"/>
      <c r="V136" s="340"/>
      <c r="W136" s="340"/>
      <c r="X136" s="340"/>
      <c r="Y136" s="340"/>
    </row>
    <row r="137" spans="1:25" ht="14.25" customHeight="1" x14ac:dyDescent="0.25">
      <c r="A137" s="401"/>
      <c r="B137" s="338"/>
      <c r="C137" s="338"/>
      <c r="D137" s="338"/>
      <c r="E137" s="338"/>
      <c r="F137" s="338"/>
      <c r="G137" s="338"/>
      <c r="H137" s="338"/>
      <c r="I137" s="339"/>
      <c r="J137" s="339"/>
      <c r="K137" s="339"/>
      <c r="L137" s="339"/>
      <c r="M137" s="339"/>
      <c r="N137" s="339"/>
      <c r="O137" s="339"/>
      <c r="P137" s="339"/>
      <c r="Q137" s="339"/>
      <c r="R137" s="339"/>
      <c r="S137" s="339"/>
      <c r="T137" s="339"/>
      <c r="U137" s="339"/>
      <c r="V137" s="340"/>
      <c r="W137" s="340"/>
      <c r="X137" s="340"/>
      <c r="Y137" s="340"/>
    </row>
    <row r="138" spans="1:25" ht="14.25" customHeight="1" x14ac:dyDescent="0.25">
      <c r="A138" s="401"/>
      <c r="B138" s="338"/>
      <c r="C138" s="338"/>
      <c r="D138" s="338"/>
      <c r="E138" s="338"/>
      <c r="F138" s="338"/>
      <c r="G138" s="338"/>
      <c r="H138" s="338"/>
      <c r="I138" s="339"/>
      <c r="J138" s="339"/>
      <c r="K138" s="339"/>
      <c r="L138" s="339"/>
      <c r="M138" s="339"/>
      <c r="N138" s="339"/>
      <c r="O138" s="339"/>
      <c r="P138" s="339"/>
      <c r="Q138" s="339"/>
      <c r="R138" s="339"/>
      <c r="S138" s="339"/>
      <c r="T138" s="339"/>
      <c r="U138" s="339"/>
      <c r="V138" s="340"/>
      <c r="W138" s="340"/>
      <c r="X138" s="340"/>
      <c r="Y138" s="340"/>
    </row>
    <row r="139" spans="1:25" ht="14.25" customHeight="1" x14ac:dyDescent="0.25">
      <c r="A139" s="401"/>
      <c r="B139" s="338"/>
      <c r="C139" s="338"/>
      <c r="D139" s="338"/>
      <c r="E139" s="338"/>
      <c r="F139" s="338"/>
      <c r="G139" s="338"/>
      <c r="H139" s="338"/>
      <c r="I139" s="339"/>
      <c r="J139" s="339"/>
      <c r="K139" s="339"/>
      <c r="L139" s="339"/>
      <c r="M139" s="339"/>
      <c r="N139" s="339"/>
      <c r="O139" s="339"/>
      <c r="P139" s="339"/>
      <c r="Q139" s="339"/>
      <c r="R139" s="339"/>
      <c r="S139" s="339"/>
      <c r="T139" s="339"/>
      <c r="U139" s="339"/>
      <c r="V139" s="340"/>
      <c r="W139" s="340"/>
      <c r="X139" s="340"/>
      <c r="Y139" s="340"/>
    </row>
    <row r="140" spans="1:25" ht="14.25" customHeight="1" x14ac:dyDescent="0.25">
      <c r="A140" s="401"/>
      <c r="B140" s="338"/>
      <c r="C140" s="338"/>
      <c r="D140" s="338"/>
      <c r="E140" s="338"/>
      <c r="F140" s="338"/>
      <c r="G140" s="338"/>
      <c r="H140" s="338"/>
      <c r="I140" s="339"/>
      <c r="J140" s="339"/>
      <c r="K140" s="339"/>
      <c r="L140" s="339"/>
      <c r="M140" s="339"/>
      <c r="N140" s="339"/>
      <c r="O140" s="339"/>
      <c r="P140" s="339"/>
      <c r="Q140" s="339"/>
      <c r="R140" s="339"/>
      <c r="S140" s="339"/>
      <c r="T140" s="339"/>
      <c r="U140" s="339"/>
      <c r="V140" s="340"/>
      <c r="W140" s="340"/>
      <c r="X140" s="340"/>
      <c r="Y140" s="340"/>
    </row>
    <row r="141" spans="1:25" ht="14.25" customHeight="1" x14ac:dyDescent="0.25">
      <c r="A141" s="401"/>
      <c r="B141" s="338"/>
      <c r="C141" s="338"/>
      <c r="D141" s="338"/>
      <c r="E141" s="338"/>
      <c r="F141" s="338"/>
      <c r="G141" s="338"/>
      <c r="H141" s="338"/>
      <c r="I141" s="339"/>
      <c r="J141" s="339"/>
      <c r="K141" s="339"/>
      <c r="L141" s="339"/>
      <c r="M141" s="339"/>
      <c r="N141" s="339"/>
      <c r="O141" s="339"/>
      <c r="P141" s="339"/>
      <c r="Q141" s="339"/>
      <c r="R141" s="339"/>
      <c r="S141" s="339"/>
      <c r="T141" s="339"/>
      <c r="U141" s="339"/>
      <c r="V141" s="340"/>
      <c r="W141" s="340"/>
      <c r="X141" s="340"/>
      <c r="Y141" s="340"/>
    </row>
    <row r="142" spans="1:25" ht="14.25" customHeight="1" x14ac:dyDescent="0.25">
      <c r="A142" s="401"/>
      <c r="B142" s="338"/>
      <c r="C142" s="338"/>
      <c r="D142" s="338"/>
      <c r="E142" s="338"/>
      <c r="F142" s="338"/>
      <c r="G142" s="338"/>
      <c r="H142" s="338"/>
      <c r="I142" s="339"/>
      <c r="J142" s="339"/>
      <c r="K142" s="339"/>
      <c r="L142" s="339"/>
      <c r="M142" s="339"/>
      <c r="N142" s="339"/>
      <c r="O142" s="339"/>
      <c r="P142" s="339"/>
      <c r="Q142" s="339"/>
      <c r="R142" s="339"/>
      <c r="S142" s="339"/>
      <c r="T142" s="339"/>
      <c r="U142" s="339"/>
      <c r="V142" s="340"/>
      <c r="W142" s="340"/>
      <c r="X142" s="340"/>
      <c r="Y142" s="340"/>
    </row>
    <row r="143" spans="1:25" ht="14.25" customHeight="1" x14ac:dyDescent="0.25">
      <c r="A143" s="401"/>
      <c r="B143" s="338"/>
      <c r="C143" s="338"/>
      <c r="D143" s="338"/>
      <c r="E143" s="338"/>
      <c r="F143" s="338"/>
      <c r="G143" s="338"/>
      <c r="H143" s="338"/>
      <c r="I143" s="339"/>
      <c r="J143" s="339"/>
      <c r="K143" s="339"/>
      <c r="L143" s="339"/>
      <c r="M143" s="339"/>
      <c r="N143" s="339"/>
      <c r="O143" s="339"/>
      <c r="P143" s="339"/>
      <c r="Q143" s="339"/>
      <c r="R143" s="339"/>
      <c r="S143" s="339"/>
      <c r="T143" s="339"/>
      <c r="U143" s="339"/>
      <c r="V143" s="340"/>
      <c r="W143" s="340"/>
      <c r="X143" s="340"/>
      <c r="Y143" s="340"/>
    </row>
    <row r="144" spans="1:25" ht="14.25" customHeight="1" x14ac:dyDescent="0.25">
      <c r="A144" s="401"/>
      <c r="B144" s="338"/>
      <c r="C144" s="338"/>
      <c r="D144" s="338"/>
      <c r="E144" s="338"/>
      <c r="F144" s="338"/>
      <c r="G144" s="338"/>
      <c r="H144" s="338"/>
      <c r="I144" s="339"/>
      <c r="J144" s="339"/>
      <c r="K144" s="339"/>
      <c r="L144" s="339"/>
      <c r="M144" s="339"/>
      <c r="N144" s="339"/>
      <c r="O144" s="339"/>
      <c r="P144" s="339"/>
      <c r="Q144" s="339"/>
      <c r="R144" s="339"/>
      <c r="S144" s="339"/>
      <c r="T144" s="339"/>
      <c r="U144" s="339"/>
      <c r="V144" s="340"/>
      <c r="W144" s="340"/>
      <c r="X144" s="340"/>
      <c r="Y144" s="340"/>
    </row>
    <row r="145" spans="1:25" ht="14.25" customHeight="1" x14ac:dyDescent="0.25">
      <c r="A145" s="401"/>
      <c r="B145" s="338"/>
      <c r="C145" s="338"/>
      <c r="D145" s="338"/>
      <c r="E145" s="338"/>
      <c r="F145" s="338"/>
      <c r="G145" s="338"/>
      <c r="H145" s="338"/>
      <c r="I145" s="339"/>
      <c r="J145" s="339"/>
      <c r="K145" s="339"/>
      <c r="L145" s="339"/>
      <c r="M145" s="339"/>
      <c r="N145" s="339"/>
      <c r="O145" s="339"/>
      <c r="P145" s="339"/>
      <c r="Q145" s="339"/>
      <c r="R145" s="339"/>
      <c r="S145" s="339"/>
      <c r="T145" s="339"/>
      <c r="U145" s="339"/>
      <c r="V145" s="340"/>
      <c r="W145" s="340"/>
      <c r="X145" s="340"/>
      <c r="Y145" s="340"/>
    </row>
    <row r="146" spans="1:25" ht="14.25" customHeight="1" x14ac:dyDescent="0.25">
      <c r="A146" s="401"/>
      <c r="B146" s="338"/>
      <c r="C146" s="338"/>
      <c r="D146" s="338"/>
      <c r="E146" s="338"/>
      <c r="F146" s="338"/>
      <c r="G146" s="338"/>
      <c r="H146" s="338"/>
      <c r="I146" s="339"/>
      <c r="J146" s="339"/>
      <c r="K146" s="339"/>
      <c r="L146" s="339"/>
      <c r="M146" s="339"/>
      <c r="N146" s="339"/>
      <c r="O146" s="339"/>
      <c r="P146" s="339"/>
      <c r="Q146" s="339"/>
      <c r="R146" s="339"/>
      <c r="S146" s="339"/>
      <c r="T146" s="339"/>
      <c r="U146" s="339"/>
      <c r="V146" s="340"/>
      <c r="W146" s="340"/>
      <c r="X146" s="340"/>
      <c r="Y146" s="340"/>
    </row>
    <row r="147" spans="1:25" ht="14.25" customHeight="1" x14ac:dyDescent="0.25">
      <c r="A147" s="401"/>
      <c r="B147" s="338"/>
      <c r="C147" s="338"/>
      <c r="D147" s="338"/>
      <c r="E147" s="338"/>
      <c r="F147" s="338"/>
      <c r="G147" s="338"/>
      <c r="H147" s="338"/>
      <c r="I147" s="339"/>
      <c r="J147" s="339"/>
      <c r="K147" s="339"/>
      <c r="L147" s="339"/>
      <c r="M147" s="339"/>
      <c r="N147" s="339"/>
      <c r="O147" s="339"/>
      <c r="P147" s="339"/>
      <c r="Q147" s="339"/>
      <c r="R147" s="339"/>
      <c r="S147" s="339"/>
      <c r="T147" s="339"/>
      <c r="U147" s="339"/>
      <c r="V147" s="340"/>
      <c r="W147" s="340"/>
      <c r="X147" s="340"/>
      <c r="Y147" s="340"/>
    </row>
    <row r="148" spans="1:25" ht="14.25" customHeight="1" x14ac:dyDescent="0.25">
      <c r="A148" s="401"/>
      <c r="B148" s="338"/>
      <c r="C148" s="338"/>
      <c r="D148" s="338"/>
      <c r="E148" s="338"/>
      <c r="F148" s="338"/>
      <c r="G148" s="338"/>
      <c r="H148" s="338"/>
      <c r="I148" s="339"/>
      <c r="J148" s="339"/>
      <c r="K148" s="339"/>
      <c r="L148" s="339"/>
      <c r="M148" s="339"/>
      <c r="N148" s="339"/>
      <c r="O148" s="339"/>
      <c r="P148" s="339"/>
      <c r="Q148" s="339"/>
      <c r="R148" s="339"/>
      <c r="S148" s="339"/>
      <c r="T148" s="339"/>
      <c r="U148" s="339"/>
      <c r="V148" s="340"/>
      <c r="W148" s="340"/>
      <c r="X148" s="340"/>
      <c r="Y148" s="340"/>
    </row>
    <row r="149" spans="1:25" ht="14.25" customHeight="1" x14ac:dyDescent="0.25">
      <c r="A149" s="401"/>
      <c r="B149" s="338"/>
      <c r="C149" s="338"/>
      <c r="D149" s="338"/>
      <c r="E149" s="338"/>
      <c r="F149" s="338"/>
      <c r="G149" s="338"/>
      <c r="H149" s="338"/>
      <c r="I149" s="339"/>
      <c r="J149" s="339"/>
      <c r="K149" s="339"/>
      <c r="L149" s="339"/>
      <c r="M149" s="339"/>
      <c r="N149" s="339"/>
      <c r="O149" s="339"/>
      <c r="P149" s="339"/>
      <c r="Q149" s="339"/>
      <c r="R149" s="339"/>
      <c r="S149" s="339"/>
      <c r="T149" s="339"/>
      <c r="U149" s="339"/>
      <c r="V149" s="340"/>
      <c r="W149" s="340"/>
      <c r="X149" s="340"/>
      <c r="Y149" s="340"/>
    </row>
    <row r="150" spans="1:25" ht="14.25" customHeight="1" x14ac:dyDescent="0.25">
      <c r="A150" s="401"/>
      <c r="B150" s="338"/>
      <c r="C150" s="338"/>
      <c r="D150" s="338"/>
      <c r="E150" s="338"/>
      <c r="F150" s="338"/>
      <c r="G150" s="338"/>
      <c r="H150" s="338"/>
      <c r="I150" s="339"/>
      <c r="J150" s="339"/>
      <c r="K150" s="339"/>
      <c r="L150" s="339"/>
      <c r="M150" s="339"/>
      <c r="N150" s="339"/>
      <c r="O150" s="339"/>
      <c r="P150" s="339"/>
      <c r="Q150" s="339"/>
      <c r="R150" s="339"/>
      <c r="S150" s="339"/>
      <c r="T150" s="339"/>
      <c r="U150" s="339"/>
      <c r="V150" s="340"/>
      <c r="W150" s="340"/>
      <c r="X150" s="340"/>
      <c r="Y150" s="340"/>
    </row>
    <row r="151" spans="1:25" ht="14.25" customHeight="1" x14ac:dyDescent="0.25">
      <c r="A151" s="401"/>
      <c r="B151" s="338"/>
      <c r="C151" s="338"/>
      <c r="D151" s="338"/>
      <c r="E151" s="338"/>
      <c r="F151" s="338"/>
      <c r="G151" s="338"/>
      <c r="H151" s="338"/>
      <c r="I151" s="339"/>
      <c r="J151" s="339"/>
      <c r="K151" s="339"/>
      <c r="L151" s="339"/>
      <c r="M151" s="339"/>
      <c r="N151" s="339"/>
      <c r="O151" s="339"/>
      <c r="P151" s="339"/>
      <c r="Q151" s="339"/>
      <c r="R151" s="339"/>
      <c r="S151" s="339"/>
      <c r="T151" s="339"/>
      <c r="U151" s="339"/>
      <c r="V151" s="340"/>
      <c r="W151" s="340"/>
      <c r="X151" s="340"/>
      <c r="Y151" s="340"/>
    </row>
    <row r="152" spans="1:25" ht="14.25" customHeight="1" x14ac:dyDescent="0.25">
      <c r="A152" s="401"/>
      <c r="B152" s="338"/>
      <c r="C152" s="338"/>
      <c r="D152" s="338"/>
      <c r="E152" s="338"/>
      <c r="F152" s="338"/>
      <c r="G152" s="338"/>
      <c r="H152" s="338"/>
      <c r="I152" s="339"/>
      <c r="J152" s="339"/>
      <c r="K152" s="339"/>
      <c r="L152" s="339"/>
      <c r="M152" s="339"/>
      <c r="N152" s="339"/>
      <c r="O152" s="339"/>
      <c r="P152" s="339"/>
      <c r="Q152" s="339"/>
      <c r="R152" s="339"/>
      <c r="S152" s="339"/>
      <c r="T152" s="339"/>
      <c r="U152" s="339"/>
      <c r="V152" s="340"/>
      <c r="W152" s="340"/>
      <c r="X152" s="340"/>
      <c r="Y152" s="340"/>
    </row>
    <row r="153" spans="1:25" ht="14.25" customHeight="1" x14ac:dyDescent="0.25">
      <c r="A153" s="401"/>
      <c r="B153" s="338"/>
      <c r="C153" s="338"/>
      <c r="D153" s="338"/>
      <c r="E153" s="338"/>
      <c r="F153" s="338"/>
      <c r="G153" s="338"/>
      <c r="H153" s="338"/>
      <c r="I153" s="339"/>
      <c r="J153" s="339"/>
      <c r="K153" s="339"/>
      <c r="L153" s="339"/>
      <c r="M153" s="339"/>
      <c r="N153" s="339"/>
      <c r="O153" s="339"/>
      <c r="P153" s="339"/>
      <c r="Q153" s="339"/>
      <c r="R153" s="339"/>
      <c r="S153" s="339"/>
      <c r="T153" s="339"/>
      <c r="U153" s="339"/>
      <c r="V153" s="340"/>
      <c r="W153" s="340"/>
      <c r="X153" s="340"/>
      <c r="Y153" s="340"/>
    </row>
    <row r="154" spans="1:25" ht="14.25" customHeight="1" x14ac:dyDescent="0.25">
      <c r="A154" s="401"/>
      <c r="B154" s="338"/>
      <c r="C154" s="338"/>
      <c r="D154" s="338"/>
      <c r="E154" s="338"/>
      <c r="F154" s="338"/>
      <c r="G154" s="338"/>
      <c r="H154" s="338"/>
      <c r="I154" s="339"/>
      <c r="J154" s="339"/>
      <c r="K154" s="339"/>
      <c r="L154" s="339"/>
      <c r="M154" s="339"/>
      <c r="N154" s="339"/>
      <c r="O154" s="339"/>
      <c r="P154" s="339"/>
      <c r="Q154" s="339"/>
      <c r="R154" s="339"/>
      <c r="S154" s="339"/>
      <c r="T154" s="339"/>
      <c r="U154" s="339"/>
      <c r="V154" s="340"/>
      <c r="W154" s="340"/>
      <c r="X154" s="340"/>
      <c r="Y154" s="340"/>
    </row>
    <row r="155" spans="1:25" ht="14.25" customHeight="1" x14ac:dyDescent="0.25">
      <c r="A155" s="401"/>
      <c r="B155" s="338"/>
      <c r="C155" s="338"/>
      <c r="D155" s="338"/>
      <c r="E155" s="338"/>
      <c r="F155" s="338"/>
      <c r="G155" s="338"/>
      <c r="H155" s="338"/>
      <c r="I155" s="339"/>
      <c r="J155" s="339"/>
      <c r="K155" s="339"/>
      <c r="L155" s="339"/>
      <c r="M155" s="339"/>
      <c r="N155" s="339"/>
      <c r="O155" s="339"/>
      <c r="P155" s="339"/>
      <c r="Q155" s="339"/>
      <c r="R155" s="339"/>
      <c r="S155" s="339"/>
      <c r="T155" s="339"/>
      <c r="U155" s="339"/>
      <c r="V155" s="340"/>
      <c r="W155" s="340"/>
      <c r="X155" s="340"/>
      <c r="Y155" s="340"/>
    </row>
    <row r="156" spans="1:25" ht="14.25" customHeight="1" x14ac:dyDescent="0.25">
      <c r="A156" s="401"/>
      <c r="B156" s="338"/>
      <c r="C156" s="338"/>
      <c r="D156" s="338"/>
      <c r="E156" s="338"/>
      <c r="F156" s="338"/>
      <c r="G156" s="338"/>
      <c r="H156" s="338"/>
      <c r="I156" s="339"/>
      <c r="J156" s="339"/>
      <c r="K156" s="339"/>
      <c r="L156" s="339"/>
      <c r="M156" s="339"/>
      <c r="N156" s="339"/>
      <c r="O156" s="339"/>
      <c r="P156" s="339"/>
      <c r="Q156" s="339"/>
      <c r="R156" s="339"/>
      <c r="S156" s="339"/>
      <c r="T156" s="339"/>
      <c r="U156" s="339"/>
      <c r="V156" s="340"/>
      <c r="W156" s="340"/>
      <c r="X156" s="340"/>
      <c r="Y156" s="340"/>
    </row>
    <row r="157" spans="1:25" ht="14.25" customHeight="1" x14ac:dyDescent="0.25">
      <c r="A157" s="401"/>
      <c r="B157" s="338"/>
      <c r="C157" s="338"/>
      <c r="D157" s="338"/>
      <c r="E157" s="338"/>
      <c r="F157" s="338"/>
      <c r="G157" s="338"/>
      <c r="H157" s="338"/>
      <c r="I157" s="339"/>
      <c r="J157" s="339"/>
      <c r="K157" s="339"/>
      <c r="L157" s="339"/>
      <c r="M157" s="339"/>
      <c r="N157" s="339"/>
      <c r="O157" s="339"/>
      <c r="P157" s="339"/>
      <c r="Q157" s="339"/>
      <c r="R157" s="339"/>
      <c r="S157" s="339"/>
      <c r="T157" s="339"/>
      <c r="U157" s="339"/>
      <c r="V157" s="340"/>
      <c r="W157" s="340"/>
      <c r="X157" s="340"/>
      <c r="Y157" s="340"/>
    </row>
    <row r="158" spans="1:25" ht="14.25" customHeight="1" x14ac:dyDescent="0.25">
      <c r="A158" s="401"/>
      <c r="B158" s="338"/>
      <c r="C158" s="338"/>
      <c r="D158" s="338"/>
      <c r="E158" s="338"/>
      <c r="F158" s="338"/>
      <c r="G158" s="338"/>
      <c r="H158" s="338"/>
      <c r="I158" s="339"/>
      <c r="J158" s="339"/>
      <c r="K158" s="339"/>
      <c r="L158" s="339"/>
      <c r="M158" s="339"/>
      <c r="N158" s="339"/>
      <c r="O158" s="339"/>
      <c r="P158" s="339"/>
      <c r="Q158" s="339"/>
      <c r="R158" s="339"/>
      <c r="S158" s="339"/>
      <c r="T158" s="339"/>
      <c r="U158" s="339"/>
      <c r="V158" s="340"/>
      <c r="W158" s="340"/>
      <c r="X158" s="340"/>
      <c r="Y158" s="340"/>
    </row>
    <row r="159" spans="1:25" ht="14.25" customHeight="1" x14ac:dyDescent="0.25">
      <c r="A159" s="401"/>
      <c r="B159" s="338"/>
      <c r="C159" s="338"/>
      <c r="D159" s="338"/>
      <c r="E159" s="338"/>
      <c r="F159" s="338"/>
      <c r="G159" s="338"/>
      <c r="H159" s="338"/>
      <c r="I159" s="339"/>
      <c r="J159" s="339"/>
      <c r="K159" s="339"/>
      <c r="L159" s="339"/>
      <c r="M159" s="339"/>
      <c r="N159" s="339"/>
      <c r="O159" s="339"/>
      <c r="P159" s="339"/>
      <c r="Q159" s="339"/>
      <c r="R159" s="339"/>
      <c r="S159" s="339"/>
      <c r="T159" s="339"/>
      <c r="U159" s="339"/>
      <c r="V159" s="340"/>
      <c r="W159" s="340"/>
      <c r="X159" s="340"/>
      <c r="Y159" s="340"/>
    </row>
    <row r="160" spans="1:25" ht="14.25" customHeight="1" x14ac:dyDescent="0.25">
      <c r="A160" s="401"/>
      <c r="B160" s="338"/>
      <c r="C160" s="338"/>
      <c r="D160" s="338"/>
      <c r="E160" s="338"/>
      <c r="F160" s="338"/>
      <c r="G160" s="338"/>
      <c r="H160" s="338"/>
      <c r="I160" s="339"/>
      <c r="J160" s="339"/>
      <c r="K160" s="339"/>
      <c r="L160" s="339"/>
      <c r="M160" s="339"/>
      <c r="N160" s="339"/>
      <c r="O160" s="339"/>
      <c r="P160" s="339"/>
      <c r="Q160" s="339"/>
      <c r="R160" s="339"/>
      <c r="S160" s="339"/>
      <c r="T160" s="339"/>
      <c r="U160" s="339"/>
      <c r="V160" s="340"/>
      <c r="W160" s="340"/>
      <c r="X160" s="340"/>
      <c r="Y160" s="340"/>
    </row>
    <row r="161" spans="1:25" ht="14.25" customHeight="1" x14ac:dyDescent="0.25">
      <c r="A161" s="401"/>
      <c r="B161" s="338"/>
      <c r="C161" s="338"/>
      <c r="D161" s="338"/>
      <c r="E161" s="338"/>
      <c r="F161" s="338"/>
      <c r="G161" s="338"/>
      <c r="H161" s="338"/>
      <c r="I161" s="339"/>
      <c r="J161" s="339"/>
      <c r="K161" s="339"/>
      <c r="L161" s="339"/>
      <c r="M161" s="339"/>
      <c r="N161" s="339"/>
      <c r="O161" s="339"/>
      <c r="P161" s="339"/>
      <c r="Q161" s="339"/>
      <c r="R161" s="339"/>
      <c r="S161" s="339"/>
      <c r="T161" s="339"/>
      <c r="U161" s="339"/>
      <c r="V161" s="340"/>
      <c r="W161" s="340"/>
      <c r="X161" s="340"/>
      <c r="Y161" s="340"/>
    </row>
    <row r="162" spans="1:25" ht="14.25" customHeight="1" x14ac:dyDescent="0.25">
      <c r="A162" s="401"/>
      <c r="B162" s="338"/>
      <c r="C162" s="338"/>
      <c r="D162" s="338"/>
      <c r="E162" s="338"/>
      <c r="F162" s="338"/>
      <c r="G162" s="338"/>
      <c r="H162" s="338"/>
      <c r="I162" s="339"/>
      <c r="J162" s="339"/>
      <c r="K162" s="339"/>
      <c r="L162" s="339"/>
      <c r="M162" s="339"/>
      <c r="N162" s="339"/>
      <c r="O162" s="339"/>
      <c r="P162" s="339"/>
      <c r="Q162" s="339"/>
      <c r="R162" s="339"/>
      <c r="S162" s="339"/>
      <c r="T162" s="339"/>
      <c r="U162" s="339"/>
      <c r="V162" s="340"/>
      <c r="W162" s="340"/>
      <c r="X162" s="340"/>
      <c r="Y162" s="340"/>
    </row>
    <row r="163" spans="1:25" ht="14.25" customHeight="1" x14ac:dyDescent="0.25">
      <c r="A163" s="401"/>
      <c r="B163" s="338"/>
      <c r="C163" s="338"/>
      <c r="D163" s="338"/>
      <c r="E163" s="338"/>
      <c r="F163" s="338"/>
      <c r="G163" s="338"/>
      <c r="H163" s="338"/>
      <c r="I163" s="339"/>
      <c r="J163" s="339"/>
      <c r="K163" s="339"/>
      <c r="L163" s="339"/>
      <c r="M163" s="339"/>
      <c r="N163" s="339"/>
      <c r="O163" s="339"/>
      <c r="P163" s="339"/>
      <c r="Q163" s="339"/>
      <c r="R163" s="339"/>
      <c r="S163" s="339"/>
      <c r="T163" s="339"/>
      <c r="U163" s="339"/>
      <c r="V163" s="340"/>
      <c r="W163" s="340"/>
      <c r="X163" s="340"/>
      <c r="Y163" s="340"/>
    </row>
    <row r="164" spans="1:25" ht="14.25" customHeight="1" x14ac:dyDescent="0.25">
      <c r="A164" s="401"/>
      <c r="B164" s="338"/>
      <c r="C164" s="338"/>
      <c r="D164" s="338"/>
      <c r="E164" s="338"/>
      <c r="F164" s="338"/>
      <c r="G164" s="338"/>
      <c r="H164" s="338"/>
      <c r="I164" s="339"/>
      <c r="J164" s="339"/>
      <c r="K164" s="339"/>
      <c r="L164" s="339"/>
      <c r="M164" s="339"/>
      <c r="N164" s="339"/>
      <c r="O164" s="339"/>
      <c r="P164" s="339"/>
      <c r="Q164" s="339"/>
      <c r="R164" s="339"/>
      <c r="S164" s="339"/>
      <c r="T164" s="339"/>
      <c r="U164" s="339"/>
      <c r="V164" s="340"/>
      <c r="W164" s="340"/>
      <c r="X164" s="340"/>
      <c r="Y164" s="340"/>
    </row>
    <row r="165" spans="1:25" ht="14.25" customHeight="1" x14ac:dyDescent="0.25">
      <c r="A165" s="401"/>
      <c r="B165" s="338"/>
      <c r="C165" s="338"/>
      <c r="D165" s="338"/>
      <c r="E165" s="338"/>
      <c r="F165" s="338"/>
      <c r="G165" s="338"/>
      <c r="H165" s="338"/>
      <c r="I165" s="339"/>
      <c r="J165" s="339"/>
      <c r="K165" s="339"/>
      <c r="L165" s="339"/>
      <c r="M165" s="339"/>
      <c r="N165" s="339"/>
      <c r="O165" s="339"/>
      <c r="P165" s="339"/>
      <c r="Q165" s="339"/>
      <c r="R165" s="339"/>
      <c r="S165" s="339"/>
      <c r="T165" s="339"/>
      <c r="U165" s="339"/>
      <c r="V165" s="340"/>
      <c r="W165" s="340"/>
      <c r="X165" s="340"/>
      <c r="Y165" s="340"/>
    </row>
    <row r="166" spans="1:25" ht="14.25" customHeight="1" x14ac:dyDescent="0.25">
      <c r="A166" s="401"/>
      <c r="B166" s="338"/>
      <c r="C166" s="338"/>
      <c r="D166" s="338"/>
      <c r="E166" s="338"/>
      <c r="F166" s="338"/>
      <c r="G166" s="338"/>
      <c r="H166" s="338"/>
      <c r="I166" s="339"/>
      <c r="J166" s="339"/>
      <c r="K166" s="339"/>
      <c r="L166" s="339"/>
      <c r="M166" s="339"/>
      <c r="N166" s="339"/>
      <c r="O166" s="339"/>
      <c r="P166" s="339"/>
      <c r="Q166" s="339"/>
      <c r="R166" s="339"/>
      <c r="S166" s="339"/>
      <c r="T166" s="339"/>
      <c r="U166" s="339"/>
      <c r="V166" s="340"/>
      <c r="W166" s="340"/>
      <c r="X166" s="340"/>
      <c r="Y166" s="340"/>
    </row>
    <row r="167" spans="1:25" ht="14.25" customHeight="1" x14ac:dyDescent="0.25">
      <c r="A167" s="401"/>
      <c r="B167" s="338"/>
      <c r="C167" s="338"/>
      <c r="D167" s="338"/>
      <c r="E167" s="338"/>
      <c r="F167" s="338"/>
      <c r="G167" s="338"/>
      <c r="H167" s="338"/>
      <c r="I167" s="339"/>
      <c r="J167" s="339"/>
      <c r="K167" s="339"/>
      <c r="L167" s="339"/>
      <c r="M167" s="339"/>
      <c r="N167" s="339"/>
      <c r="O167" s="339"/>
      <c r="P167" s="339"/>
      <c r="Q167" s="339"/>
      <c r="R167" s="339"/>
      <c r="S167" s="339"/>
      <c r="T167" s="339"/>
      <c r="U167" s="339"/>
      <c r="V167" s="340"/>
      <c r="W167" s="340"/>
      <c r="X167" s="340"/>
      <c r="Y167" s="340"/>
    </row>
    <row r="168" spans="1:25" ht="14.25" customHeight="1" x14ac:dyDescent="0.25">
      <c r="A168" s="401"/>
      <c r="B168" s="338"/>
      <c r="C168" s="338"/>
      <c r="D168" s="338"/>
      <c r="E168" s="338"/>
      <c r="F168" s="338"/>
      <c r="G168" s="338"/>
      <c r="H168" s="338"/>
      <c r="I168" s="339"/>
      <c r="J168" s="339"/>
      <c r="K168" s="339"/>
      <c r="L168" s="339"/>
      <c r="M168" s="339"/>
      <c r="N168" s="339"/>
      <c r="O168" s="339"/>
      <c r="P168" s="339"/>
      <c r="Q168" s="339"/>
      <c r="R168" s="339"/>
      <c r="S168" s="339"/>
      <c r="T168" s="339"/>
      <c r="U168" s="339"/>
      <c r="V168" s="340"/>
      <c r="W168" s="340"/>
      <c r="X168" s="340"/>
      <c r="Y168" s="340"/>
    </row>
    <row r="169" spans="1:25" ht="14.25" customHeight="1" x14ac:dyDescent="0.25">
      <c r="A169" s="401"/>
      <c r="B169" s="338"/>
      <c r="C169" s="338"/>
      <c r="D169" s="338"/>
      <c r="E169" s="338"/>
      <c r="F169" s="338"/>
      <c r="G169" s="338"/>
      <c r="H169" s="338"/>
      <c r="I169" s="339"/>
      <c r="J169" s="339"/>
      <c r="K169" s="339"/>
      <c r="L169" s="339"/>
      <c r="M169" s="339"/>
      <c r="N169" s="339"/>
      <c r="O169" s="339"/>
      <c r="P169" s="339"/>
      <c r="Q169" s="339"/>
      <c r="R169" s="339"/>
      <c r="S169" s="339"/>
      <c r="T169" s="339"/>
      <c r="U169" s="339"/>
      <c r="V169" s="340"/>
      <c r="W169" s="340"/>
      <c r="X169" s="340"/>
      <c r="Y169" s="340"/>
    </row>
    <row r="170" spans="1:25" ht="14.25" customHeight="1" x14ac:dyDescent="0.25">
      <c r="A170" s="401"/>
      <c r="B170" s="338"/>
      <c r="C170" s="338"/>
      <c r="D170" s="338"/>
      <c r="E170" s="338"/>
      <c r="F170" s="338"/>
      <c r="G170" s="338"/>
      <c r="H170" s="338"/>
      <c r="I170" s="339"/>
      <c r="J170" s="339"/>
      <c r="K170" s="339"/>
      <c r="L170" s="339"/>
      <c r="M170" s="339"/>
      <c r="N170" s="339"/>
      <c r="O170" s="339"/>
      <c r="P170" s="339"/>
      <c r="Q170" s="339"/>
      <c r="R170" s="339"/>
      <c r="S170" s="339"/>
      <c r="T170" s="339"/>
      <c r="U170" s="339"/>
      <c r="V170" s="340"/>
      <c r="W170" s="340"/>
      <c r="X170" s="340"/>
      <c r="Y170" s="340"/>
    </row>
    <row r="171" spans="1:25" ht="14.25" customHeight="1" x14ac:dyDescent="0.25">
      <c r="A171" s="401"/>
      <c r="B171" s="338"/>
      <c r="C171" s="338"/>
      <c r="D171" s="338"/>
      <c r="E171" s="338"/>
      <c r="F171" s="338"/>
      <c r="G171" s="338"/>
      <c r="H171" s="338"/>
      <c r="I171" s="339"/>
      <c r="J171" s="339"/>
      <c r="K171" s="339"/>
      <c r="L171" s="339"/>
      <c r="M171" s="339"/>
      <c r="N171" s="339"/>
      <c r="O171" s="339"/>
      <c r="P171" s="339"/>
      <c r="Q171" s="339"/>
      <c r="R171" s="339"/>
      <c r="S171" s="339"/>
      <c r="T171" s="339"/>
      <c r="U171" s="339"/>
      <c r="V171" s="340"/>
      <c r="W171" s="340"/>
      <c r="X171" s="340"/>
      <c r="Y171" s="340"/>
    </row>
    <row r="172" spans="1:25" ht="14.25" customHeight="1" x14ac:dyDescent="0.25">
      <c r="A172" s="401"/>
      <c r="B172" s="338"/>
      <c r="C172" s="338"/>
      <c r="D172" s="338"/>
      <c r="E172" s="338"/>
      <c r="F172" s="338"/>
      <c r="G172" s="338"/>
      <c r="H172" s="338"/>
      <c r="I172" s="339"/>
      <c r="J172" s="339"/>
      <c r="K172" s="339"/>
      <c r="L172" s="339"/>
      <c r="M172" s="339"/>
      <c r="N172" s="339"/>
      <c r="O172" s="339"/>
      <c r="P172" s="339"/>
      <c r="Q172" s="339"/>
      <c r="R172" s="339"/>
      <c r="S172" s="339"/>
      <c r="T172" s="339"/>
      <c r="U172" s="339"/>
      <c r="V172" s="340"/>
      <c r="W172" s="340"/>
      <c r="X172" s="340"/>
      <c r="Y172" s="340"/>
    </row>
    <row r="173" spans="1:25" ht="14.25" customHeight="1" x14ac:dyDescent="0.25">
      <c r="A173" s="401"/>
      <c r="B173" s="338"/>
      <c r="C173" s="338"/>
      <c r="D173" s="338"/>
      <c r="E173" s="338"/>
      <c r="F173" s="338"/>
      <c r="G173" s="338"/>
      <c r="H173" s="338"/>
      <c r="I173" s="339"/>
      <c r="J173" s="339"/>
      <c r="K173" s="339"/>
      <c r="L173" s="339"/>
      <c r="M173" s="339"/>
      <c r="N173" s="339"/>
      <c r="O173" s="339"/>
      <c r="P173" s="339"/>
      <c r="Q173" s="339"/>
      <c r="R173" s="339"/>
      <c r="S173" s="339"/>
      <c r="T173" s="339"/>
      <c r="U173" s="339"/>
      <c r="V173" s="340"/>
      <c r="W173" s="340"/>
      <c r="X173" s="340"/>
      <c r="Y173" s="340"/>
    </row>
    <row r="174" spans="1:25" ht="14.25" customHeight="1" x14ac:dyDescent="0.25">
      <c r="A174" s="401"/>
      <c r="B174" s="338"/>
      <c r="C174" s="338"/>
      <c r="D174" s="338"/>
      <c r="E174" s="338"/>
      <c r="F174" s="338"/>
      <c r="G174" s="338"/>
      <c r="H174" s="338"/>
      <c r="I174" s="339"/>
      <c r="J174" s="339"/>
      <c r="K174" s="339"/>
      <c r="L174" s="339"/>
      <c r="M174" s="339"/>
      <c r="N174" s="339"/>
      <c r="O174" s="339"/>
      <c r="P174" s="339"/>
      <c r="Q174" s="339"/>
      <c r="R174" s="339"/>
      <c r="S174" s="339"/>
      <c r="T174" s="339"/>
      <c r="U174" s="339"/>
      <c r="V174" s="340"/>
      <c r="W174" s="340"/>
      <c r="X174" s="340"/>
      <c r="Y174" s="340"/>
    </row>
    <row r="175" spans="1:25" ht="14.25" customHeight="1" x14ac:dyDescent="0.25">
      <c r="A175" s="401"/>
      <c r="B175" s="338"/>
      <c r="C175" s="338"/>
      <c r="D175" s="338"/>
      <c r="E175" s="338"/>
      <c r="F175" s="338"/>
      <c r="G175" s="338"/>
      <c r="H175" s="338"/>
      <c r="I175" s="339"/>
      <c r="J175" s="339"/>
      <c r="K175" s="339"/>
      <c r="L175" s="339"/>
      <c r="M175" s="339"/>
      <c r="N175" s="339"/>
      <c r="O175" s="339"/>
      <c r="P175" s="339"/>
      <c r="Q175" s="339"/>
      <c r="R175" s="339"/>
      <c r="S175" s="339"/>
      <c r="T175" s="339"/>
      <c r="U175" s="339"/>
      <c r="V175" s="340"/>
      <c r="W175" s="340"/>
      <c r="X175" s="340"/>
      <c r="Y175" s="340"/>
    </row>
    <row r="176" spans="1:25" ht="14.25" customHeight="1" x14ac:dyDescent="0.25">
      <c r="A176" s="401"/>
      <c r="B176" s="338"/>
      <c r="C176" s="338"/>
      <c r="D176" s="338"/>
      <c r="E176" s="338"/>
      <c r="F176" s="338"/>
      <c r="G176" s="338"/>
      <c r="H176" s="338"/>
      <c r="I176" s="339"/>
      <c r="J176" s="339"/>
      <c r="K176" s="339"/>
      <c r="L176" s="339"/>
      <c r="M176" s="339"/>
      <c r="N176" s="339"/>
      <c r="O176" s="339"/>
      <c r="P176" s="339"/>
      <c r="Q176" s="339"/>
      <c r="R176" s="339"/>
      <c r="S176" s="339"/>
      <c r="T176" s="339"/>
      <c r="U176" s="339"/>
      <c r="V176" s="340"/>
      <c r="W176" s="340"/>
      <c r="X176" s="340"/>
      <c r="Y176" s="340"/>
    </row>
    <row r="177" spans="1:25" ht="14.25" customHeight="1" x14ac:dyDescent="0.25">
      <c r="A177" s="401"/>
      <c r="B177" s="338"/>
      <c r="C177" s="338"/>
      <c r="D177" s="338"/>
      <c r="E177" s="338"/>
      <c r="F177" s="338"/>
      <c r="G177" s="338"/>
      <c r="H177" s="338"/>
      <c r="I177" s="339"/>
      <c r="J177" s="339"/>
      <c r="K177" s="339"/>
      <c r="L177" s="339"/>
      <c r="M177" s="339"/>
      <c r="N177" s="339"/>
      <c r="O177" s="339"/>
      <c r="P177" s="339"/>
      <c r="Q177" s="339"/>
      <c r="R177" s="339"/>
      <c r="S177" s="339"/>
      <c r="T177" s="339"/>
      <c r="U177" s="339"/>
      <c r="V177" s="340"/>
      <c r="W177" s="340"/>
      <c r="X177" s="340"/>
      <c r="Y177" s="340"/>
    </row>
    <row r="178" spans="1:25" ht="14.25" customHeight="1" x14ac:dyDescent="0.25">
      <c r="A178" s="401"/>
      <c r="B178" s="338"/>
      <c r="C178" s="338"/>
      <c r="D178" s="338"/>
      <c r="E178" s="338"/>
      <c r="F178" s="338"/>
      <c r="G178" s="338"/>
      <c r="H178" s="338"/>
      <c r="I178" s="339"/>
      <c r="J178" s="339"/>
      <c r="K178" s="339"/>
      <c r="L178" s="339"/>
      <c r="M178" s="339"/>
      <c r="N178" s="339"/>
      <c r="O178" s="339"/>
      <c r="P178" s="339"/>
      <c r="Q178" s="339"/>
      <c r="R178" s="339"/>
      <c r="S178" s="339"/>
      <c r="T178" s="339"/>
      <c r="U178" s="339"/>
      <c r="V178" s="340"/>
      <c r="W178" s="340"/>
      <c r="X178" s="340"/>
      <c r="Y178" s="340"/>
    </row>
    <row r="179" spans="1:25" ht="14.25" customHeight="1" x14ac:dyDescent="0.25">
      <c r="A179" s="401"/>
      <c r="B179" s="338"/>
      <c r="C179" s="338"/>
      <c r="D179" s="338"/>
      <c r="E179" s="338"/>
      <c r="F179" s="338"/>
      <c r="G179" s="338"/>
      <c r="H179" s="338"/>
      <c r="I179" s="339"/>
      <c r="J179" s="339"/>
      <c r="K179" s="339"/>
      <c r="L179" s="339"/>
      <c r="M179" s="339"/>
      <c r="N179" s="339"/>
      <c r="O179" s="339"/>
      <c r="P179" s="339"/>
      <c r="Q179" s="339"/>
      <c r="R179" s="339"/>
      <c r="S179" s="339"/>
      <c r="T179" s="339"/>
      <c r="U179" s="339"/>
      <c r="V179" s="340"/>
      <c r="W179" s="340"/>
      <c r="X179" s="340"/>
      <c r="Y179" s="340"/>
    </row>
    <row r="180" spans="1:25" ht="14.25" customHeight="1" x14ac:dyDescent="0.25">
      <c r="A180" s="401"/>
      <c r="B180" s="338"/>
      <c r="C180" s="338"/>
      <c r="D180" s="338"/>
      <c r="E180" s="338"/>
      <c r="F180" s="338"/>
      <c r="G180" s="338"/>
      <c r="H180" s="338"/>
      <c r="I180" s="339"/>
      <c r="J180" s="339"/>
      <c r="K180" s="339"/>
      <c r="L180" s="339"/>
      <c r="M180" s="339"/>
      <c r="N180" s="339"/>
      <c r="O180" s="339"/>
      <c r="P180" s="339"/>
      <c r="Q180" s="339"/>
      <c r="R180" s="339"/>
      <c r="S180" s="339"/>
      <c r="T180" s="339"/>
      <c r="U180" s="339"/>
      <c r="V180" s="340"/>
      <c r="W180" s="340"/>
      <c r="X180" s="340"/>
      <c r="Y180" s="340"/>
    </row>
    <row r="181" spans="1:25" ht="14.25" customHeight="1" x14ac:dyDescent="0.25">
      <c r="A181" s="401"/>
      <c r="B181" s="338"/>
      <c r="C181" s="338"/>
      <c r="D181" s="338"/>
      <c r="E181" s="338"/>
      <c r="F181" s="338"/>
      <c r="G181" s="338"/>
      <c r="H181" s="338"/>
      <c r="I181" s="339"/>
      <c r="J181" s="339"/>
      <c r="K181" s="339"/>
      <c r="L181" s="339"/>
      <c r="M181" s="339"/>
      <c r="N181" s="339"/>
      <c r="O181" s="339"/>
      <c r="P181" s="339"/>
      <c r="Q181" s="339"/>
      <c r="R181" s="339"/>
      <c r="S181" s="339"/>
      <c r="T181" s="339"/>
      <c r="U181" s="339"/>
      <c r="V181" s="340"/>
      <c r="W181" s="340"/>
      <c r="X181" s="340"/>
      <c r="Y181" s="340"/>
    </row>
    <row r="182" spans="1:25" ht="14.25" customHeight="1" x14ac:dyDescent="0.25">
      <c r="A182" s="401"/>
      <c r="B182" s="338"/>
      <c r="C182" s="338"/>
      <c r="D182" s="338"/>
      <c r="E182" s="338"/>
      <c r="F182" s="338"/>
      <c r="G182" s="338"/>
      <c r="H182" s="338"/>
      <c r="I182" s="339"/>
      <c r="J182" s="339"/>
      <c r="K182" s="339"/>
      <c r="L182" s="339"/>
      <c r="M182" s="339"/>
      <c r="N182" s="339"/>
      <c r="O182" s="339"/>
      <c r="P182" s="339"/>
      <c r="Q182" s="339"/>
      <c r="R182" s="339"/>
      <c r="S182" s="339"/>
      <c r="T182" s="339"/>
      <c r="U182" s="339"/>
      <c r="V182" s="340"/>
      <c r="W182" s="340"/>
      <c r="X182" s="340"/>
      <c r="Y182" s="340"/>
    </row>
    <row r="183" spans="1:25" ht="14.25" customHeight="1" x14ac:dyDescent="0.25">
      <c r="A183" s="401"/>
      <c r="B183" s="338"/>
      <c r="C183" s="338"/>
      <c r="D183" s="338"/>
      <c r="E183" s="338"/>
      <c r="F183" s="338"/>
      <c r="G183" s="338"/>
      <c r="H183" s="338"/>
      <c r="I183" s="339"/>
      <c r="J183" s="339"/>
      <c r="K183" s="339"/>
      <c r="L183" s="339"/>
      <c r="M183" s="339"/>
      <c r="N183" s="339"/>
      <c r="O183" s="339"/>
      <c r="P183" s="339"/>
      <c r="Q183" s="339"/>
      <c r="R183" s="339"/>
      <c r="S183" s="339"/>
      <c r="T183" s="339"/>
      <c r="U183" s="339"/>
      <c r="V183" s="340"/>
      <c r="W183" s="340"/>
      <c r="X183" s="340"/>
      <c r="Y183" s="340"/>
    </row>
    <row r="184" spans="1:25" ht="14.25" customHeight="1" x14ac:dyDescent="0.25">
      <c r="A184" s="401"/>
      <c r="B184" s="338"/>
      <c r="C184" s="338"/>
      <c r="D184" s="338"/>
      <c r="E184" s="338"/>
      <c r="F184" s="338"/>
      <c r="G184" s="338"/>
      <c r="H184" s="338"/>
      <c r="I184" s="339"/>
      <c r="J184" s="339"/>
      <c r="K184" s="339"/>
      <c r="L184" s="339"/>
      <c r="M184" s="339"/>
      <c r="N184" s="339"/>
      <c r="O184" s="339"/>
      <c r="P184" s="339"/>
      <c r="Q184" s="339"/>
      <c r="R184" s="339"/>
      <c r="S184" s="339"/>
      <c r="T184" s="339"/>
      <c r="U184" s="339"/>
      <c r="V184" s="340"/>
      <c r="W184" s="340"/>
      <c r="X184" s="340"/>
      <c r="Y184" s="340"/>
    </row>
    <row r="185" spans="1:25" ht="14.25" customHeight="1" x14ac:dyDescent="0.25">
      <c r="A185" s="401"/>
      <c r="B185" s="338"/>
      <c r="C185" s="338"/>
      <c r="D185" s="338"/>
      <c r="E185" s="338"/>
      <c r="F185" s="338"/>
      <c r="G185" s="338"/>
      <c r="H185" s="338"/>
      <c r="I185" s="339"/>
      <c r="J185" s="339"/>
      <c r="K185" s="339"/>
      <c r="L185" s="339"/>
      <c r="M185" s="339"/>
      <c r="N185" s="339"/>
      <c r="O185" s="339"/>
      <c r="P185" s="339"/>
      <c r="Q185" s="339"/>
      <c r="R185" s="339"/>
      <c r="S185" s="339"/>
      <c r="T185" s="339"/>
      <c r="U185" s="339"/>
      <c r="V185" s="340"/>
      <c r="W185" s="340"/>
      <c r="X185" s="340"/>
      <c r="Y185" s="340"/>
    </row>
    <row r="186" spans="1:25" ht="14.25" customHeight="1" x14ac:dyDescent="0.25">
      <c r="A186" s="401"/>
      <c r="B186" s="338"/>
      <c r="C186" s="338"/>
      <c r="D186" s="338"/>
      <c r="E186" s="338"/>
      <c r="F186" s="338"/>
      <c r="G186" s="338"/>
      <c r="H186" s="338"/>
      <c r="I186" s="339"/>
      <c r="J186" s="339"/>
      <c r="K186" s="339"/>
      <c r="L186" s="339"/>
      <c r="M186" s="339"/>
      <c r="N186" s="339"/>
      <c r="O186" s="339"/>
      <c r="P186" s="339"/>
      <c r="Q186" s="339"/>
      <c r="R186" s="339"/>
      <c r="S186" s="339"/>
      <c r="T186" s="339"/>
      <c r="U186" s="339"/>
      <c r="V186" s="340"/>
      <c r="W186" s="340"/>
      <c r="X186" s="340"/>
      <c r="Y186" s="340"/>
    </row>
    <row r="187" spans="1:25" ht="14.25" customHeight="1" x14ac:dyDescent="0.25">
      <c r="A187" s="401"/>
      <c r="B187" s="338"/>
      <c r="C187" s="338"/>
      <c r="D187" s="338"/>
      <c r="E187" s="338"/>
      <c r="F187" s="338"/>
      <c r="G187" s="338"/>
      <c r="H187" s="338"/>
      <c r="I187" s="339"/>
      <c r="J187" s="339"/>
      <c r="K187" s="339"/>
      <c r="L187" s="339"/>
      <c r="M187" s="339"/>
      <c r="N187" s="339"/>
      <c r="O187" s="339"/>
      <c r="P187" s="339"/>
      <c r="Q187" s="339"/>
      <c r="R187" s="339"/>
      <c r="S187" s="339"/>
      <c r="T187" s="339"/>
      <c r="U187" s="339"/>
      <c r="V187" s="340"/>
      <c r="W187" s="340"/>
      <c r="X187" s="340"/>
      <c r="Y187" s="340"/>
    </row>
    <row r="188" spans="1:25" ht="14.25" customHeight="1" x14ac:dyDescent="0.25">
      <c r="A188" s="401"/>
      <c r="B188" s="338"/>
      <c r="C188" s="338"/>
      <c r="D188" s="338"/>
      <c r="E188" s="338"/>
      <c r="F188" s="338"/>
      <c r="G188" s="338"/>
      <c r="H188" s="338"/>
      <c r="I188" s="339"/>
      <c r="J188" s="339"/>
      <c r="K188" s="339"/>
      <c r="L188" s="339"/>
      <c r="M188" s="339"/>
      <c r="N188" s="339"/>
      <c r="O188" s="339"/>
      <c r="P188" s="339"/>
      <c r="Q188" s="339"/>
      <c r="R188" s="339"/>
      <c r="S188" s="339"/>
      <c r="T188" s="339"/>
      <c r="U188" s="339"/>
      <c r="V188" s="340"/>
      <c r="W188" s="340"/>
      <c r="X188" s="340"/>
      <c r="Y188" s="340"/>
    </row>
    <row r="189" spans="1:25" ht="14.25" customHeight="1" x14ac:dyDescent="0.25">
      <c r="A189" s="401"/>
      <c r="B189" s="338"/>
      <c r="C189" s="338"/>
      <c r="D189" s="338"/>
      <c r="E189" s="338"/>
      <c r="F189" s="338"/>
      <c r="G189" s="338"/>
      <c r="H189" s="338"/>
      <c r="I189" s="339"/>
      <c r="J189" s="339"/>
      <c r="K189" s="339"/>
      <c r="L189" s="339"/>
      <c r="M189" s="339"/>
      <c r="N189" s="339"/>
      <c r="O189" s="339"/>
      <c r="P189" s="339"/>
      <c r="Q189" s="339"/>
      <c r="R189" s="339"/>
      <c r="S189" s="339"/>
      <c r="T189" s="339"/>
      <c r="U189" s="339"/>
      <c r="V189" s="340"/>
      <c r="W189" s="340"/>
      <c r="X189" s="340"/>
      <c r="Y189" s="340"/>
    </row>
    <row r="190" spans="1:25" ht="14.25" customHeight="1" x14ac:dyDescent="0.25">
      <c r="A190" s="401"/>
      <c r="B190" s="338"/>
      <c r="C190" s="338"/>
      <c r="D190" s="338"/>
      <c r="E190" s="338"/>
      <c r="F190" s="338"/>
      <c r="G190" s="338"/>
      <c r="H190" s="338"/>
      <c r="I190" s="339"/>
      <c r="J190" s="339"/>
      <c r="K190" s="339"/>
      <c r="L190" s="339"/>
      <c r="M190" s="339"/>
      <c r="N190" s="339"/>
      <c r="O190" s="339"/>
      <c r="P190" s="339"/>
      <c r="Q190" s="339"/>
      <c r="R190" s="339"/>
      <c r="S190" s="339"/>
      <c r="T190" s="339"/>
      <c r="U190" s="339"/>
      <c r="V190" s="340"/>
      <c r="W190" s="340"/>
      <c r="X190" s="340"/>
      <c r="Y190" s="340"/>
    </row>
    <row r="191" spans="1:25" ht="14.25" customHeight="1" x14ac:dyDescent="0.25">
      <c r="A191" s="401"/>
      <c r="B191" s="338"/>
      <c r="C191" s="338"/>
      <c r="D191" s="338"/>
      <c r="E191" s="338"/>
      <c r="F191" s="338"/>
      <c r="G191" s="338"/>
      <c r="H191" s="338"/>
      <c r="I191" s="339"/>
      <c r="J191" s="339"/>
      <c r="K191" s="339"/>
      <c r="L191" s="339"/>
      <c r="M191" s="339"/>
      <c r="N191" s="339"/>
      <c r="O191" s="339"/>
      <c r="P191" s="339"/>
      <c r="Q191" s="339"/>
      <c r="R191" s="339"/>
      <c r="S191" s="339"/>
      <c r="T191" s="339"/>
      <c r="U191" s="339"/>
      <c r="V191" s="340"/>
      <c r="W191" s="340"/>
      <c r="X191" s="340"/>
      <c r="Y191" s="340"/>
    </row>
    <row r="192" spans="1:25" ht="14.25" customHeight="1" x14ac:dyDescent="0.25">
      <c r="A192" s="401"/>
      <c r="B192" s="338"/>
      <c r="C192" s="338"/>
      <c r="D192" s="338"/>
      <c r="E192" s="338"/>
      <c r="F192" s="338"/>
      <c r="G192" s="338"/>
      <c r="H192" s="338"/>
      <c r="I192" s="339"/>
      <c r="J192" s="339"/>
      <c r="K192" s="339"/>
      <c r="L192" s="339"/>
      <c r="M192" s="339"/>
      <c r="N192" s="339"/>
      <c r="O192" s="339"/>
      <c r="P192" s="339"/>
      <c r="Q192" s="339"/>
      <c r="R192" s="339"/>
      <c r="S192" s="339"/>
      <c r="T192" s="339"/>
      <c r="U192" s="339"/>
      <c r="V192" s="340"/>
      <c r="W192" s="340"/>
      <c r="X192" s="340"/>
      <c r="Y192" s="340"/>
    </row>
    <row r="193" spans="1:25" ht="14.25" customHeight="1" x14ac:dyDescent="0.25">
      <c r="A193" s="401"/>
      <c r="B193" s="338"/>
      <c r="C193" s="338"/>
      <c r="D193" s="338"/>
      <c r="E193" s="338"/>
      <c r="F193" s="338"/>
      <c r="G193" s="338"/>
      <c r="H193" s="338"/>
      <c r="I193" s="339"/>
      <c r="J193" s="339"/>
      <c r="K193" s="339"/>
      <c r="L193" s="339"/>
      <c r="M193" s="339"/>
      <c r="N193" s="339"/>
      <c r="O193" s="339"/>
      <c r="P193" s="339"/>
      <c r="Q193" s="339"/>
      <c r="R193" s="339"/>
      <c r="S193" s="339"/>
      <c r="T193" s="339"/>
      <c r="U193" s="339"/>
      <c r="V193" s="340"/>
      <c r="W193" s="340"/>
      <c r="X193" s="340"/>
      <c r="Y193" s="340"/>
    </row>
    <row r="194" spans="1:25" ht="14.25" customHeight="1" x14ac:dyDescent="0.25">
      <c r="A194" s="401"/>
      <c r="B194" s="338"/>
      <c r="C194" s="338"/>
      <c r="D194" s="338"/>
      <c r="E194" s="338"/>
      <c r="F194" s="338"/>
      <c r="G194" s="338"/>
      <c r="H194" s="338"/>
      <c r="I194" s="339"/>
      <c r="J194" s="339"/>
      <c r="K194" s="339"/>
      <c r="L194" s="339"/>
      <c r="M194" s="339"/>
      <c r="N194" s="339"/>
      <c r="O194" s="339"/>
      <c r="P194" s="339"/>
      <c r="Q194" s="339"/>
      <c r="R194" s="339"/>
      <c r="S194" s="339"/>
      <c r="T194" s="339"/>
      <c r="U194" s="339"/>
      <c r="V194" s="340"/>
      <c r="W194" s="340"/>
      <c r="X194" s="340"/>
      <c r="Y194" s="340"/>
    </row>
    <row r="195" spans="1:25" ht="14.25" customHeight="1" x14ac:dyDescent="0.25">
      <c r="A195" s="401"/>
      <c r="B195" s="338"/>
      <c r="C195" s="338"/>
      <c r="D195" s="338"/>
      <c r="E195" s="338"/>
      <c r="F195" s="338"/>
      <c r="G195" s="338"/>
      <c r="H195" s="338"/>
      <c r="I195" s="339"/>
      <c r="J195" s="339"/>
      <c r="K195" s="339"/>
      <c r="L195" s="339"/>
      <c r="M195" s="339"/>
      <c r="N195" s="339"/>
      <c r="O195" s="339"/>
      <c r="P195" s="339"/>
      <c r="Q195" s="339"/>
      <c r="R195" s="339"/>
      <c r="S195" s="339"/>
      <c r="T195" s="339"/>
      <c r="U195" s="339"/>
      <c r="V195" s="340"/>
      <c r="W195" s="340"/>
      <c r="X195" s="340"/>
      <c r="Y195" s="340"/>
    </row>
    <row r="196" spans="1:25" ht="14.25" customHeight="1" x14ac:dyDescent="0.25">
      <c r="A196" s="401"/>
      <c r="B196" s="338"/>
      <c r="C196" s="338"/>
      <c r="D196" s="338"/>
      <c r="E196" s="338"/>
      <c r="F196" s="338"/>
      <c r="G196" s="338"/>
      <c r="H196" s="338"/>
      <c r="I196" s="339"/>
      <c r="J196" s="339"/>
      <c r="K196" s="339"/>
      <c r="L196" s="339"/>
      <c r="M196" s="339"/>
      <c r="N196" s="339"/>
      <c r="O196" s="339"/>
      <c r="P196" s="339"/>
      <c r="Q196" s="339"/>
      <c r="R196" s="339"/>
      <c r="S196" s="339"/>
      <c r="T196" s="339"/>
      <c r="U196" s="339"/>
      <c r="V196" s="340"/>
      <c r="W196" s="340"/>
      <c r="X196" s="340"/>
      <c r="Y196" s="340"/>
    </row>
    <row r="197" spans="1:25" ht="14.25" customHeight="1" x14ac:dyDescent="0.25">
      <c r="A197" s="401"/>
      <c r="B197" s="338"/>
      <c r="C197" s="338"/>
      <c r="D197" s="338"/>
      <c r="E197" s="338"/>
      <c r="F197" s="338"/>
      <c r="G197" s="338"/>
      <c r="H197" s="338"/>
      <c r="I197" s="339"/>
      <c r="J197" s="339"/>
      <c r="K197" s="339"/>
      <c r="L197" s="339"/>
      <c r="M197" s="339"/>
      <c r="N197" s="339"/>
      <c r="O197" s="339"/>
      <c r="P197" s="339"/>
      <c r="Q197" s="339"/>
      <c r="R197" s="339"/>
      <c r="S197" s="339"/>
      <c r="T197" s="339"/>
      <c r="U197" s="339"/>
      <c r="V197" s="340"/>
      <c r="W197" s="340"/>
      <c r="X197" s="340"/>
      <c r="Y197" s="340"/>
    </row>
    <row r="198" spans="1:25" ht="14.25" customHeight="1" x14ac:dyDescent="0.25">
      <c r="A198" s="401"/>
      <c r="B198" s="338"/>
      <c r="C198" s="338"/>
      <c r="D198" s="338"/>
      <c r="E198" s="338"/>
      <c r="F198" s="338"/>
      <c r="G198" s="338"/>
      <c r="H198" s="338"/>
      <c r="I198" s="339"/>
      <c r="J198" s="339"/>
      <c r="K198" s="339"/>
      <c r="L198" s="339"/>
      <c r="M198" s="339"/>
      <c r="N198" s="339"/>
      <c r="O198" s="339"/>
      <c r="P198" s="339"/>
      <c r="Q198" s="339"/>
      <c r="R198" s="339"/>
      <c r="S198" s="339"/>
      <c r="T198" s="339"/>
      <c r="U198" s="339"/>
      <c r="V198" s="340"/>
      <c r="W198" s="340"/>
      <c r="X198" s="340"/>
      <c r="Y198" s="340"/>
    </row>
    <row r="199" spans="1:25" ht="14.25" customHeight="1" x14ac:dyDescent="0.25">
      <c r="A199" s="401"/>
      <c r="B199" s="338"/>
      <c r="C199" s="338"/>
      <c r="D199" s="338"/>
      <c r="E199" s="338"/>
      <c r="F199" s="338"/>
      <c r="G199" s="338"/>
      <c r="H199" s="338"/>
      <c r="I199" s="339"/>
      <c r="J199" s="339"/>
      <c r="K199" s="339"/>
      <c r="L199" s="339"/>
      <c r="M199" s="339"/>
      <c r="N199" s="339"/>
      <c r="O199" s="339"/>
      <c r="P199" s="339"/>
      <c r="Q199" s="339"/>
      <c r="R199" s="339"/>
      <c r="S199" s="339"/>
      <c r="T199" s="339"/>
      <c r="U199" s="339"/>
      <c r="V199" s="340"/>
      <c r="W199" s="340"/>
      <c r="X199" s="340"/>
      <c r="Y199" s="340"/>
    </row>
    <row r="200" spans="1:25" ht="14.25" customHeight="1" x14ac:dyDescent="0.25">
      <c r="A200" s="401"/>
      <c r="B200" s="338"/>
      <c r="C200" s="338"/>
      <c r="D200" s="338"/>
      <c r="E200" s="338"/>
      <c r="F200" s="338"/>
      <c r="G200" s="338"/>
      <c r="H200" s="338"/>
      <c r="I200" s="339"/>
      <c r="J200" s="339"/>
      <c r="K200" s="339"/>
      <c r="L200" s="339"/>
      <c r="M200" s="339"/>
      <c r="N200" s="339"/>
      <c r="O200" s="339"/>
      <c r="P200" s="339"/>
      <c r="Q200" s="339"/>
      <c r="R200" s="339"/>
      <c r="S200" s="339"/>
      <c r="T200" s="339"/>
      <c r="U200" s="339"/>
      <c r="V200" s="340"/>
      <c r="W200" s="340"/>
      <c r="X200" s="340"/>
      <c r="Y200" s="340"/>
    </row>
    <row r="201" spans="1:25" ht="14.25" customHeight="1" x14ac:dyDescent="0.25">
      <c r="A201" s="401"/>
      <c r="B201" s="338"/>
      <c r="C201" s="338"/>
      <c r="D201" s="338"/>
      <c r="E201" s="338"/>
      <c r="F201" s="338"/>
      <c r="G201" s="338"/>
      <c r="H201" s="338"/>
      <c r="I201" s="339"/>
      <c r="J201" s="339"/>
      <c r="K201" s="339"/>
      <c r="L201" s="339"/>
      <c r="M201" s="339"/>
      <c r="N201" s="339"/>
      <c r="O201" s="339"/>
      <c r="P201" s="339"/>
      <c r="Q201" s="339"/>
      <c r="R201" s="339"/>
      <c r="S201" s="339"/>
      <c r="T201" s="339"/>
      <c r="U201" s="339"/>
      <c r="V201" s="340"/>
      <c r="W201" s="340"/>
      <c r="X201" s="340"/>
      <c r="Y201" s="340"/>
    </row>
    <row r="202" spans="1:25" ht="14.25" customHeight="1" x14ac:dyDescent="0.25">
      <c r="A202" s="401"/>
      <c r="B202" s="338"/>
      <c r="C202" s="338"/>
      <c r="D202" s="338"/>
      <c r="E202" s="338"/>
      <c r="F202" s="338"/>
      <c r="G202" s="338"/>
      <c r="H202" s="338"/>
      <c r="I202" s="339"/>
      <c r="J202" s="339"/>
      <c r="K202" s="339"/>
      <c r="L202" s="339"/>
      <c r="M202" s="339"/>
      <c r="N202" s="339"/>
      <c r="O202" s="339"/>
      <c r="P202" s="339"/>
      <c r="Q202" s="339"/>
      <c r="R202" s="339"/>
      <c r="S202" s="339"/>
      <c r="T202" s="339"/>
      <c r="U202" s="339"/>
      <c r="V202" s="340"/>
      <c r="W202" s="340"/>
      <c r="X202" s="340"/>
      <c r="Y202" s="340"/>
    </row>
    <row r="203" spans="1:25" ht="14.25" customHeight="1" x14ac:dyDescent="0.25">
      <c r="A203" s="401"/>
      <c r="B203" s="338"/>
      <c r="C203" s="338"/>
      <c r="D203" s="338"/>
      <c r="E203" s="338"/>
      <c r="F203" s="338"/>
      <c r="G203" s="338"/>
      <c r="H203" s="338"/>
      <c r="I203" s="339"/>
      <c r="J203" s="339"/>
      <c r="K203" s="339"/>
      <c r="L203" s="339"/>
      <c r="M203" s="339"/>
      <c r="N203" s="339"/>
      <c r="O203" s="339"/>
      <c r="P203" s="339"/>
      <c r="Q203" s="339"/>
      <c r="R203" s="339"/>
      <c r="S203" s="339"/>
      <c r="T203" s="339"/>
      <c r="U203" s="339"/>
      <c r="V203" s="340"/>
      <c r="W203" s="340"/>
      <c r="X203" s="340"/>
      <c r="Y203" s="340"/>
    </row>
    <row r="204" spans="1:25" ht="14.25" customHeight="1" x14ac:dyDescent="0.25">
      <c r="A204" s="401"/>
      <c r="B204" s="338"/>
      <c r="C204" s="338"/>
      <c r="D204" s="338"/>
      <c r="E204" s="338"/>
      <c r="F204" s="338"/>
      <c r="G204" s="338"/>
      <c r="H204" s="338"/>
      <c r="I204" s="339"/>
      <c r="J204" s="339"/>
      <c r="K204" s="339"/>
      <c r="L204" s="339"/>
      <c r="M204" s="339"/>
      <c r="N204" s="339"/>
      <c r="O204" s="339"/>
      <c r="P204" s="339"/>
      <c r="Q204" s="339"/>
      <c r="R204" s="339"/>
      <c r="S204" s="339"/>
      <c r="T204" s="339"/>
      <c r="U204" s="339"/>
      <c r="V204" s="340"/>
      <c r="W204" s="340"/>
      <c r="X204" s="340"/>
      <c r="Y204" s="340"/>
    </row>
    <row r="205" spans="1:25" ht="14.25" customHeight="1" x14ac:dyDescent="0.25">
      <c r="A205" s="401"/>
      <c r="B205" s="338"/>
      <c r="C205" s="338"/>
      <c r="D205" s="338"/>
      <c r="E205" s="338"/>
      <c r="F205" s="338"/>
      <c r="G205" s="338"/>
      <c r="H205" s="338"/>
      <c r="I205" s="339"/>
      <c r="J205" s="339"/>
      <c r="K205" s="339"/>
      <c r="L205" s="339"/>
      <c r="M205" s="339"/>
      <c r="N205" s="339"/>
      <c r="O205" s="339"/>
      <c r="P205" s="339"/>
      <c r="Q205" s="339"/>
      <c r="R205" s="339"/>
      <c r="S205" s="339"/>
      <c r="T205" s="339"/>
      <c r="U205" s="339"/>
      <c r="V205" s="340"/>
      <c r="W205" s="340"/>
      <c r="X205" s="340"/>
      <c r="Y205" s="340"/>
    </row>
    <row r="206" spans="1:25" ht="14.25" customHeight="1" x14ac:dyDescent="0.25">
      <c r="A206" s="401"/>
      <c r="B206" s="338"/>
      <c r="C206" s="338"/>
      <c r="D206" s="338"/>
      <c r="E206" s="338"/>
      <c r="F206" s="338"/>
      <c r="G206" s="338"/>
      <c r="H206" s="338"/>
      <c r="I206" s="339"/>
      <c r="J206" s="339"/>
      <c r="K206" s="339"/>
      <c r="L206" s="339"/>
      <c r="M206" s="339"/>
      <c r="N206" s="339"/>
      <c r="O206" s="339"/>
      <c r="P206" s="339"/>
      <c r="Q206" s="339"/>
      <c r="R206" s="339"/>
      <c r="S206" s="339"/>
      <c r="T206" s="339"/>
      <c r="U206" s="339"/>
      <c r="V206" s="340"/>
      <c r="W206" s="340"/>
      <c r="X206" s="340"/>
      <c r="Y206" s="340"/>
    </row>
    <row r="207" spans="1:25" ht="14.25" customHeight="1" x14ac:dyDescent="0.25">
      <c r="A207" s="401"/>
      <c r="B207" s="338"/>
      <c r="C207" s="338"/>
      <c r="D207" s="338"/>
      <c r="E207" s="338"/>
      <c r="F207" s="338"/>
      <c r="G207" s="338"/>
      <c r="H207" s="338"/>
      <c r="I207" s="339"/>
      <c r="J207" s="339"/>
      <c r="K207" s="339"/>
      <c r="L207" s="339"/>
      <c r="M207" s="339"/>
      <c r="N207" s="339"/>
      <c r="O207" s="339"/>
      <c r="P207" s="339"/>
      <c r="Q207" s="339"/>
      <c r="R207" s="339"/>
      <c r="S207" s="339"/>
      <c r="T207" s="339"/>
      <c r="U207" s="339"/>
      <c r="V207" s="340"/>
      <c r="W207" s="340"/>
      <c r="X207" s="340"/>
      <c r="Y207" s="340"/>
    </row>
    <row r="208" spans="1:25" ht="14.25" customHeight="1" x14ac:dyDescent="0.25">
      <c r="A208" s="401"/>
      <c r="B208" s="338"/>
      <c r="C208" s="338"/>
      <c r="D208" s="338"/>
      <c r="E208" s="338"/>
      <c r="F208" s="338"/>
      <c r="G208" s="338"/>
      <c r="H208" s="338"/>
      <c r="I208" s="339"/>
      <c r="J208" s="339"/>
      <c r="K208" s="339"/>
      <c r="L208" s="339"/>
      <c r="M208" s="339"/>
      <c r="N208" s="339"/>
      <c r="O208" s="339"/>
      <c r="P208" s="339"/>
      <c r="Q208" s="339"/>
      <c r="R208" s="339"/>
      <c r="S208" s="339"/>
      <c r="T208" s="339"/>
      <c r="U208" s="339"/>
      <c r="V208" s="340"/>
      <c r="W208" s="340"/>
      <c r="X208" s="340"/>
      <c r="Y208" s="340"/>
    </row>
    <row r="209" spans="1:25" ht="14.25" customHeight="1" x14ac:dyDescent="0.25">
      <c r="A209" s="401"/>
      <c r="B209" s="338"/>
      <c r="C209" s="338"/>
      <c r="D209" s="338"/>
      <c r="E209" s="338"/>
      <c r="F209" s="338"/>
      <c r="G209" s="338"/>
      <c r="H209" s="338"/>
      <c r="I209" s="339"/>
      <c r="J209" s="339"/>
      <c r="K209" s="339"/>
      <c r="L209" s="339"/>
      <c r="M209" s="339"/>
      <c r="N209" s="339"/>
      <c r="O209" s="339"/>
      <c r="P209" s="339"/>
      <c r="Q209" s="339"/>
      <c r="R209" s="339"/>
      <c r="S209" s="339"/>
      <c r="T209" s="339"/>
      <c r="U209" s="339"/>
      <c r="V209" s="340"/>
      <c r="W209" s="340"/>
      <c r="X209" s="340"/>
      <c r="Y209" s="340"/>
    </row>
    <row r="210" spans="1:25" ht="14.25" customHeight="1" x14ac:dyDescent="0.25">
      <c r="A210" s="401"/>
      <c r="B210" s="338"/>
      <c r="C210" s="338"/>
      <c r="D210" s="338"/>
      <c r="E210" s="338"/>
      <c r="F210" s="338"/>
      <c r="G210" s="338"/>
      <c r="H210" s="338"/>
      <c r="I210" s="339"/>
      <c r="J210" s="339"/>
      <c r="K210" s="339"/>
      <c r="L210" s="339"/>
      <c r="M210" s="339"/>
      <c r="N210" s="339"/>
      <c r="O210" s="339"/>
      <c r="P210" s="339"/>
      <c r="Q210" s="339"/>
      <c r="R210" s="339"/>
      <c r="S210" s="339"/>
      <c r="T210" s="339"/>
      <c r="U210" s="339"/>
      <c r="V210" s="340"/>
      <c r="W210" s="340"/>
      <c r="X210" s="340"/>
      <c r="Y210" s="340"/>
    </row>
    <row r="211" spans="1:25" ht="14.25" customHeight="1" x14ac:dyDescent="0.25">
      <c r="A211" s="401"/>
      <c r="B211" s="338"/>
      <c r="C211" s="338"/>
      <c r="D211" s="338"/>
      <c r="E211" s="338"/>
      <c r="F211" s="338"/>
      <c r="G211" s="338"/>
      <c r="H211" s="338"/>
      <c r="I211" s="339"/>
      <c r="J211" s="339"/>
      <c r="K211" s="339"/>
      <c r="L211" s="339"/>
      <c r="M211" s="339"/>
      <c r="N211" s="339"/>
      <c r="O211" s="339"/>
      <c r="P211" s="339"/>
      <c r="Q211" s="339"/>
      <c r="R211" s="339"/>
      <c r="S211" s="339"/>
      <c r="T211" s="339"/>
      <c r="U211" s="339"/>
      <c r="V211" s="340"/>
      <c r="W211" s="340"/>
      <c r="X211" s="340"/>
      <c r="Y211" s="340"/>
    </row>
    <row r="212" spans="1:25" ht="14.25" customHeight="1" x14ac:dyDescent="0.25">
      <c r="A212" s="401"/>
      <c r="B212" s="338"/>
      <c r="C212" s="338"/>
      <c r="D212" s="338"/>
      <c r="E212" s="338"/>
      <c r="F212" s="338"/>
      <c r="G212" s="338"/>
      <c r="H212" s="338"/>
      <c r="I212" s="339"/>
      <c r="J212" s="339"/>
      <c r="K212" s="339"/>
      <c r="L212" s="339"/>
      <c r="M212" s="339"/>
      <c r="N212" s="339"/>
      <c r="O212" s="339"/>
      <c r="P212" s="339"/>
      <c r="Q212" s="339"/>
      <c r="R212" s="339"/>
      <c r="S212" s="339"/>
      <c r="T212" s="339"/>
      <c r="U212" s="339"/>
      <c r="V212" s="340"/>
      <c r="W212" s="340"/>
      <c r="X212" s="340"/>
      <c r="Y212" s="340"/>
    </row>
    <row r="213" spans="1:25" ht="14.25" customHeight="1" x14ac:dyDescent="0.25">
      <c r="A213" s="401"/>
      <c r="B213" s="338"/>
      <c r="C213" s="338"/>
      <c r="D213" s="338"/>
      <c r="E213" s="338"/>
      <c r="F213" s="338"/>
      <c r="G213" s="338"/>
      <c r="H213" s="338"/>
      <c r="I213" s="339"/>
      <c r="J213" s="339"/>
      <c r="K213" s="339"/>
      <c r="L213" s="339"/>
      <c r="M213" s="339"/>
      <c r="N213" s="339"/>
      <c r="O213" s="339"/>
      <c r="P213" s="339"/>
      <c r="Q213" s="339"/>
      <c r="R213" s="339"/>
      <c r="S213" s="339"/>
      <c r="T213" s="339"/>
      <c r="U213" s="339"/>
      <c r="V213" s="340"/>
      <c r="W213" s="340"/>
      <c r="X213" s="340"/>
      <c r="Y213" s="340"/>
    </row>
    <row r="214" spans="1:25" ht="14.25" customHeight="1" x14ac:dyDescent="0.25">
      <c r="A214" s="401"/>
      <c r="B214" s="338"/>
      <c r="C214" s="338"/>
      <c r="D214" s="338"/>
      <c r="E214" s="338"/>
      <c r="F214" s="338"/>
      <c r="G214" s="338"/>
      <c r="H214" s="338"/>
      <c r="I214" s="339"/>
      <c r="J214" s="339"/>
      <c r="K214" s="339"/>
      <c r="L214" s="339"/>
      <c r="M214" s="339"/>
      <c r="N214" s="339"/>
      <c r="O214" s="339"/>
      <c r="P214" s="339"/>
      <c r="Q214" s="339"/>
      <c r="R214" s="339"/>
      <c r="S214" s="339"/>
      <c r="T214" s="339"/>
      <c r="U214" s="339"/>
      <c r="V214" s="340"/>
      <c r="W214" s="340"/>
      <c r="X214" s="340"/>
      <c r="Y214" s="340"/>
    </row>
    <row r="215" spans="1:25" ht="15.75" customHeight="1" x14ac:dyDescent="0.25">
      <c r="A215" s="340"/>
      <c r="B215" s="340"/>
      <c r="C215" s="340"/>
      <c r="D215" s="340"/>
      <c r="E215" s="340"/>
      <c r="F215" s="340"/>
      <c r="G215" s="340"/>
      <c r="H215" s="340"/>
      <c r="I215" s="340"/>
      <c r="J215" s="340"/>
      <c r="K215" s="340"/>
      <c r="L215" s="340"/>
      <c r="M215" s="340"/>
      <c r="N215" s="340"/>
      <c r="O215" s="340"/>
      <c r="P215" s="340"/>
      <c r="Q215" s="340"/>
      <c r="R215" s="340"/>
      <c r="S215" s="340"/>
      <c r="T215" s="340"/>
      <c r="U215" s="340"/>
      <c r="V215" s="340"/>
      <c r="W215" s="340"/>
      <c r="X215" s="340"/>
      <c r="Y215" s="340"/>
    </row>
    <row r="216" spans="1:25" ht="15.75" customHeight="1" x14ac:dyDescent="0.25">
      <c r="A216" s="340"/>
      <c r="B216" s="340"/>
      <c r="C216" s="340"/>
      <c r="D216" s="340"/>
      <c r="E216" s="340"/>
      <c r="F216" s="340"/>
      <c r="G216" s="340"/>
      <c r="H216" s="340"/>
      <c r="I216" s="340"/>
      <c r="J216" s="340"/>
      <c r="K216" s="340"/>
      <c r="L216" s="340"/>
      <c r="M216" s="340"/>
      <c r="N216" s="340"/>
      <c r="O216" s="340"/>
      <c r="P216" s="340"/>
      <c r="Q216" s="340"/>
      <c r="R216" s="340"/>
      <c r="S216" s="340"/>
      <c r="T216" s="340"/>
      <c r="U216" s="340"/>
      <c r="V216" s="340"/>
      <c r="W216" s="340"/>
      <c r="X216" s="340"/>
      <c r="Y216" s="340"/>
    </row>
    <row r="217" spans="1:25" ht="15.75" customHeight="1" x14ac:dyDescent="0.25">
      <c r="A217" s="340"/>
      <c r="B217" s="340"/>
      <c r="C217" s="340"/>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row>
    <row r="218" spans="1:25" ht="15.75" customHeight="1" x14ac:dyDescent="0.25">
      <c r="A218" s="340"/>
      <c r="B218" s="340"/>
      <c r="C218" s="340"/>
      <c r="D218" s="340"/>
      <c r="E218" s="340"/>
      <c r="F218" s="340"/>
      <c r="G218" s="340"/>
      <c r="H218" s="340"/>
      <c r="I218" s="340"/>
      <c r="J218" s="340"/>
      <c r="K218" s="340"/>
      <c r="L218" s="340"/>
      <c r="M218" s="340"/>
      <c r="N218" s="340"/>
      <c r="O218" s="340"/>
      <c r="P218" s="340"/>
      <c r="Q218" s="340"/>
      <c r="R218" s="340"/>
      <c r="S218" s="340"/>
      <c r="T218" s="340"/>
      <c r="U218" s="340"/>
      <c r="V218" s="340"/>
      <c r="W218" s="340"/>
      <c r="X218" s="340"/>
      <c r="Y218" s="340"/>
    </row>
    <row r="219" spans="1:25" ht="15.75" customHeight="1" x14ac:dyDescent="0.25">
      <c r="A219" s="340"/>
      <c r="B219" s="340"/>
      <c r="C219" s="340"/>
      <c r="D219" s="340"/>
      <c r="E219" s="340"/>
      <c r="F219" s="340"/>
      <c r="G219" s="340"/>
      <c r="H219" s="340"/>
      <c r="I219" s="340"/>
      <c r="J219" s="340"/>
      <c r="K219" s="340"/>
      <c r="L219" s="340"/>
      <c r="M219" s="340"/>
      <c r="N219" s="340"/>
      <c r="O219" s="340"/>
      <c r="P219" s="340"/>
      <c r="Q219" s="340"/>
      <c r="R219" s="340"/>
      <c r="S219" s="340"/>
      <c r="T219" s="340"/>
      <c r="U219" s="340"/>
      <c r="V219" s="340"/>
      <c r="W219" s="340"/>
      <c r="X219" s="340"/>
      <c r="Y219" s="340"/>
    </row>
    <row r="220" spans="1:25" ht="15.75" customHeight="1" x14ac:dyDescent="0.25">
      <c r="A220" s="340"/>
      <c r="B220" s="340"/>
      <c r="C220" s="340"/>
      <c r="D220" s="340"/>
      <c r="E220" s="340"/>
      <c r="F220" s="340"/>
      <c r="G220" s="340"/>
      <c r="H220" s="340"/>
      <c r="I220" s="340"/>
      <c r="J220" s="340"/>
      <c r="K220" s="340"/>
      <c r="L220" s="340"/>
      <c r="M220" s="340"/>
      <c r="N220" s="340"/>
      <c r="O220" s="340"/>
      <c r="P220" s="340"/>
      <c r="Q220" s="340"/>
      <c r="R220" s="340"/>
      <c r="S220" s="340"/>
      <c r="T220" s="340"/>
      <c r="U220" s="340"/>
      <c r="V220" s="340"/>
      <c r="W220" s="340"/>
      <c r="X220" s="340"/>
      <c r="Y220" s="340"/>
    </row>
    <row r="221" spans="1:25" ht="15.75" customHeight="1" x14ac:dyDescent="0.25">
      <c r="A221" s="340"/>
      <c r="B221" s="340"/>
      <c r="C221" s="340"/>
      <c r="D221" s="340"/>
      <c r="E221" s="340"/>
      <c r="F221" s="340"/>
      <c r="G221" s="340"/>
      <c r="H221" s="340"/>
      <c r="I221" s="340"/>
      <c r="J221" s="340"/>
      <c r="K221" s="340"/>
      <c r="L221" s="340"/>
      <c r="M221" s="340"/>
      <c r="N221" s="340"/>
      <c r="O221" s="340"/>
      <c r="P221" s="340"/>
      <c r="Q221" s="340"/>
      <c r="R221" s="340"/>
      <c r="S221" s="340"/>
      <c r="T221" s="340"/>
      <c r="U221" s="340"/>
      <c r="V221" s="340"/>
      <c r="W221" s="340"/>
      <c r="X221" s="340"/>
      <c r="Y221" s="340"/>
    </row>
    <row r="222" spans="1:25" ht="15.75" customHeight="1" x14ac:dyDescent="0.25">
      <c r="A222" s="340"/>
      <c r="B222" s="340"/>
      <c r="C222" s="340"/>
      <c r="D222" s="340"/>
      <c r="E222" s="340"/>
      <c r="F222" s="340"/>
      <c r="G222" s="340"/>
      <c r="H222" s="340"/>
      <c r="I222" s="340"/>
      <c r="J222" s="340"/>
      <c r="K222" s="340"/>
      <c r="L222" s="340"/>
      <c r="M222" s="340"/>
      <c r="N222" s="340"/>
      <c r="O222" s="340"/>
      <c r="P222" s="340"/>
      <c r="Q222" s="340"/>
      <c r="R222" s="340"/>
      <c r="S222" s="340"/>
      <c r="T222" s="340"/>
      <c r="U222" s="340"/>
      <c r="V222" s="340"/>
      <c r="W222" s="340"/>
      <c r="X222" s="340"/>
      <c r="Y222" s="340"/>
    </row>
    <row r="223" spans="1:25" ht="15.75" customHeight="1" x14ac:dyDescent="0.25">
      <c r="A223" s="340"/>
      <c r="B223" s="340"/>
      <c r="C223" s="340"/>
      <c r="D223" s="340"/>
      <c r="E223" s="340"/>
      <c r="F223" s="340"/>
      <c r="G223" s="340"/>
      <c r="H223" s="340"/>
      <c r="I223" s="340"/>
      <c r="J223" s="340"/>
      <c r="K223" s="340"/>
      <c r="L223" s="340"/>
      <c r="M223" s="340"/>
      <c r="N223" s="340"/>
      <c r="O223" s="340"/>
      <c r="P223" s="340"/>
      <c r="Q223" s="340"/>
      <c r="R223" s="340"/>
      <c r="S223" s="340"/>
      <c r="T223" s="340"/>
      <c r="U223" s="340"/>
      <c r="V223" s="340"/>
      <c r="W223" s="340"/>
      <c r="X223" s="340"/>
      <c r="Y223" s="340"/>
    </row>
    <row r="224" spans="1:25" ht="15.75" customHeight="1" x14ac:dyDescent="0.25">
      <c r="A224" s="340"/>
      <c r="B224" s="340"/>
      <c r="C224" s="340"/>
      <c r="D224" s="340"/>
      <c r="E224" s="340"/>
      <c r="F224" s="340"/>
      <c r="G224" s="340"/>
      <c r="H224" s="340"/>
      <c r="I224" s="340"/>
      <c r="J224" s="340"/>
      <c r="K224" s="340"/>
      <c r="L224" s="340"/>
      <c r="M224" s="340"/>
      <c r="N224" s="340"/>
      <c r="O224" s="340"/>
      <c r="P224" s="340"/>
      <c r="Q224" s="340"/>
      <c r="R224" s="340"/>
      <c r="S224" s="340"/>
      <c r="T224" s="340"/>
      <c r="U224" s="340"/>
      <c r="V224" s="340"/>
      <c r="W224" s="340"/>
      <c r="X224" s="340"/>
      <c r="Y224" s="340"/>
    </row>
    <row r="225" spans="1:25" ht="15.75" customHeight="1" x14ac:dyDescent="0.25">
      <c r="A225" s="340"/>
      <c r="B225" s="340"/>
      <c r="C225" s="340"/>
      <c r="D225" s="340"/>
      <c r="E225" s="340"/>
      <c r="F225" s="340"/>
      <c r="G225" s="340"/>
      <c r="H225" s="340"/>
      <c r="I225" s="340"/>
      <c r="J225" s="340"/>
      <c r="K225" s="340"/>
      <c r="L225" s="340"/>
      <c r="M225" s="340"/>
      <c r="N225" s="340"/>
      <c r="O225" s="340"/>
      <c r="P225" s="340"/>
      <c r="Q225" s="340"/>
      <c r="R225" s="340"/>
      <c r="S225" s="340"/>
      <c r="T225" s="340"/>
      <c r="U225" s="340"/>
      <c r="V225" s="340"/>
      <c r="W225" s="340"/>
      <c r="X225" s="340"/>
      <c r="Y225" s="340"/>
    </row>
    <row r="226" spans="1:25" ht="15.75" customHeight="1" x14ac:dyDescent="0.25">
      <c r="A226" s="340"/>
      <c r="B226" s="340"/>
      <c r="C226" s="340"/>
      <c r="D226" s="340"/>
      <c r="E226" s="340"/>
      <c r="F226" s="340"/>
      <c r="G226" s="340"/>
      <c r="H226" s="340"/>
      <c r="I226" s="340"/>
      <c r="J226" s="340"/>
      <c r="K226" s="340"/>
      <c r="L226" s="340"/>
      <c r="M226" s="340"/>
      <c r="N226" s="340"/>
      <c r="O226" s="340"/>
      <c r="P226" s="340"/>
      <c r="Q226" s="340"/>
      <c r="R226" s="340"/>
      <c r="S226" s="340"/>
      <c r="T226" s="340"/>
      <c r="U226" s="340"/>
      <c r="V226" s="340"/>
      <c r="W226" s="340"/>
      <c r="X226" s="340"/>
      <c r="Y226" s="340"/>
    </row>
    <row r="227" spans="1:25" ht="15.75" customHeight="1" x14ac:dyDescent="0.25">
      <c r="A227" s="340"/>
      <c r="B227" s="340"/>
      <c r="C227" s="340"/>
      <c r="D227" s="340"/>
      <c r="E227" s="340"/>
      <c r="F227" s="340"/>
      <c r="G227" s="340"/>
      <c r="H227" s="340"/>
      <c r="I227" s="340"/>
      <c r="J227" s="340"/>
      <c r="K227" s="340"/>
      <c r="L227" s="340"/>
      <c r="M227" s="340"/>
      <c r="N227" s="340"/>
      <c r="O227" s="340"/>
      <c r="P227" s="340"/>
      <c r="Q227" s="340"/>
      <c r="R227" s="340"/>
      <c r="S227" s="340"/>
      <c r="T227" s="340"/>
      <c r="U227" s="340"/>
      <c r="V227" s="340"/>
      <c r="W227" s="340"/>
      <c r="X227" s="340"/>
      <c r="Y227" s="340"/>
    </row>
    <row r="228" spans="1:25" ht="15.75" customHeight="1" x14ac:dyDescent="0.25">
      <c r="A228" s="340"/>
      <c r="B228" s="340"/>
      <c r="C228" s="340"/>
      <c r="D228" s="340"/>
      <c r="E228" s="340"/>
      <c r="F228" s="340"/>
      <c r="G228" s="340"/>
      <c r="H228" s="340"/>
      <c r="I228" s="340"/>
      <c r="J228" s="340"/>
      <c r="K228" s="340"/>
      <c r="L228" s="340"/>
      <c r="M228" s="340"/>
      <c r="N228" s="340"/>
      <c r="O228" s="340"/>
      <c r="P228" s="340"/>
      <c r="Q228" s="340"/>
      <c r="R228" s="340"/>
      <c r="S228" s="340"/>
      <c r="T228" s="340"/>
      <c r="U228" s="340"/>
      <c r="V228" s="340"/>
      <c r="W228" s="340"/>
      <c r="X228" s="340"/>
      <c r="Y228" s="340"/>
    </row>
    <row r="229" spans="1:25" ht="15.75" customHeight="1" x14ac:dyDescent="0.25">
      <c r="A229" s="340"/>
      <c r="B229" s="340"/>
      <c r="C229" s="340"/>
      <c r="D229" s="340"/>
      <c r="E229" s="340"/>
      <c r="F229" s="340"/>
      <c r="G229" s="340"/>
      <c r="H229" s="340"/>
      <c r="I229" s="340"/>
      <c r="J229" s="340"/>
      <c r="K229" s="340"/>
      <c r="L229" s="340"/>
      <c r="M229" s="340"/>
      <c r="N229" s="340"/>
      <c r="O229" s="340"/>
      <c r="P229" s="340"/>
      <c r="Q229" s="340"/>
      <c r="R229" s="340"/>
      <c r="S229" s="340"/>
      <c r="T229" s="340"/>
      <c r="U229" s="340"/>
      <c r="V229" s="340"/>
      <c r="W229" s="340"/>
      <c r="X229" s="340"/>
      <c r="Y229" s="340"/>
    </row>
    <row r="230" spans="1:25" ht="15.75" customHeight="1" x14ac:dyDescent="0.25">
      <c r="A230" s="340"/>
      <c r="B230" s="340"/>
      <c r="C230" s="340"/>
      <c r="D230" s="340"/>
      <c r="E230" s="340"/>
      <c r="F230" s="340"/>
      <c r="G230" s="340"/>
      <c r="H230" s="340"/>
      <c r="I230" s="340"/>
      <c r="J230" s="340"/>
      <c r="K230" s="340"/>
      <c r="L230" s="340"/>
      <c r="M230" s="340"/>
      <c r="N230" s="340"/>
      <c r="O230" s="340"/>
      <c r="P230" s="340"/>
      <c r="Q230" s="340"/>
      <c r="R230" s="340"/>
      <c r="S230" s="340"/>
      <c r="T230" s="340"/>
      <c r="U230" s="340"/>
      <c r="V230" s="340"/>
      <c r="W230" s="340"/>
      <c r="X230" s="340"/>
      <c r="Y230" s="340"/>
    </row>
    <row r="231" spans="1:25" ht="15.75" customHeight="1" x14ac:dyDescent="0.25">
      <c r="A231" s="340"/>
      <c r="B231" s="340"/>
      <c r="C231" s="340"/>
      <c r="D231" s="340"/>
      <c r="E231" s="340"/>
      <c r="F231" s="340"/>
      <c r="G231" s="340"/>
      <c r="H231" s="340"/>
      <c r="I231" s="340"/>
      <c r="J231" s="340"/>
      <c r="K231" s="340"/>
      <c r="L231" s="340"/>
      <c r="M231" s="340"/>
      <c r="N231" s="340"/>
      <c r="O231" s="340"/>
      <c r="P231" s="340"/>
      <c r="Q231" s="340"/>
      <c r="R231" s="340"/>
      <c r="S231" s="340"/>
      <c r="T231" s="340"/>
      <c r="U231" s="340"/>
      <c r="V231" s="340"/>
      <c r="W231" s="340"/>
      <c r="X231" s="340"/>
      <c r="Y231" s="340"/>
    </row>
    <row r="232" spans="1:25" ht="15.75" customHeight="1" x14ac:dyDescent="0.25">
      <c r="A232" s="340"/>
      <c r="B232" s="340"/>
      <c r="C232" s="340"/>
      <c r="D232" s="340"/>
      <c r="E232" s="340"/>
      <c r="F232" s="340"/>
      <c r="G232" s="340"/>
      <c r="H232" s="340"/>
      <c r="I232" s="340"/>
      <c r="J232" s="340"/>
      <c r="K232" s="340"/>
      <c r="L232" s="340"/>
      <c r="M232" s="340"/>
      <c r="N232" s="340"/>
      <c r="O232" s="340"/>
      <c r="P232" s="340"/>
      <c r="Q232" s="340"/>
      <c r="R232" s="340"/>
      <c r="S232" s="340"/>
      <c r="T232" s="340"/>
      <c r="U232" s="340"/>
      <c r="V232" s="340"/>
      <c r="W232" s="340"/>
      <c r="X232" s="340"/>
      <c r="Y232" s="340"/>
    </row>
    <row r="233" spans="1:25" ht="15.75" customHeight="1" x14ac:dyDescent="0.25">
      <c r="A233" s="340"/>
      <c r="B233" s="340"/>
      <c r="C233" s="340"/>
      <c r="D233" s="340"/>
      <c r="E233" s="340"/>
      <c r="F233" s="340"/>
      <c r="G233" s="340"/>
      <c r="H233" s="340"/>
      <c r="I233" s="340"/>
      <c r="J233" s="340"/>
      <c r="K233" s="340"/>
      <c r="L233" s="340"/>
      <c r="M233" s="340"/>
      <c r="N233" s="340"/>
      <c r="O233" s="340"/>
      <c r="P233" s="340"/>
      <c r="Q233" s="340"/>
      <c r="R233" s="340"/>
      <c r="S233" s="340"/>
      <c r="T233" s="340"/>
      <c r="U233" s="340"/>
      <c r="V233" s="340"/>
      <c r="W233" s="340"/>
      <c r="X233" s="340"/>
      <c r="Y233" s="340"/>
    </row>
    <row r="234" spans="1:25" ht="15.75" customHeight="1" x14ac:dyDescent="0.25">
      <c r="A234" s="340"/>
      <c r="B234" s="340"/>
      <c r="C234" s="340"/>
      <c r="D234" s="340"/>
      <c r="E234" s="340"/>
      <c r="F234" s="340"/>
      <c r="G234" s="340"/>
      <c r="H234" s="340"/>
      <c r="I234" s="340"/>
      <c r="J234" s="340"/>
      <c r="K234" s="340"/>
      <c r="L234" s="340"/>
      <c r="M234" s="340"/>
      <c r="N234" s="340"/>
      <c r="O234" s="340"/>
      <c r="P234" s="340"/>
      <c r="Q234" s="340"/>
      <c r="R234" s="340"/>
      <c r="S234" s="340"/>
      <c r="T234" s="340"/>
      <c r="U234" s="340"/>
      <c r="V234" s="340"/>
      <c r="W234" s="340"/>
      <c r="X234" s="340"/>
      <c r="Y234" s="340"/>
    </row>
    <row r="235" spans="1:25" ht="15.75" customHeight="1" x14ac:dyDescent="0.25">
      <c r="A235" s="340"/>
      <c r="B235" s="340"/>
      <c r="C235" s="340"/>
      <c r="D235" s="340"/>
      <c r="E235" s="340"/>
      <c r="F235" s="340"/>
      <c r="G235" s="340"/>
      <c r="H235" s="340"/>
      <c r="I235" s="340"/>
      <c r="J235" s="340"/>
      <c r="K235" s="340"/>
      <c r="L235" s="340"/>
      <c r="M235" s="340"/>
      <c r="N235" s="340"/>
      <c r="O235" s="340"/>
      <c r="P235" s="340"/>
      <c r="Q235" s="340"/>
      <c r="R235" s="340"/>
      <c r="S235" s="340"/>
      <c r="T235" s="340"/>
      <c r="U235" s="340"/>
      <c r="V235" s="340"/>
      <c r="W235" s="340"/>
      <c r="X235" s="340"/>
      <c r="Y235" s="340"/>
    </row>
    <row r="236" spans="1:25" ht="15.75" customHeight="1" x14ac:dyDescent="0.25">
      <c r="A236" s="340"/>
      <c r="B236" s="340"/>
      <c r="C236" s="340"/>
      <c r="D236" s="340"/>
      <c r="E236" s="340"/>
      <c r="F236" s="340"/>
      <c r="G236" s="340"/>
      <c r="H236" s="340"/>
      <c r="I236" s="340"/>
      <c r="J236" s="340"/>
      <c r="K236" s="340"/>
      <c r="L236" s="340"/>
      <c r="M236" s="340"/>
      <c r="N236" s="340"/>
      <c r="O236" s="340"/>
      <c r="P236" s="340"/>
      <c r="Q236" s="340"/>
      <c r="R236" s="340"/>
      <c r="S236" s="340"/>
      <c r="T236" s="340"/>
      <c r="U236" s="340"/>
      <c r="V236" s="340"/>
      <c r="W236" s="340"/>
      <c r="X236" s="340"/>
      <c r="Y236" s="340"/>
    </row>
    <row r="237" spans="1:25" ht="15.75" customHeight="1" x14ac:dyDescent="0.25">
      <c r="A237" s="340"/>
      <c r="B237" s="340"/>
      <c r="C237" s="340"/>
      <c r="D237" s="340"/>
      <c r="E237" s="340"/>
      <c r="F237" s="340"/>
      <c r="G237" s="340"/>
      <c r="H237" s="340"/>
      <c r="I237" s="340"/>
      <c r="J237" s="340"/>
      <c r="K237" s="340"/>
      <c r="L237" s="340"/>
      <c r="M237" s="340"/>
      <c r="N237" s="340"/>
      <c r="O237" s="340"/>
      <c r="P237" s="340"/>
      <c r="Q237" s="340"/>
      <c r="R237" s="340"/>
      <c r="S237" s="340"/>
      <c r="T237" s="340"/>
      <c r="U237" s="340"/>
      <c r="V237" s="340"/>
      <c r="W237" s="340"/>
      <c r="X237" s="340"/>
      <c r="Y237" s="340"/>
    </row>
    <row r="238" spans="1:25" ht="15.75" customHeight="1" x14ac:dyDescent="0.25">
      <c r="A238" s="340"/>
      <c r="B238" s="340"/>
      <c r="C238" s="340"/>
      <c r="D238" s="340"/>
      <c r="E238" s="340"/>
      <c r="F238" s="340"/>
      <c r="G238" s="340"/>
      <c r="H238" s="340"/>
      <c r="I238" s="340"/>
      <c r="J238" s="340"/>
      <c r="K238" s="340"/>
      <c r="L238" s="340"/>
      <c r="M238" s="340"/>
      <c r="N238" s="340"/>
      <c r="O238" s="340"/>
      <c r="P238" s="340"/>
      <c r="Q238" s="340"/>
      <c r="R238" s="340"/>
      <c r="S238" s="340"/>
      <c r="T238" s="340"/>
      <c r="U238" s="340"/>
      <c r="V238" s="340"/>
      <c r="W238" s="340"/>
      <c r="X238" s="340"/>
      <c r="Y238" s="340"/>
    </row>
    <row r="239" spans="1:25" ht="15.75" customHeight="1" x14ac:dyDescent="0.25">
      <c r="A239" s="340"/>
      <c r="B239" s="340"/>
      <c r="C239" s="340"/>
      <c r="D239" s="340"/>
      <c r="E239" s="340"/>
      <c r="F239" s="340"/>
      <c r="G239" s="340"/>
      <c r="H239" s="340"/>
      <c r="I239" s="340"/>
      <c r="J239" s="340"/>
      <c r="K239" s="340"/>
      <c r="L239" s="340"/>
      <c r="M239" s="340"/>
      <c r="N239" s="340"/>
      <c r="O239" s="340"/>
      <c r="P239" s="340"/>
      <c r="Q239" s="340"/>
      <c r="R239" s="340"/>
      <c r="S239" s="340"/>
      <c r="T239" s="340"/>
      <c r="U239" s="340"/>
      <c r="V239" s="340"/>
      <c r="W239" s="340"/>
      <c r="X239" s="340"/>
      <c r="Y239" s="340"/>
    </row>
    <row r="240" spans="1:25" ht="15.75" customHeight="1" x14ac:dyDescent="0.25">
      <c r="A240" s="340"/>
      <c r="B240" s="340"/>
      <c r="C240" s="340"/>
      <c r="D240" s="340"/>
      <c r="E240" s="340"/>
      <c r="F240" s="340"/>
      <c r="G240" s="340"/>
      <c r="H240" s="340"/>
      <c r="I240" s="340"/>
      <c r="J240" s="340"/>
      <c r="K240" s="340"/>
      <c r="L240" s="340"/>
      <c r="M240" s="340"/>
      <c r="N240" s="340"/>
      <c r="O240" s="340"/>
      <c r="P240" s="340"/>
      <c r="Q240" s="340"/>
      <c r="R240" s="340"/>
      <c r="S240" s="340"/>
      <c r="T240" s="340"/>
      <c r="U240" s="340"/>
      <c r="V240" s="340"/>
      <c r="W240" s="340"/>
      <c r="X240" s="340"/>
      <c r="Y240" s="340"/>
    </row>
    <row r="241" spans="1:25" ht="15.75" customHeight="1" x14ac:dyDescent="0.25">
      <c r="A241" s="340"/>
      <c r="B241" s="340"/>
      <c r="C241" s="340"/>
      <c r="D241" s="340"/>
      <c r="E241" s="340"/>
      <c r="F241" s="340"/>
      <c r="G241" s="340"/>
      <c r="H241" s="340"/>
      <c r="I241" s="340"/>
      <c r="J241" s="340"/>
      <c r="K241" s="340"/>
      <c r="L241" s="340"/>
      <c r="M241" s="340"/>
      <c r="N241" s="340"/>
      <c r="O241" s="340"/>
      <c r="P241" s="340"/>
      <c r="Q241" s="340"/>
      <c r="R241" s="340"/>
      <c r="S241" s="340"/>
      <c r="T241" s="340"/>
      <c r="U241" s="340"/>
      <c r="V241" s="340"/>
      <c r="W241" s="340"/>
      <c r="X241" s="340"/>
      <c r="Y241" s="340"/>
    </row>
    <row r="242" spans="1:25" ht="15.75" customHeight="1" x14ac:dyDescent="0.25">
      <c r="A242" s="340"/>
      <c r="B242" s="340"/>
      <c r="C242" s="340"/>
      <c r="D242" s="340"/>
      <c r="E242" s="340"/>
      <c r="F242" s="340"/>
      <c r="G242" s="340"/>
      <c r="H242" s="340"/>
      <c r="I242" s="340"/>
      <c r="J242" s="340"/>
      <c r="K242" s="340"/>
      <c r="L242" s="340"/>
      <c r="M242" s="340"/>
      <c r="N242" s="340"/>
      <c r="O242" s="340"/>
      <c r="P242" s="340"/>
      <c r="Q242" s="340"/>
      <c r="R242" s="340"/>
      <c r="S242" s="340"/>
      <c r="T242" s="340"/>
      <c r="U242" s="340"/>
      <c r="V242" s="340"/>
      <c r="W242" s="340"/>
      <c r="X242" s="340"/>
      <c r="Y242" s="340"/>
    </row>
    <row r="243" spans="1:25" ht="15.75" customHeight="1" x14ac:dyDescent="0.25">
      <c r="A243" s="340"/>
      <c r="B243" s="340"/>
      <c r="C243" s="340"/>
      <c r="D243" s="340"/>
      <c r="E243" s="340"/>
      <c r="F243" s="340"/>
      <c r="G243" s="340"/>
      <c r="H243" s="340"/>
      <c r="I243" s="340"/>
      <c r="J243" s="340"/>
      <c r="K243" s="340"/>
      <c r="L243" s="340"/>
      <c r="M243" s="340"/>
      <c r="N243" s="340"/>
      <c r="O243" s="340"/>
      <c r="P243" s="340"/>
      <c r="Q243" s="340"/>
      <c r="R243" s="340"/>
      <c r="S243" s="340"/>
      <c r="T243" s="340"/>
      <c r="U243" s="340"/>
      <c r="V243" s="340"/>
      <c r="W243" s="340"/>
      <c r="X243" s="340"/>
      <c r="Y243" s="340"/>
    </row>
    <row r="244" spans="1:25" ht="15.75" customHeight="1" x14ac:dyDescent="0.25">
      <c r="A244" s="340"/>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row>
    <row r="245" spans="1:25" ht="15.75" customHeight="1" x14ac:dyDescent="0.25">
      <c r="A245" s="340"/>
      <c r="B245" s="340"/>
      <c r="C245" s="340"/>
      <c r="D245" s="340"/>
      <c r="E245" s="340"/>
      <c r="F245" s="340"/>
      <c r="G245" s="340"/>
      <c r="H245" s="340"/>
      <c r="I245" s="340"/>
      <c r="J245" s="340"/>
      <c r="K245" s="340"/>
      <c r="L245" s="340"/>
      <c r="M245" s="340"/>
      <c r="N245" s="340"/>
      <c r="O245" s="340"/>
      <c r="P245" s="340"/>
      <c r="Q245" s="340"/>
      <c r="R245" s="340"/>
      <c r="S245" s="340"/>
      <c r="T245" s="340"/>
      <c r="U245" s="340"/>
      <c r="V245" s="340"/>
      <c r="W245" s="340"/>
      <c r="X245" s="340"/>
      <c r="Y245" s="340"/>
    </row>
    <row r="246" spans="1:25" ht="15.75" customHeight="1" x14ac:dyDescent="0.25">
      <c r="A246" s="340"/>
      <c r="B246" s="340"/>
      <c r="C246" s="340"/>
      <c r="D246" s="340"/>
      <c r="E246" s="340"/>
      <c r="F246" s="340"/>
      <c r="G246" s="340"/>
      <c r="H246" s="340"/>
      <c r="I246" s="340"/>
      <c r="J246" s="340"/>
      <c r="K246" s="340"/>
      <c r="L246" s="340"/>
      <c r="M246" s="340"/>
      <c r="N246" s="340"/>
      <c r="O246" s="340"/>
      <c r="P246" s="340"/>
      <c r="Q246" s="340"/>
      <c r="R246" s="340"/>
      <c r="S246" s="340"/>
      <c r="T246" s="340"/>
      <c r="U246" s="340"/>
      <c r="V246" s="340"/>
      <c r="W246" s="340"/>
      <c r="X246" s="340"/>
      <c r="Y246" s="340"/>
    </row>
    <row r="247" spans="1:25" ht="15.75" customHeight="1" x14ac:dyDescent="0.25">
      <c r="A247" s="340"/>
      <c r="B247" s="340"/>
      <c r="C247" s="340"/>
      <c r="D247" s="340"/>
      <c r="E247" s="340"/>
      <c r="F247" s="340"/>
      <c r="G247" s="340"/>
      <c r="H247" s="340"/>
      <c r="I247" s="340"/>
      <c r="J247" s="340"/>
      <c r="K247" s="340"/>
      <c r="L247" s="340"/>
      <c r="M247" s="340"/>
      <c r="N247" s="340"/>
      <c r="O247" s="340"/>
      <c r="P247" s="340"/>
      <c r="Q247" s="340"/>
      <c r="R247" s="340"/>
      <c r="S247" s="340"/>
      <c r="T247" s="340"/>
      <c r="U247" s="340"/>
      <c r="V247" s="340"/>
      <c r="W247" s="340"/>
      <c r="X247" s="340"/>
      <c r="Y247" s="340"/>
    </row>
    <row r="248" spans="1:25" ht="15.75" customHeight="1" x14ac:dyDescent="0.25">
      <c r="A248" s="340"/>
      <c r="B248" s="340"/>
      <c r="C248" s="340"/>
      <c r="D248" s="340"/>
      <c r="E248" s="340"/>
      <c r="F248" s="340"/>
      <c r="G248" s="340"/>
      <c r="H248" s="340"/>
      <c r="I248" s="340"/>
      <c r="J248" s="340"/>
      <c r="K248" s="340"/>
      <c r="L248" s="340"/>
      <c r="M248" s="340"/>
      <c r="N248" s="340"/>
      <c r="O248" s="340"/>
      <c r="P248" s="340"/>
      <c r="Q248" s="340"/>
      <c r="R248" s="340"/>
      <c r="S248" s="340"/>
      <c r="T248" s="340"/>
      <c r="U248" s="340"/>
      <c r="V248" s="340"/>
      <c r="W248" s="340"/>
      <c r="X248" s="340"/>
      <c r="Y248" s="340"/>
    </row>
    <row r="249" spans="1:25" ht="15.75" customHeight="1" x14ac:dyDescent="0.25">
      <c r="A249" s="340"/>
      <c r="B249" s="340"/>
      <c r="C249" s="340"/>
      <c r="D249" s="340"/>
      <c r="E249" s="340"/>
      <c r="F249" s="340"/>
      <c r="G249" s="340"/>
      <c r="H249" s="340"/>
      <c r="I249" s="340"/>
      <c r="J249" s="340"/>
      <c r="K249" s="340"/>
      <c r="L249" s="340"/>
      <c r="M249" s="340"/>
      <c r="N249" s="340"/>
      <c r="O249" s="340"/>
      <c r="P249" s="340"/>
      <c r="Q249" s="340"/>
      <c r="R249" s="340"/>
      <c r="S249" s="340"/>
      <c r="T249" s="340"/>
      <c r="U249" s="340"/>
      <c r="V249" s="340"/>
      <c r="W249" s="340"/>
      <c r="X249" s="340"/>
      <c r="Y249" s="340"/>
    </row>
    <row r="250" spans="1:25" ht="15.75" customHeight="1" x14ac:dyDescent="0.25">
      <c r="A250" s="340"/>
      <c r="B250" s="340"/>
      <c r="C250" s="340"/>
      <c r="D250" s="340"/>
      <c r="E250" s="340"/>
      <c r="F250" s="340"/>
      <c r="G250" s="340"/>
      <c r="H250" s="340"/>
      <c r="I250" s="340"/>
      <c r="J250" s="340"/>
      <c r="K250" s="340"/>
      <c r="L250" s="340"/>
      <c r="M250" s="340"/>
      <c r="N250" s="340"/>
      <c r="O250" s="340"/>
      <c r="P250" s="340"/>
      <c r="Q250" s="340"/>
      <c r="R250" s="340"/>
      <c r="S250" s="340"/>
      <c r="T250" s="340"/>
      <c r="U250" s="340"/>
      <c r="V250" s="340"/>
      <c r="W250" s="340"/>
      <c r="X250" s="340"/>
      <c r="Y250" s="340"/>
    </row>
    <row r="251" spans="1:25" ht="15.75" customHeight="1" x14ac:dyDescent="0.25">
      <c r="A251" s="340"/>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row>
    <row r="252" spans="1:25" ht="15.75" customHeight="1" x14ac:dyDescent="0.25">
      <c r="A252" s="340"/>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row>
    <row r="253" spans="1:25" ht="15.75" customHeight="1" x14ac:dyDescent="0.25">
      <c r="A253" s="340"/>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row>
    <row r="254" spans="1:25" ht="15.75" customHeight="1" x14ac:dyDescent="0.25">
      <c r="A254" s="340"/>
      <c r="B254" s="340"/>
      <c r="C254" s="340"/>
      <c r="D254" s="340"/>
      <c r="E254" s="340"/>
      <c r="F254" s="340"/>
      <c r="G254" s="340"/>
      <c r="H254" s="340"/>
      <c r="I254" s="340"/>
      <c r="J254" s="340"/>
      <c r="K254" s="340"/>
      <c r="L254" s="340"/>
      <c r="M254" s="340"/>
      <c r="N254" s="340"/>
      <c r="O254" s="340"/>
      <c r="P254" s="340"/>
      <c r="Q254" s="340"/>
      <c r="R254" s="340"/>
      <c r="S254" s="340"/>
      <c r="T254" s="340"/>
      <c r="U254" s="340"/>
      <c r="V254" s="340"/>
      <c r="W254" s="340"/>
      <c r="X254" s="340"/>
      <c r="Y254" s="340"/>
    </row>
    <row r="255" spans="1:25" ht="15.75" customHeight="1" x14ac:dyDescent="0.25">
      <c r="A255" s="340"/>
      <c r="B255" s="340"/>
      <c r="C255" s="340"/>
      <c r="D255" s="340"/>
      <c r="E255" s="340"/>
      <c r="F255" s="340"/>
      <c r="G255" s="340"/>
      <c r="H255" s="340"/>
      <c r="I255" s="340"/>
      <c r="J255" s="340"/>
      <c r="K255" s="340"/>
      <c r="L255" s="340"/>
      <c r="M255" s="340"/>
      <c r="N255" s="340"/>
      <c r="O255" s="340"/>
      <c r="P255" s="340"/>
      <c r="Q255" s="340"/>
      <c r="R255" s="340"/>
      <c r="S255" s="340"/>
      <c r="T255" s="340"/>
      <c r="U255" s="340"/>
      <c r="V255" s="340"/>
      <c r="W255" s="340"/>
      <c r="X255" s="340"/>
      <c r="Y255" s="340"/>
    </row>
    <row r="256" spans="1:25" ht="15.75" customHeight="1" x14ac:dyDescent="0.25">
      <c r="A256" s="340"/>
      <c r="B256" s="340"/>
      <c r="C256" s="340"/>
      <c r="D256" s="340"/>
      <c r="E256" s="340"/>
      <c r="F256" s="340"/>
      <c r="G256" s="340"/>
      <c r="H256" s="340"/>
      <c r="I256" s="340"/>
      <c r="J256" s="340"/>
      <c r="K256" s="340"/>
      <c r="L256" s="340"/>
      <c r="M256" s="340"/>
      <c r="N256" s="340"/>
      <c r="O256" s="340"/>
      <c r="P256" s="340"/>
      <c r="Q256" s="340"/>
      <c r="R256" s="340"/>
      <c r="S256" s="340"/>
      <c r="T256" s="340"/>
      <c r="U256" s="340"/>
      <c r="V256" s="340"/>
      <c r="W256" s="340"/>
      <c r="X256" s="340"/>
      <c r="Y256" s="340"/>
    </row>
    <row r="257" spans="1:25" ht="15.75" customHeight="1" x14ac:dyDescent="0.25">
      <c r="A257" s="340"/>
      <c r="B257" s="340"/>
      <c r="C257" s="340"/>
      <c r="D257" s="340"/>
      <c r="E257" s="340"/>
      <c r="F257" s="340"/>
      <c r="G257" s="340"/>
      <c r="H257" s="340"/>
      <c r="I257" s="340"/>
      <c r="J257" s="340"/>
      <c r="K257" s="340"/>
      <c r="L257" s="340"/>
      <c r="M257" s="340"/>
      <c r="N257" s="340"/>
      <c r="O257" s="340"/>
      <c r="P257" s="340"/>
      <c r="Q257" s="340"/>
      <c r="R257" s="340"/>
      <c r="S257" s="340"/>
      <c r="T257" s="340"/>
      <c r="U257" s="340"/>
      <c r="V257" s="340"/>
      <c r="W257" s="340"/>
      <c r="X257" s="340"/>
      <c r="Y257" s="340"/>
    </row>
    <row r="258" spans="1:25" ht="15.75" customHeight="1" x14ac:dyDescent="0.25">
      <c r="A258" s="340"/>
      <c r="B258" s="340"/>
      <c r="C258" s="340"/>
      <c r="D258" s="340"/>
      <c r="E258" s="340"/>
      <c r="F258" s="340"/>
      <c r="G258" s="340"/>
      <c r="H258" s="340"/>
      <c r="I258" s="340"/>
      <c r="J258" s="340"/>
      <c r="K258" s="340"/>
      <c r="L258" s="340"/>
      <c r="M258" s="340"/>
      <c r="N258" s="340"/>
      <c r="O258" s="340"/>
      <c r="P258" s="340"/>
      <c r="Q258" s="340"/>
      <c r="R258" s="340"/>
      <c r="S258" s="340"/>
      <c r="T258" s="340"/>
      <c r="U258" s="340"/>
      <c r="V258" s="340"/>
      <c r="W258" s="340"/>
      <c r="X258" s="340"/>
      <c r="Y258" s="340"/>
    </row>
    <row r="259" spans="1:25" ht="15.75" customHeight="1" x14ac:dyDescent="0.25">
      <c r="A259" s="340"/>
      <c r="B259" s="340"/>
      <c r="C259" s="340"/>
      <c r="D259" s="340"/>
      <c r="E259" s="340"/>
      <c r="F259" s="340"/>
      <c r="G259" s="340"/>
      <c r="H259" s="340"/>
      <c r="I259" s="340"/>
      <c r="J259" s="340"/>
      <c r="K259" s="340"/>
      <c r="L259" s="340"/>
      <c r="M259" s="340"/>
      <c r="N259" s="340"/>
      <c r="O259" s="340"/>
      <c r="P259" s="340"/>
      <c r="Q259" s="340"/>
      <c r="R259" s="340"/>
      <c r="S259" s="340"/>
      <c r="T259" s="340"/>
      <c r="U259" s="340"/>
      <c r="V259" s="340"/>
      <c r="W259" s="340"/>
      <c r="X259" s="340"/>
      <c r="Y259" s="340"/>
    </row>
    <row r="260" spans="1:25" ht="15.75" customHeight="1" x14ac:dyDescent="0.25">
      <c r="A260" s="340"/>
      <c r="B260" s="340"/>
      <c r="C260" s="340"/>
      <c r="D260" s="340"/>
      <c r="E260" s="340"/>
      <c r="F260" s="340"/>
      <c r="G260" s="340"/>
      <c r="H260" s="340"/>
      <c r="I260" s="340"/>
      <c r="J260" s="340"/>
      <c r="K260" s="340"/>
      <c r="L260" s="340"/>
      <c r="M260" s="340"/>
      <c r="N260" s="340"/>
      <c r="O260" s="340"/>
      <c r="P260" s="340"/>
      <c r="Q260" s="340"/>
      <c r="R260" s="340"/>
      <c r="S260" s="340"/>
      <c r="T260" s="340"/>
      <c r="U260" s="340"/>
      <c r="V260" s="340"/>
      <c r="W260" s="340"/>
      <c r="X260" s="340"/>
      <c r="Y260" s="340"/>
    </row>
    <row r="261" spans="1:25" ht="15.75" customHeight="1" x14ac:dyDescent="0.25">
      <c r="A261" s="340"/>
      <c r="B261" s="340"/>
      <c r="C261" s="340"/>
      <c r="D261" s="340"/>
      <c r="E261" s="340"/>
      <c r="F261" s="340"/>
      <c r="G261" s="340"/>
      <c r="H261" s="340"/>
      <c r="I261" s="340"/>
      <c r="J261" s="340"/>
      <c r="K261" s="340"/>
      <c r="L261" s="340"/>
      <c r="M261" s="340"/>
      <c r="N261" s="340"/>
      <c r="O261" s="340"/>
      <c r="P261" s="340"/>
      <c r="Q261" s="340"/>
      <c r="R261" s="340"/>
      <c r="S261" s="340"/>
      <c r="T261" s="340"/>
      <c r="U261" s="340"/>
      <c r="V261" s="340"/>
      <c r="W261" s="340"/>
      <c r="X261" s="340"/>
      <c r="Y261" s="340"/>
    </row>
    <row r="262" spans="1:25" ht="15.75" customHeight="1" x14ac:dyDescent="0.25">
      <c r="A262" s="340"/>
      <c r="B262" s="340"/>
      <c r="C262" s="340"/>
      <c r="D262" s="340"/>
      <c r="E262" s="340"/>
      <c r="F262" s="340"/>
      <c r="G262" s="340"/>
      <c r="H262" s="340"/>
      <c r="I262" s="340"/>
      <c r="J262" s="340"/>
      <c r="K262" s="340"/>
      <c r="L262" s="340"/>
      <c r="M262" s="340"/>
      <c r="N262" s="340"/>
      <c r="O262" s="340"/>
      <c r="P262" s="340"/>
      <c r="Q262" s="340"/>
      <c r="R262" s="340"/>
      <c r="S262" s="340"/>
      <c r="T262" s="340"/>
      <c r="U262" s="340"/>
      <c r="V262" s="340"/>
      <c r="W262" s="340"/>
      <c r="X262" s="340"/>
      <c r="Y262" s="340"/>
    </row>
    <row r="263" spans="1:25" ht="15.75" customHeight="1" x14ac:dyDescent="0.25">
      <c r="A263" s="340"/>
      <c r="B263" s="340"/>
      <c r="C263" s="340"/>
      <c r="D263" s="340"/>
      <c r="E263" s="340"/>
      <c r="F263" s="340"/>
      <c r="G263" s="340"/>
      <c r="H263" s="340"/>
      <c r="I263" s="340"/>
      <c r="J263" s="340"/>
      <c r="K263" s="340"/>
      <c r="L263" s="340"/>
      <c r="M263" s="340"/>
      <c r="N263" s="340"/>
      <c r="O263" s="340"/>
      <c r="P263" s="340"/>
      <c r="Q263" s="340"/>
      <c r="R263" s="340"/>
      <c r="S263" s="340"/>
      <c r="T263" s="340"/>
      <c r="U263" s="340"/>
      <c r="V263" s="340"/>
      <c r="W263" s="340"/>
      <c r="X263" s="340"/>
      <c r="Y263" s="340"/>
    </row>
    <row r="264" spans="1:25" ht="15.75" customHeight="1" x14ac:dyDescent="0.25">
      <c r="A264" s="340"/>
      <c r="B264" s="340"/>
      <c r="C264" s="340"/>
      <c r="D264" s="340"/>
      <c r="E264" s="340"/>
      <c r="F264" s="340"/>
      <c r="G264" s="340"/>
      <c r="H264" s="340"/>
      <c r="I264" s="340"/>
      <c r="J264" s="340"/>
      <c r="K264" s="340"/>
      <c r="L264" s="340"/>
      <c r="M264" s="340"/>
      <c r="N264" s="340"/>
      <c r="O264" s="340"/>
      <c r="P264" s="340"/>
      <c r="Q264" s="340"/>
      <c r="R264" s="340"/>
      <c r="S264" s="340"/>
      <c r="T264" s="340"/>
      <c r="U264" s="340"/>
      <c r="V264" s="340"/>
      <c r="W264" s="340"/>
      <c r="X264" s="340"/>
      <c r="Y264" s="340"/>
    </row>
    <row r="265" spans="1:25" ht="15.75" customHeight="1" x14ac:dyDescent="0.25">
      <c r="A265" s="340"/>
      <c r="B265" s="340"/>
      <c r="C265" s="340"/>
      <c r="D265" s="340"/>
      <c r="E265" s="340"/>
      <c r="F265" s="340"/>
      <c r="G265" s="340"/>
      <c r="H265" s="340"/>
      <c r="I265" s="340"/>
      <c r="J265" s="340"/>
      <c r="K265" s="340"/>
      <c r="L265" s="340"/>
      <c r="M265" s="340"/>
      <c r="N265" s="340"/>
      <c r="O265" s="340"/>
      <c r="P265" s="340"/>
      <c r="Q265" s="340"/>
      <c r="R265" s="340"/>
      <c r="S265" s="340"/>
      <c r="T265" s="340"/>
      <c r="U265" s="340"/>
      <c r="V265" s="340"/>
      <c r="W265" s="340"/>
      <c r="X265" s="340"/>
      <c r="Y265" s="340"/>
    </row>
    <row r="266" spans="1:25" ht="15.75" customHeight="1" x14ac:dyDescent="0.25">
      <c r="A266" s="340"/>
      <c r="B266" s="340"/>
      <c r="C266" s="340"/>
      <c r="D266" s="340"/>
      <c r="E266" s="340"/>
      <c r="F266" s="340"/>
      <c r="G266" s="340"/>
      <c r="H266" s="340"/>
      <c r="I266" s="340"/>
      <c r="J266" s="340"/>
      <c r="K266" s="340"/>
      <c r="L266" s="340"/>
      <c r="M266" s="340"/>
      <c r="N266" s="340"/>
      <c r="O266" s="340"/>
      <c r="P266" s="340"/>
      <c r="Q266" s="340"/>
      <c r="R266" s="340"/>
      <c r="S266" s="340"/>
      <c r="T266" s="340"/>
      <c r="U266" s="340"/>
      <c r="V266" s="340"/>
      <c r="W266" s="340"/>
      <c r="X266" s="340"/>
      <c r="Y266" s="340"/>
    </row>
    <row r="267" spans="1:25" ht="15.75" customHeight="1" x14ac:dyDescent="0.25">
      <c r="A267" s="340"/>
      <c r="B267" s="340"/>
      <c r="C267" s="340"/>
      <c r="D267" s="340"/>
      <c r="E267" s="340"/>
      <c r="F267" s="340"/>
      <c r="G267" s="340"/>
      <c r="H267" s="340"/>
      <c r="I267" s="340"/>
      <c r="J267" s="340"/>
      <c r="K267" s="340"/>
      <c r="L267" s="340"/>
      <c r="M267" s="340"/>
      <c r="N267" s="340"/>
      <c r="O267" s="340"/>
      <c r="P267" s="340"/>
      <c r="Q267" s="340"/>
      <c r="R267" s="340"/>
      <c r="S267" s="340"/>
      <c r="T267" s="340"/>
      <c r="U267" s="340"/>
      <c r="V267" s="340"/>
      <c r="W267" s="340"/>
      <c r="X267" s="340"/>
      <c r="Y267" s="340"/>
    </row>
    <row r="268" spans="1:25" ht="15.75" customHeight="1" x14ac:dyDescent="0.25">
      <c r="A268" s="340"/>
      <c r="B268" s="340"/>
      <c r="C268" s="340"/>
      <c r="D268" s="340"/>
      <c r="E268" s="340"/>
      <c r="F268" s="340"/>
      <c r="G268" s="340"/>
      <c r="H268" s="340"/>
      <c r="I268" s="340"/>
      <c r="J268" s="340"/>
      <c r="K268" s="340"/>
      <c r="L268" s="340"/>
      <c r="M268" s="340"/>
      <c r="N268" s="340"/>
      <c r="O268" s="340"/>
      <c r="P268" s="340"/>
      <c r="Q268" s="340"/>
      <c r="R268" s="340"/>
      <c r="S268" s="340"/>
      <c r="T268" s="340"/>
      <c r="U268" s="340"/>
      <c r="V268" s="340"/>
      <c r="W268" s="340"/>
      <c r="X268" s="340"/>
      <c r="Y268" s="340"/>
    </row>
    <row r="269" spans="1:25" ht="15.75" customHeight="1" x14ac:dyDescent="0.25">
      <c r="A269" s="340"/>
      <c r="B269" s="340"/>
      <c r="C269" s="340"/>
      <c r="D269" s="340"/>
      <c r="E269" s="340"/>
      <c r="F269" s="340"/>
      <c r="G269" s="340"/>
      <c r="H269" s="340"/>
      <c r="I269" s="340"/>
      <c r="J269" s="340"/>
      <c r="K269" s="340"/>
      <c r="L269" s="340"/>
      <c r="M269" s="340"/>
      <c r="N269" s="340"/>
      <c r="O269" s="340"/>
      <c r="P269" s="340"/>
      <c r="Q269" s="340"/>
      <c r="R269" s="340"/>
      <c r="S269" s="340"/>
      <c r="T269" s="340"/>
      <c r="U269" s="340"/>
      <c r="V269" s="340"/>
      <c r="W269" s="340"/>
      <c r="X269" s="340"/>
      <c r="Y269" s="340"/>
    </row>
    <row r="270" spans="1:25" ht="15.75" customHeight="1" x14ac:dyDescent="0.25">
      <c r="A270" s="340"/>
      <c r="B270" s="340"/>
      <c r="C270" s="340"/>
      <c r="D270" s="340"/>
      <c r="E270" s="340"/>
      <c r="F270" s="340"/>
      <c r="G270" s="340"/>
      <c r="H270" s="340"/>
      <c r="I270" s="340"/>
      <c r="J270" s="340"/>
      <c r="K270" s="340"/>
      <c r="L270" s="340"/>
      <c r="M270" s="340"/>
      <c r="N270" s="340"/>
      <c r="O270" s="340"/>
      <c r="P270" s="340"/>
      <c r="Q270" s="340"/>
      <c r="R270" s="340"/>
      <c r="S270" s="340"/>
      <c r="T270" s="340"/>
      <c r="U270" s="340"/>
      <c r="V270" s="340"/>
      <c r="W270" s="340"/>
      <c r="X270" s="340"/>
      <c r="Y270" s="340"/>
    </row>
    <row r="271" spans="1:25" ht="15.75" customHeight="1" x14ac:dyDescent="0.25">
      <c r="A271" s="340"/>
      <c r="B271" s="340"/>
      <c r="C271" s="340"/>
      <c r="D271" s="340"/>
      <c r="E271" s="340"/>
      <c r="F271" s="340"/>
      <c r="G271" s="340"/>
      <c r="H271" s="340"/>
      <c r="I271" s="340"/>
      <c r="J271" s="340"/>
      <c r="K271" s="340"/>
      <c r="L271" s="340"/>
      <c r="M271" s="340"/>
      <c r="N271" s="340"/>
      <c r="O271" s="340"/>
      <c r="P271" s="340"/>
      <c r="Q271" s="340"/>
      <c r="R271" s="340"/>
      <c r="S271" s="340"/>
      <c r="T271" s="340"/>
      <c r="U271" s="340"/>
      <c r="V271" s="340"/>
      <c r="W271" s="340"/>
      <c r="X271" s="340"/>
      <c r="Y271" s="340"/>
    </row>
    <row r="272" spans="1:25" ht="15.75" customHeight="1" x14ac:dyDescent="0.25">
      <c r="A272" s="340"/>
      <c r="B272" s="340"/>
      <c r="C272" s="340"/>
      <c r="D272" s="340"/>
      <c r="E272" s="340"/>
      <c r="F272" s="340"/>
      <c r="G272" s="340"/>
      <c r="H272" s="340"/>
      <c r="I272" s="340"/>
      <c r="J272" s="340"/>
      <c r="K272" s="340"/>
      <c r="L272" s="340"/>
      <c r="M272" s="340"/>
      <c r="N272" s="340"/>
      <c r="O272" s="340"/>
      <c r="P272" s="340"/>
      <c r="Q272" s="340"/>
      <c r="R272" s="340"/>
      <c r="S272" s="340"/>
      <c r="T272" s="340"/>
      <c r="U272" s="340"/>
      <c r="V272" s="340"/>
      <c r="W272" s="340"/>
      <c r="X272" s="340"/>
      <c r="Y272" s="340"/>
    </row>
    <row r="273" spans="1:25" ht="15.75" customHeight="1" x14ac:dyDescent="0.25">
      <c r="A273" s="340"/>
      <c r="B273" s="340"/>
      <c r="C273" s="340"/>
      <c r="D273" s="340"/>
      <c r="E273" s="340"/>
      <c r="F273" s="340"/>
      <c r="G273" s="340"/>
      <c r="H273" s="340"/>
      <c r="I273" s="340"/>
      <c r="J273" s="340"/>
      <c r="K273" s="340"/>
      <c r="L273" s="340"/>
      <c r="M273" s="340"/>
      <c r="N273" s="340"/>
      <c r="O273" s="340"/>
      <c r="P273" s="340"/>
      <c r="Q273" s="340"/>
      <c r="R273" s="340"/>
      <c r="S273" s="340"/>
      <c r="T273" s="340"/>
      <c r="U273" s="340"/>
      <c r="V273" s="340"/>
      <c r="W273" s="340"/>
      <c r="X273" s="340"/>
      <c r="Y273" s="340"/>
    </row>
    <row r="274" spans="1:25" ht="15.75" customHeight="1" x14ac:dyDescent="0.25">
      <c r="A274" s="340"/>
      <c r="B274" s="340"/>
      <c r="C274" s="340"/>
      <c r="D274" s="340"/>
      <c r="E274" s="340"/>
      <c r="F274" s="340"/>
      <c r="G274" s="340"/>
      <c r="H274" s="340"/>
      <c r="I274" s="340"/>
      <c r="J274" s="340"/>
      <c r="K274" s="340"/>
      <c r="L274" s="340"/>
      <c r="M274" s="340"/>
      <c r="N274" s="340"/>
      <c r="O274" s="340"/>
      <c r="P274" s="340"/>
      <c r="Q274" s="340"/>
      <c r="R274" s="340"/>
      <c r="S274" s="340"/>
      <c r="T274" s="340"/>
      <c r="U274" s="340"/>
      <c r="V274" s="340"/>
      <c r="W274" s="340"/>
      <c r="X274" s="340"/>
      <c r="Y274" s="340"/>
    </row>
    <row r="275" spans="1:25" ht="15.75" customHeight="1" x14ac:dyDescent="0.25">
      <c r="A275" s="340"/>
      <c r="B275" s="340"/>
      <c r="C275" s="340"/>
      <c r="D275" s="340"/>
      <c r="E275" s="340"/>
      <c r="F275" s="340"/>
      <c r="G275" s="340"/>
      <c r="H275" s="340"/>
      <c r="I275" s="340"/>
      <c r="J275" s="340"/>
      <c r="K275" s="340"/>
      <c r="L275" s="340"/>
      <c r="M275" s="340"/>
      <c r="N275" s="340"/>
      <c r="O275" s="340"/>
      <c r="P275" s="340"/>
      <c r="Q275" s="340"/>
      <c r="R275" s="340"/>
      <c r="S275" s="340"/>
      <c r="T275" s="340"/>
      <c r="U275" s="340"/>
      <c r="V275" s="340"/>
      <c r="W275" s="340"/>
      <c r="X275" s="340"/>
      <c r="Y275" s="340"/>
    </row>
    <row r="276" spans="1:25" ht="15.75" customHeight="1" x14ac:dyDescent="0.25">
      <c r="A276" s="340"/>
      <c r="B276" s="340"/>
      <c r="C276" s="340"/>
      <c r="D276" s="340"/>
      <c r="E276" s="340"/>
      <c r="F276" s="340"/>
      <c r="G276" s="340"/>
      <c r="H276" s="340"/>
      <c r="I276" s="340"/>
      <c r="J276" s="340"/>
      <c r="K276" s="340"/>
      <c r="L276" s="340"/>
      <c r="M276" s="340"/>
      <c r="N276" s="340"/>
      <c r="O276" s="340"/>
      <c r="P276" s="340"/>
      <c r="Q276" s="340"/>
      <c r="R276" s="340"/>
      <c r="S276" s="340"/>
      <c r="T276" s="340"/>
      <c r="U276" s="340"/>
      <c r="V276" s="340"/>
      <c r="W276" s="340"/>
      <c r="X276" s="340"/>
      <c r="Y276" s="340"/>
    </row>
    <row r="277" spans="1:25" ht="15.75" customHeight="1" x14ac:dyDescent="0.25">
      <c r="A277" s="340"/>
      <c r="B277" s="340"/>
      <c r="C277" s="340"/>
      <c r="D277" s="340"/>
      <c r="E277" s="340"/>
      <c r="F277" s="340"/>
      <c r="G277" s="340"/>
      <c r="H277" s="340"/>
      <c r="I277" s="340"/>
      <c r="J277" s="340"/>
      <c r="K277" s="340"/>
      <c r="L277" s="340"/>
      <c r="M277" s="340"/>
      <c r="N277" s="340"/>
      <c r="O277" s="340"/>
      <c r="P277" s="340"/>
      <c r="Q277" s="340"/>
      <c r="R277" s="340"/>
      <c r="S277" s="340"/>
      <c r="T277" s="340"/>
      <c r="U277" s="340"/>
      <c r="V277" s="340"/>
      <c r="W277" s="340"/>
      <c r="X277" s="340"/>
      <c r="Y277" s="340"/>
    </row>
    <row r="278" spans="1:25" ht="15.75" customHeight="1" x14ac:dyDescent="0.25">
      <c r="A278" s="340"/>
      <c r="B278" s="340"/>
      <c r="C278" s="340"/>
      <c r="D278" s="340"/>
      <c r="E278" s="340"/>
      <c r="F278" s="340"/>
      <c r="G278" s="340"/>
      <c r="H278" s="340"/>
      <c r="I278" s="340"/>
      <c r="J278" s="340"/>
      <c r="K278" s="340"/>
      <c r="L278" s="340"/>
      <c r="M278" s="340"/>
      <c r="N278" s="340"/>
      <c r="O278" s="340"/>
      <c r="P278" s="340"/>
      <c r="Q278" s="340"/>
      <c r="R278" s="340"/>
      <c r="S278" s="340"/>
      <c r="T278" s="340"/>
      <c r="U278" s="340"/>
      <c r="V278" s="340"/>
      <c r="W278" s="340"/>
      <c r="X278" s="340"/>
      <c r="Y278" s="340"/>
    </row>
    <row r="279" spans="1:25" ht="15.75" customHeight="1" x14ac:dyDescent="0.25">
      <c r="A279" s="340"/>
      <c r="B279" s="340"/>
      <c r="C279" s="340"/>
      <c r="D279" s="340"/>
      <c r="E279" s="340"/>
      <c r="F279" s="340"/>
      <c r="G279" s="340"/>
      <c r="H279" s="340"/>
      <c r="I279" s="340"/>
      <c r="J279" s="340"/>
      <c r="K279" s="340"/>
      <c r="L279" s="340"/>
      <c r="M279" s="340"/>
      <c r="N279" s="340"/>
      <c r="O279" s="340"/>
      <c r="P279" s="340"/>
      <c r="Q279" s="340"/>
      <c r="R279" s="340"/>
      <c r="S279" s="340"/>
      <c r="T279" s="340"/>
      <c r="U279" s="340"/>
      <c r="V279" s="340"/>
      <c r="W279" s="340"/>
      <c r="X279" s="340"/>
      <c r="Y279" s="340"/>
    </row>
    <row r="280" spans="1:25" ht="15.75" customHeight="1" x14ac:dyDescent="0.25">
      <c r="A280" s="340"/>
      <c r="B280" s="340"/>
      <c r="C280" s="340"/>
      <c r="D280" s="340"/>
      <c r="E280" s="340"/>
      <c r="F280" s="340"/>
      <c r="G280" s="340"/>
      <c r="H280" s="340"/>
      <c r="I280" s="340"/>
      <c r="J280" s="340"/>
      <c r="K280" s="340"/>
      <c r="L280" s="340"/>
      <c r="M280" s="340"/>
      <c r="N280" s="340"/>
      <c r="O280" s="340"/>
      <c r="P280" s="340"/>
      <c r="Q280" s="340"/>
      <c r="R280" s="340"/>
      <c r="S280" s="340"/>
      <c r="T280" s="340"/>
      <c r="U280" s="340"/>
      <c r="V280" s="340"/>
      <c r="W280" s="340"/>
      <c r="X280" s="340"/>
      <c r="Y280" s="340"/>
    </row>
    <row r="281" spans="1:25" ht="15.75" customHeight="1" x14ac:dyDescent="0.25">
      <c r="A281" s="340"/>
      <c r="B281" s="340"/>
      <c r="C281" s="340"/>
      <c r="D281" s="340"/>
      <c r="E281" s="340"/>
      <c r="F281" s="340"/>
      <c r="G281" s="340"/>
      <c r="H281" s="340"/>
      <c r="I281" s="340"/>
      <c r="J281" s="340"/>
      <c r="K281" s="340"/>
      <c r="L281" s="340"/>
      <c r="M281" s="340"/>
      <c r="N281" s="340"/>
      <c r="O281" s="340"/>
      <c r="P281" s="340"/>
      <c r="Q281" s="340"/>
      <c r="R281" s="340"/>
      <c r="S281" s="340"/>
      <c r="T281" s="340"/>
      <c r="U281" s="340"/>
      <c r="V281" s="340"/>
      <c r="W281" s="340"/>
      <c r="X281" s="340"/>
      <c r="Y281" s="340"/>
    </row>
    <row r="282" spans="1:25" ht="15.75" customHeight="1" x14ac:dyDescent="0.25">
      <c r="A282" s="340"/>
      <c r="B282" s="340"/>
      <c r="C282" s="340"/>
      <c r="D282" s="340"/>
      <c r="E282" s="340"/>
      <c r="F282" s="340"/>
      <c r="G282" s="340"/>
      <c r="H282" s="340"/>
      <c r="I282" s="340"/>
      <c r="J282" s="340"/>
      <c r="K282" s="340"/>
      <c r="L282" s="340"/>
      <c r="M282" s="340"/>
      <c r="N282" s="340"/>
      <c r="O282" s="340"/>
      <c r="P282" s="340"/>
      <c r="Q282" s="340"/>
      <c r="R282" s="340"/>
      <c r="S282" s="340"/>
      <c r="T282" s="340"/>
      <c r="U282" s="340"/>
      <c r="V282" s="340"/>
      <c r="W282" s="340"/>
      <c r="X282" s="340"/>
      <c r="Y282" s="340"/>
    </row>
    <row r="283" spans="1:25" ht="15.75" customHeight="1" x14ac:dyDescent="0.25">
      <c r="A283" s="340"/>
      <c r="B283" s="340"/>
      <c r="C283" s="340"/>
      <c r="D283" s="340"/>
      <c r="E283" s="340"/>
      <c r="F283" s="340"/>
      <c r="G283" s="340"/>
      <c r="H283" s="340"/>
      <c r="I283" s="340"/>
      <c r="J283" s="340"/>
      <c r="K283" s="340"/>
      <c r="L283" s="340"/>
      <c r="M283" s="340"/>
      <c r="N283" s="340"/>
      <c r="O283" s="340"/>
      <c r="P283" s="340"/>
      <c r="Q283" s="340"/>
      <c r="R283" s="340"/>
      <c r="S283" s="340"/>
      <c r="T283" s="340"/>
      <c r="U283" s="340"/>
      <c r="V283" s="340"/>
      <c r="W283" s="340"/>
      <c r="X283" s="340"/>
      <c r="Y283" s="340"/>
    </row>
    <row r="284" spans="1:25" ht="15.75" customHeight="1" x14ac:dyDescent="0.25">
      <c r="A284" s="340"/>
      <c r="B284" s="340"/>
      <c r="C284" s="340"/>
      <c r="D284" s="340"/>
      <c r="E284" s="340"/>
      <c r="F284" s="340"/>
      <c r="G284" s="340"/>
      <c r="H284" s="340"/>
      <c r="I284" s="340"/>
      <c r="J284" s="340"/>
      <c r="K284" s="340"/>
      <c r="L284" s="340"/>
      <c r="M284" s="340"/>
      <c r="N284" s="340"/>
      <c r="O284" s="340"/>
      <c r="P284" s="340"/>
      <c r="Q284" s="340"/>
      <c r="R284" s="340"/>
      <c r="S284" s="340"/>
      <c r="T284" s="340"/>
      <c r="U284" s="340"/>
      <c r="V284" s="340"/>
      <c r="W284" s="340"/>
      <c r="X284" s="340"/>
      <c r="Y284" s="340"/>
    </row>
    <row r="285" spans="1:25" ht="15.75" customHeight="1" x14ac:dyDescent="0.25">
      <c r="A285" s="340"/>
      <c r="B285" s="340"/>
      <c r="C285" s="340"/>
      <c r="D285" s="340"/>
      <c r="E285" s="340"/>
      <c r="F285" s="340"/>
      <c r="G285" s="340"/>
      <c r="H285" s="340"/>
      <c r="I285" s="340"/>
      <c r="J285" s="340"/>
      <c r="K285" s="340"/>
      <c r="L285" s="340"/>
      <c r="M285" s="340"/>
      <c r="N285" s="340"/>
      <c r="O285" s="340"/>
      <c r="P285" s="340"/>
      <c r="Q285" s="340"/>
      <c r="R285" s="340"/>
      <c r="S285" s="340"/>
      <c r="T285" s="340"/>
      <c r="U285" s="340"/>
      <c r="V285" s="340"/>
      <c r="W285" s="340"/>
      <c r="X285" s="340"/>
      <c r="Y285" s="340"/>
    </row>
    <row r="286" spans="1:25" ht="15.75" customHeight="1" x14ac:dyDescent="0.25">
      <c r="A286" s="340"/>
      <c r="B286" s="340"/>
      <c r="C286" s="340"/>
      <c r="D286" s="340"/>
      <c r="E286" s="340"/>
      <c r="F286" s="340"/>
      <c r="G286" s="340"/>
      <c r="H286" s="340"/>
      <c r="I286" s="340"/>
      <c r="J286" s="340"/>
      <c r="K286" s="340"/>
      <c r="L286" s="340"/>
      <c r="M286" s="340"/>
      <c r="N286" s="340"/>
      <c r="O286" s="340"/>
      <c r="P286" s="340"/>
      <c r="Q286" s="340"/>
      <c r="R286" s="340"/>
      <c r="S286" s="340"/>
      <c r="T286" s="340"/>
      <c r="U286" s="340"/>
      <c r="V286" s="340"/>
      <c r="W286" s="340"/>
      <c r="X286" s="340"/>
      <c r="Y286" s="340"/>
    </row>
    <row r="287" spans="1:25" ht="15.75" customHeight="1" x14ac:dyDescent="0.25">
      <c r="A287" s="340"/>
      <c r="B287" s="340"/>
      <c r="C287" s="340"/>
      <c r="D287" s="340"/>
      <c r="E287" s="340"/>
      <c r="F287" s="340"/>
      <c r="G287" s="340"/>
      <c r="H287" s="340"/>
      <c r="I287" s="340"/>
      <c r="J287" s="340"/>
      <c r="K287" s="340"/>
      <c r="L287" s="340"/>
      <c r="M287" s="340"/>
      <c r="N287" s="340"/>
      <c r="O287" s="340"/>
      <c r="P287" s="340"/>
      <c r="Q287" s="340"/>
      <c r="R287" s="340"/>
      <c r="S287" s="340"/>
      <c r="T287" s="340"/>
      <c r="U287" s="340"/>
      <c r="V287" s="340"/>
      <c r="W287" s="340"/>
      <c r="X287" s="340"/>
      <c r="Y287" s="340"/>
    </row>
    <row r="288" spans="1:25" ht="15.75" customHeight="1" x14ac:dyDescent="0.25">
      <c r="A288" s="340"/>
      <c r="B288" s="340"/>
      <c r="C288" s="340"/>
      <c r="D288" s="340"/>
      <c r="E288" s="340"/>
      <c r="F288" s="340"/>
      <c r="G288" s="340"/>
      <c r="H288" s="340"/>
      <c r="I288" s="340"/>
      <c r="J288" s="340"/>
      <c r="K288" s="340"/>
      <c r="L288" s="340"/>
      <c r="M288" s="340"/>
      <c r="N288" s="340"/>
      <c r="O288" s="340"/>
      <c r="P288" s="340"/>
      <c r="Q288" s="340"/>
      <c r="R288" s="340"/>
      <c r="S288" s="340"/>
      <c r="T288" s="340"/>
      <c r="U288" s="340"/>
      <c r="V288" s="340"/>
      <c r="W288" s="340"/>
      <c r="X288" s="340"/>
      <c r="Y288" s="340"/>
    </row>
    <row r="289" spans="1:25" ht="15.75" customHeight="1" x14ac:dyDescent="0.25">
      <c r="A289" s="340"/>
      <c r="B289" s="340"/>
      <c r="C289" s="340"/>
      <c r="D289" s="340"/>
      <c r="E289" s="340"/>
      <c r="F289" s="340"/>
      <c r="G289" s="340"/>
      <c r="H289" s="340"/>
      <c r="I289" s="340"/>
      <c r="J289" s="340"/>
      <c r="K289" s="340"/>
      <c r="L289" s="340"/>
      <c r="M289" s="340"/>
      <c r="N289" s="340"/>
      <c r="O289" s="340"/>
      <c r="P289" s="340"/>
      <c r="Q289" s="340"/>
      <c r="R289" s="340"/>
      <c r="S289" s="340"/>
      <c r="T289" s="340"/>
      <c r="U289" s="340"/>
      <c r="V289" s="340"/>
      <c r="W289" s="340"/>
      <c r="X289" s="340"/>
      <c r="Y289" s="340"/>
    </row>
    <row r="290" spans="1:25" ht="15.75" customHeight="1" x14ac:dyDescent="0.25">
      <c r="A290" s="340"/>
      <c r="B290" s="340"/>
      <c r="C290" s="340"/>
      <c r="D290" s="340"/>
      <c r="E290" s="340"/>
      <c r="F290" s="340"/>
      <c r="G290" s="340"/>
      <c r="H290" s="340"/>
      <c r="I290" s="340"/>
      <c r="J290" s="340"/>
      <c r="K290" s="340"/>
      <c r="L290" s="340"/>
      <c r="M290" s="340"/>
      <c r="N290" s="340"/>
      <c r="O290" s="340"/>
      <c r="P290" s="340"/>
      <c r="Q290" s="340"/>
      <c r="R290" s="340"/>
      <c r="S290" s="340"/>
      <c r="T290" s="340"/>
      <c r="U290" s="340"/>
      <c r="V290" s="340"/>
      <c r="W290" s="340"/>
      <c r="X290" s="340"/>
      <c r="Y290" s="340"/>
    </row>
    <row r="291" spans="1:25" ht="15.75" customHeight="1" x14ac:dyDescent="0.25">
      <c r="A291" s="340"/>
      <c r="B291" s="340"/>
      <c r="C291" s="340"/>
      <c r="D291" s="340"/>
      <c r="E291" s="340"/>
      <c r="F291" s="340"/>
      <c r="G291" s="340"/>
      <c r="H291" s="340"/>
      <c r="I291" s="340"/>
      <c r="J291" s="340"/>
      <c r="K291" s="340"/>
      <c r="L291" s="340"/>
      <c r="M291" s="340"/>
      <c r="N291" s="340"/>
      <c r="O291" s="340"/>
      <c r="P291" s="340"/>
      <c r="Q291" s="340"/>
      <c r="R291" s="340"/>
      <c r="S291" s="340"/>
      <c r="T291" s="340"/>
      <c r="U291" s="340"/>
      <c r="V291" s="340"/>
      <c r="W291" s="340"/>
      <c r="X291" s="340"/>
      <c r="Y291" s="340"/>
    </row>
    <row r="292" spans="1:25" ht="15.75" customHeight="1" x14ac:dyDescent="0.25">
      <c r="A292" s="340"/>
      <c r="B292" s="340"/>
      <c r="C292" s="340"/>
      <c r="D292" s="340"/>
      <c r="E292" s="340"/>
      <c r="F292" s="340"/>
      <c r="G292" s="340"/>
      <c r="H292" s="340"/>
      <c r="I292" s="340"/>
      <c r="J292" s="340"/>
      <c r="K292" s="340"/>
      <c r="L292" s="340"/>
      <c r="M292" s="340"/>
      <c r="N292" s="340"/>
      <c r="O292" s="340"/>
      <c r="P292" s="340"/>
      <c r="Q292" s="340"/>
      <c r="R292" s="340"/>
      <c r="S292" s="340"/>
      <c r="T292" s="340"/>
      <c r="U292" s="340"/>
      <c r="V292" s="340"/>
      <c r="W292" s="340"/>
      <c r="X292" s="340"/>
      <c r="Y292" s="340"/>
    </row>
    <row r="293" spans="1:25" ht="15.75" customHeight="1" x14ac:dyDescent="0.25">
      <c r="A293" s="340"/>
      <c r="B293" s="340"/>
      <c r="C293" s="340"/>
      <c r="D293" s="340"/>
      <c r="E293" s="340"/>
      <c r="F293" s="340"/>
      <c r="G293" s="340"/>
      <c r="H293" s="340"/>
      <c r="I293" s="340"/>
      <c r="J293" s="340"/>
      <c r="K293" s="340"/>
      <c r="L293" s="340"/>
      <c r="M293" s="340"/>
      <c r="N293" s="340"/>
      <c r="O293" s="340"/>
      <c r="P293" s="340"/>
      <c r="Q293" s="340"/>
      <c r="R293" s="340"/>
      <c r="S293" s="340"/>
      <c r="T293" s="340"/>
      <c r="U293" s="340"/>
      <c r="V293" s="340"/>
      <c r="W293" s="340"/>
      <c r="X293" s="340"/>
      <c r="Y293" s="340"/>
    </row>
    <row r="294" spans="1:25" ht="15.75" customHeight="1" x14ac:dyDescent="0.25">
      <c r="A294" s="340"/>
      <c r="B294" s="340"/>
      <c r="C294" s="340"/>
      <c r="D294" s="340"/>
      <c r="E294" s="340"/>
      <c r="F294" s="340"/>
      <c r="G294" s="340"/>
      <c r="H294" s="340"/>
      <c r="I294" s="340"/>
      <c r="J294" s="340"/>
      <c r="K294" s="340"/>
      <c r="L294" s="340"/>
      <c r="M294" s="340"/>
      <c r="N294" s="340"/>
      <c r="O294" s="340"/>
      <c r="P294" s="340"/>
      <c r="Q294" s="340"/>
      <c r="R294" s="340"/>
      <c r="S294" s="340"/>
      <c r="T294" s="340"/>
      <c r="U294" s="340"/>
      <c r="V294" s="340"/>
      <c r="W294" s="340"/>
      <c r="X294" s="340"/>
      <c r="Y294" s="340"/>
    </row>
    <row r="295" spans="1:25" ht="15.75" customHeight="1" x14ac:dyDescent="0.25">
      <c r="A295" s="340"/>
      <c r="B295" s="340"/>
      <c r="C295" s="340"/>
      <c r="D295" s="340"/>
      <c r="E295" s="340"/>
      <c r="F295" s="340"/>
      <c r="G295" s="340"/>
      <c r="H295" s="340"/>
      <c r="I295" s="340"/>
      <c r="J295" s="340"/>
      <c r="K295" s="340"/>
      <c r="L295" s="340"/>
      <c r="M295" s="340"/>
      <c r="N295" s="340"/>
      <c r="O295" s="340"/>
      <c r="P295" s="340"/>
      <c r="Q295" s="340"/>
      <c r="R295" s="340"/>
      <c r="S295" s="340"/>
      <c r="T295" s="340"/>
      <c r="U295" s="340"/>
      <c r="V295" s="340"/>
      <c r="W295" s="340"/>
      <c r="X295" s="340"/>
      <c r="Y295" s="340"/>
    </row>
    <row r="296" spans="1:25" ht="15.75" customHeight="1" x14ac:dyDescent="0.25">
      <c r="A296" s="340"/>
      <c r="B296" s="340"/>
      <c r="C296" s="340"/>
      <c r="D296" s="340"/>
      <c r="E296" s="340"/>
      <c r="F296" s="340"/>
      <c r="G296" s="340"/>
      <c r="H296" s="340"/>
      <c r="I296" s="340"/>
      <c r="J296" s="340"/>
      <c r="K296" s="340"/>
      <c r="L296" s="340"/>
      <c r="M296" s="340"/>
      <c r="N296" s="340"/>
      <c r="O296" s="340"/>
      <c r="P296" s="340"/>
      <c r="Q296" s="340"/>
      <c r="R296" s="340"/>
      <c r="S296" s="340"/>
      <c r="T296" s="340"/>
      <c r="U296" s="340"/>
      <c r="V296" s="340"/>
      <c r="W296" s="340"/>
      <c r="X296" s="340"/>
      <c r="Y296" s="340"/>
    </row>
    <row r="297" spans="1:25" ht="15.75" customHeight="1" x14ac:dyDescent="0.25">
      <c r="A297" s="340"/>
      <c r="B297" s="340"/>
      <c r="C297" s="340"/>
      <c r="D297" s="340"/>
      <c r="E297" s="340"/>
      <c r="F297" s="340"/>
      <c r="G297" s="340"/>
      <c r="H297" s="340"/>
      <c r="I297" s="340"/>
      <c r="J297" s="340"/>
      <c r="K297" s="340"/>
      <c r="L297" s="340"/>
      <c r="M297" s="340"/>
      <c r="N297" s="340"/>
      <c r="O297" s="340"/>
      <c r="P297" s="340"/>
      <c r="Q297" s="340"/>
      <c r="R297" s="340"/>
      <c r="S297" s="340"/>
      <c r="T297" s="340"/>
      <c r="U297" s="340"/>
      <c r="V297" s="340"/>
      <c r="W297" s="340"/>
      <c r="X297" s="340"/>
      <c r="Y297" s="340"/>
    </row>
    <row r="298" spans="1:25" ht="15.75" customHeight="1" x14ac:dyDescent="0.25">
      <c r="A298" s="340"/>
      <c r="B298" s="340"/>
      <c r="C298" s="340"/>
      <c r="D298" s="340"/>
      <c r="E298" s="340"/>
      <c r="F298" s="340"/>
      <c r="G298" s="340"/>
      <c r="H298" s="340"/>
      <c r="I298" s="340"/>
      <c r="J298" s="340"/>
      <c r="K298" s="340"/>
      <c r="L298" s="340"/>
      <c r="M298" s="340"/>
      <c r="N298" s="340"/>
      <c r="O298" s="340"/>
      <c r="P298" s="340"/>
      <c r="Q298" s="340"/>
      <c r="R298" s="340"/>
      <c r="S298" s="340"/>
      <c r="T298" s="340"/>
      <c r="U298" s="340"/>
      <c r="V298" s="340"/>
      <c r="W298" s="340"/>
      <c r="X298" s="340"/>
      <c r="Y298" s="340"/>
    </row>
    <row r="299" spans="1:25" ht="15.75" customHeight="1" x14ac:dyDescent="0.25">
      <c r="A299" s="340"/>
      <c r="B299" s="340"/>
      <c r="C299" s="340"/>
      <c r="D299" s="340"/>
      <c r="E299" s="340"/>
      <c r="F299" s="340"/>
      <c r="G299" s="340"/>
      <c r="H299" s="340"/>
      <c r="I299" s="340"/>
      <c r="J299" s="340"/>
      <c r="K299" s="340"/>
      <c r="L299" s="340"/>
      <c r="M299" s="340"/>
      <c r="N299" s="340"/>
      <c r="O299" s="340"/>
      <c r="P299" s="340"/>
      <c r="Q299" s="340"/>
      <c r="R299" s="340"/>
      <c r="S299" s="340"/>
      <c r="T299" s="340"/>
      <c r="U299" s="340"/>
      <c r="V299" s="340"/>
      <c r="W299" s="340"/>
      <c r="X299" s="340"/>
      <c r="Y299" s="340"/>
    </row>
    <row r="300" spans="1:25" ht="15.75" customHeight="1" x14ac:dyDescent="0.25">
      <c r="A300" s="340"/>
      <c r="B300" s="340"/>
      <c r="C300" s="340"/>
      <c r="D300" s="340"/>
      <c r="E300" s="340"/>
      <c r="F300" s="340"/>
      <c r="G300" s="340"/>
      <c r="H300" s="340"/>
      <c r="I300" s="340"/>
      <c r="J300" s="340"/>
      <c r="K300" s="340"/>
      <c r="L300" s="340"/>
      <c r="M300" s="340"/>
      <c r="N300" s="340"/>
      <c r="O300" s="340"/>
      <c r="P300" s="340"/>
      <c r="Q300" s="340"/>
      <c r="R300" s="340"/>
      <c r="S300" s="340"/>
      <c r="T300" s="340"/>
      <c r="U300" s="340"/>
      <c r="V300" s="340"/>
      <c r="W300" s="340"/>
      <c r="X300" s="340"/>
      <c r="Y300" s="340"/>
    </row>
    <row r="301" spans="1:25" ht="15.75" customHeight="1" x14ac:dyDescent="0.25">
      <c r="A301" s="340"/>
      <c r="B301" s="340"/>
      <c r="C301" s="340"/>
      <c r="D301" s="340"/>
      <c r="E301" s="340"/>
      <c r="F301" s="340"/>
      <c r="G301" s="340"/>
      <c r="H301" s="340"/>
      <c r="I301" s="340"/>
      <c r="J301" s="340"/>
      <c r="K301" s="340"/>
      <c r="L301" s="340"/>
      <c r="M301" s="340"/>
      <c r="N301" s="340"/>
      <c r="O301" s="340"/>
      <c r="P301" s="340"/>
      <c r="Q301" s="340"/>
      <c r="R301" s="340"/>
      <c r="S301" s="340"/>
      <c r="T301" s="340"/>
      <c r="U301" s="340"/>
      <c r="V301" s="340"/>
      <c r="W301" s="340"/>
      <c r="X301" s="340"/>
      <c r="Y301" s="340"/>
    </row>
    <row r="302" spans="1:25" ht="15.75" customHeight="1" x14ac:dyDescent="0.25">
      <c r="A302" s="340"/>
      <c r="B302" s="340"/>
      <c r="C302" s="340"/>
      <c r="D302" s="340"/>
      <c r="E302" s="340"/>
      <c r="F302" s="340"/>
      <c r="G302" s="340"/>
      <c r="H302" s="340"/>
      <c r="I302" s="340"/>
      <c r="J302" s="340"/>
      <c r="K302" s="340"/>
      <c r="L302" s="340"/>
      <c r="M302" s="340"/>
      <c r="N302" s="340"/>
      <c r="O302" s="340"/>
      <c r="P302" s="340"/>
      <c r="Q302" s="340"/>
      <c r="R302" s="340"/>
      <c r="S302" s="340"/>
      <c r="T302" s="340"/>
      <c r="U302" s="340"/>
      <c r="V302" s="340"/>
      <c r="W302" s="340"/>
      <c r="X302" s="340"/>
      <c r="Y302" s="340"/>
    </row>
    <row r="303" spans="1:25" ht="15.75" customHeight="1" x14ac:dyDescent="0.25">
      <c r="A303" s="340"/>
      <c r="B303" s="340"/>
      <c r="C303" s="340"/>
      <c r="D303" s="340"/>
      <c r="E303" s="340"/>
      <c r="F303" s="340"/>
      <c r="G303" s="340"/>
      <c r="H303" s="340"/>
      <c r="I303" s="340"/>
      <c r="J303" s="340"/>
      <c r="K303" s="340"/>
      <c r="L303" s="340"/>
      <c r="M303" s="340"/>
      <c r="N303" s="340"/>
      <c r="O303" s="340"/>
      <c r="P303" s="340"/>
      <c r="Q303" s="340"/>
      <c r="R303" s="340"/>
      <c r="S303" s="340"/>
      <c r="T303" s="340"/>
      <c r="U303" s="340"/>
      <c r="V303" s="340"/>
      <c r="W303" s="340"/>
      <c r="X303" s="340"/>
      <c r="Y303" s="340"/>
    </row>
    <row r="304" spans="1:25" ht="15.75" customHeight="1" x14ac:dyDescent="0.25">
      <c r="A304" s="340"/>
      <c r="B304" s="340"/>
      <c r="C304" s="340"/>
      <c r="D304" s="340"/>
      <c r="E304" s="340"/>
      <c r="F304" s="340"/>
      <c r="G304" s="340"/>
      <c r="H304" s="340"/>
      <c r="I304" s="340"/>
      <c r="J304" s="340"/>
      <c r="K304" s="340"/>
      <c r="L304" s="340"/>
      <c r="M304" s="340"/>
      <c r="N304" s="340"/>
      <c r="O304" s="340"/>
      <c r="P304" s="340"/>
      <c r="Q304" s="340"/>
      <c r="R304" s="340"/>
      <c r="S304" s="340"/>
      <c r="T304" s="340"/>
      <c r="U304" s="340"/>
      <c r="V304" s="340"/>
      <c r="W304" s="340"/>
      <c r="X304" s="340"/>
      <c r="Y304" s="340"/>
    </row>
    <row r="305" spans="1:25" ht="15.75" customHeight="1" x14ac:dyDescent="0.25">
      <c r="A305" s="340"/>
      <c r="B305" s="340"/>
      <c r="C305" s="340"/>
      <c r="D305" s="340"/>
      <c r="E305" s="340"/>
      <c r="F305" s="340"/>
      <c r="G305" s="340"/>
      <c r="H305" s="340"/>
      <c r="I305" s="340"/>
      <c r="J305" s="340"/>
      <c r="K305" s="340"/>
      <c r="L305" s="340"/>
      <c r="M305" s="340"/>
      <c r="N305" s="340"/>
      <c r="O305" s="340"/>
      <c r="P305" s="340"/>
      <c r="Q305" s="340"/>
      <c r="R305" s="340"/>
      <c r="S305" s="340"/>
      <c r="T305" s="340"/>
      <c r="U305" s="340"/>
      <c r="V305" s="340"/>
      <c r="W305" s="340"/>
      <c r="X305" s="340"/>
      <c r="Y305" s="340"/>
    </row>
    <row r="306" spans="1:25" ht="15.75" customHeight="1" x14ac:dyDescent="0.25">
      <c r="A306" s="340"/>
      <c r="B306" s="340"/>
      <c r="C306" s="340"/>
      <c r="D306" s="340"/>
      <c r="E306" s="340"/>
      <c r="F306" s="340"/>
      <c r="G306" s="340"/>
      <c r="H306" s="340"/>
      <c r="I306" s="340"/>
      <c r="J306" s="340"/>
      <c r="K306" s="340"/>
      <c r="L306" s="340"/>
      <c r="M306" s="340"/>
      <c r="N306" s="340"/>
      <c r="O306" s="340"/>
      <c r="P306" s="340"/>
      <c r="Q306" s="340"/>
      <c r="R306" s="340"/>
      <c r="S306" s="340"/>
      <c r="T306" s="340"/>
      <c r="U306" s="340"/>
      <c r="V306" s="340"/>
      <c r="W306" s="340"/>
      <c r="X306" s="340"/>
      <c r="Y306" s="340"/>
    </row>
    <row r="307" spans="1:25" ht="15.75" customHeight="1" x14ac:dyDescent="0.25">
      <c r="A307" s="340"/>
      <c r="B307" s="340"/>
      <c r="C307" s="340"/>
      <c r="D307" s="340"/>
      <c r="E307" s="340"/>
      <c r="F307" s="340"/>
      <c r="G307" s="340"/>
      <c r="H307" s="340"/>
      <c r="I307" s="340"/>
      <c r="J307" s="340"/>
      <c r="K307" s="340"/>
      <c r="L307" s="340"/>
      <c r="M307" s="340"/>
      <c r="N307" s="340"/>
      <c r="O307" s="340"/>
      <c r="P307" s="340"/>
      <c r="Q307" s="340"/>
      <c r="R307" s="340"/>
      <c r="S307" s="340"/>
      <c r="T307" s="340"/>
      <c r="U307" s="340"/>
      <c r="V307" s="340"/>
      <c r="W307" s="340"/>
      <c r="X307" s="340"/>
      <c r="Y307" s="340"/>
    </row>
    <row r="308" spans="1:25" ht="15.75" customHeight="1" x14ac:dyDescent="0.25">
      <c r="A308" s="340"/>
      <c r="B308" s="340"/>
      <c r="C308" s="340"/>
      <c r="D308" s="340"/>
      <c r="E308" s="340"/>
      <c r="F308" s="340"/>
      <c r="G308" s="340"/>
      <c r="H308" s="340"/>
      <c r="I308" s="340"/>
      <c r="J308" s="340"/>
      <c r="K308" s="340"/>
      <c r="L308" s="340"/>
      <c r="M308" s="340"/>
      <c r="N308" s="340"/>
      <c r="O308" s="340"/>
      <c r="P308" s="340"/>
      <c r="Q308" s="340"/>
      <c r="R308" s="340"/>
      <c r="S308" s="340"/>
      <c r="T308" s="340"/>
      <c r="U308" s="340"/>
      <c r="V308" s="340"/>
      <c r="W308" s="340"/>
      <c r="X308" s="340"/>
      <c r="Y308" s="340"/>
    </row>
    <row r="309" spans="1:25" ht="15.75" customHeight="1" x14ac:dyDescent="0.25">
      <c r="A309" s="340"/>
      <c r="B309" s="340"/>
      <c r="C309" s="340"/>
      <c r="D309" s="340"/>
      <c r="E309" s="340"/>
      <c r="F309" s="340"/>
      <c r="G309" s="340"/>
      <c r="H309" s="340"/>
      <c r="I309" s="340"/>
      <c r="J309" s="340"/>
      <c r="K309" s="340"/>
      <c r="L309" s="340"/>
      <c r="M309" s="340"/>
      <c r="N309" s="340"/>
      <c r="O309" s="340"/>
      <c r="P309" s="340"/>
      <c r="Q309" s="340"/>
      <c r="R309" s="340"/>
      <c r="S309" s="340"/>
      <c r="T309" s="340"/>
      <c r="U309" s="340"/>
      <c r="V309" s="340"/>
      <c r="W309" s="340"/>
      <c r="X309" s="340"/>
      <c r="Y309" s="340"/>
    </row>
    <row r="310" spans="1:25" ht="15.75" customHeight="1" x14ac:dyDescent="0.25">
      <c r="A310" s="340"/>
      <c r="B310" s="340"/>
      <c r="C310" s="340"/>
      <c r="D310" s="340"/>
      <c r="E310" s="340"/>
      <c r="F310" s="340"/>
      <c r="G310" s="340"/>
      <c r="H310" s="340"/>
      <c r="I310" s="340"/>
      <c r="J310" s="340"/>
      <c r="K310" s="340"/>
      <c r="L310" s="340"/>
      <c r="M310" s="340"/>
      <c r="N310" s="340"/>
      <c r="O310" s="340"/>
      <c r="P310" s="340"/>
      <c r="Q310" s="340"/>
      <c r="R310" s="340"/>
      <c r="S310" s="340"/>
      <c r="T310" s="340"/>
      <c r="U310" s="340"/>
      <c r="V310" s="340"/>
      <c r="W310" s="340"/>
      <c r="X310" s="340"/>
      <c r="Y310" s="340"/>
    </row>
    <row r="311" spans="1:25" ht="15.75" customHeight="1" x14ac:dyDescent="0.25">
      <c r="A311" s="340"/>
      <c r="B311" s="340"/>
      <c r="C311" s="340"/>
      <c r="D311" s="340"/>
      <c r="E311" s="340"/>
      <c r="F311" s="340"/>
      <c r="G311" s="340"/>
      <c r="H311" s="340"/>
      <c r="I311" s="340"/>
      <c r="J311" s="340"/>
      <c r="K311" s="340"/>
      <c r="L311" s="340"/>
      <c r="M311" s="340"/>
      <c r="N311" s="340"/>
      <c r="O311" s="340"/>
      <c r="P311" s="340"/>
      <c r="Q311" s="340"/>
      <c r="R311" s="340"/>
      <c r="S311" s="340"/>
      <c r="T311" s="340"/>
      <c r="U311" s="340"/>
      <c r="V311" s="340"/>
      <c r="W311" s="340"/>
      <c r="X311" s="340"/>
      <c r="Y311" s="340"/>
    </row>
    <row r="312" spans="1:25" ht="15.75" customHeight="1" x14ac:dyDescent="0.25">
      <c r="A312" s="340"/>
      <c r="B312" s="340"/>
      <c r="C312" s="340"/>
      <c r="D312" s="340"/>
      <c r="E312" s="340"/>
      <c r="F312" s="340"/>
      <c r="G312" s="340"/>
      <c r="H312" s="340"/>
      <c r="I312" s="340"/>
      <c r="J312" s="340"/>
      <c r="K312" s="340"/>
      <c r="L312" s="340"/>
      <c r="M312" s="340"/>
      <c r="N312" s="340"/>
      <c r="O312" s="340"/>
      <c r="P312" s="340"/>
      <c r="Q312" s="340"/>
      <c r="R312" s="340"/>
      <c r="S312" s="340"/>
      <c r="T312" s="340"/>
      <c r="U312" s="340"/>
      <c r="V312" s="340"/>
      <c r="W312" s="340"/>
      <c r="X312" s="340"/>
      <c r="Y312" s="340"/>
    </row>
    <row r="313" spans="1:25" ht="15.75" customHeight="1" x14ac:dyDescent="0.25">
      <c r="A313" s="340"/>
      <c r="B313" s="340"/>
      <c r="C313" s="340"/>
      <c r="D313" s="340"/>
      <c r="E313" s="340"/>
      <c r="F313" s="340"/>
      <c r="G313" s="340"/>
      <c r="H313" s="340"/>
      <c r="I313" s="340"/>
      <c r="J313" s="340"/>
      <c r="K313" s="340"/>
      <c r="L313" s="340"/>
      <c r="M313" s="340"/>
      <c r="N313" s="340"/>
      <c r="O313" s="340"/>
      <c r="P313" s="340"/>
      <c r="Q313" s="340"/>
      <c r="R313" s="340"/>
      <c r="S313" s="340"/>
      <c r="T313" s="340"/>
      <c r="U313" s="340"/>
      <c r="V313" s="340"/>
      <c r="W313" s="340"/>
      <c r="X313" s="340"/>
      <c r="Y313" s="340"/>
    </row>
    <row r="314" spans="1:25" ht="15.75" customHeight="1" x14ac:dyDescent="0.25">
      <c r="A314" s="340"/>
      <c r="B314" s="340"/>
      <c r="C314" s="340"/>
      <c r="D314" s="340"/>
      <c r="E314" s="340"/>
      <c r="F314" s="340"/>
      <c r="G314" s="340"/>
      <c r="H314" s="340"/>
      <c r="I314" s="340"/>
      <c r="J314" s="340"/>
      <c r="K314" s="340"/>
      <c r="L314" s="340"/>
      <c r="M314" s="340"/>
      <c r="N314" s="340"/>
      <c r="O314" s="340"/>
      <c r="P314" s="340"/>
      <c r="Q314" s="340"/>
      <c r="R314" s="340"/>
      <c r="S314" s="340"/>
      <c r="T314" s="340"/>
      <c r="U314" s="340"/>
      <c r="V314" s="340"/>
      <c r="W314" s="340"/>
      <c r="X314" s="340"/>
      <c r="Y314" s="340"/>
    </row>
    <row r="315" spans="1:25" ht="15.75" customHeight="1" x14ac:dyDescent="0.25">
      <c r="A315" s="340"/>
      <c r="B315" s="340"/>
      <c r="C315" s="340"/>
      <c r="D315" s="340"/>
      <c r="E315" s="340"/>
      <c r="F315" s="340"/>
      <c r="G315" s="340"/>
      <c r="H315" s="340"/>
      <c r="I315" s="340"/>
      <c r="J315" s="340"/>
      <c r="K315" s="340"/>
      <c r="L315" s="340"/>
      <c r="M315" s="340"/>
      <c r="N315" s="340"/>
      <c r="O315" s="340"/>
      <c r="P315" s="340"/>
      <c r="Q315" s="340"/>
      <c r="R315" s="340"/>
      <c r="S315" s="340"/>
      <c r="T315" s="340"/>
      <c r="U315" s="340"/>
      <c r="V315" s="340"/>
      <c r="W315" s="340"/>
      <c r="X315" s="340"/>
      <c r="Y315" s="340"/>
    </row>
    <row r="316" spans="1:25" ht="15.75" customHeight="1" x14ac:dyDescent="0.25">
      <c r="A316" s="340"/>
      <c r="B316" s="340"/>
      <c r="C316" s="340"/>
      <c r="D316" s="340"/>
      <c r="E316" s="340"/>
      <c r="F316" s="340"/>
      <c r="G316" s="340"/>
      <c r="H316" s="340"/>
      <c r="I316" s="340"/>
      <c r="J316" s="340"/>
      <c r="K316" s="340"/>
      <c r="L316" s="340"/>
      <c r="M316" s="340"/>
      <c r="N316" s="340"/>
      <c r="O316" s="340"/>
      <c r="P316" s="340"/>
      <c r="Q316" s="340"/>
      <c r="R316" s="340"/>
      <c r="S316" s="340"/>
      <c r="T316" s="340"/>
      <c r="U316" s="340"/>
      <c r="V316" s="340"/>
      <c r="W316" s="340"/>
      <c r="X316" s="340"/>
      <c r="Y316" s="340"/>
    </row>
    <row r="317" spans="1:25" ht="15.75" customHeight="1" x14ac:dyDescent="0.25">
      <c r="A317" s="340"/>
      <c r="B317" s="340"/>
      <c r="C317" s="340"/>
      <c r="D317" s="340"/>
      <c r="E317" s="340"/>
      <c r="F317" s="340"/>
      <c r="G317" s="340"/>
      <c r="H317" s="340"/>
      <c r="I317" s="340"/>
      <c r="J317" s="340"/>
      <c r="K317" s="340"/>
      <c r="L317" s="340"/>
      <c r="M317" s="340"/>
      <c r="N317" s="340"/>
      <c r="O317" s="340"/>
      <c r="P317" s="340"/>
      <c r="Q317" s="340"/>
      <c r="R317" s="340"/>
      <c r="S317" s="340"/>
      <c r="T317" s="340"/>
      <c r="U317" s="340"/>
      <c r="V317" s="340"/>
      <c r="W317" s="340"/>
      <c r="X317" s="340"/>
      <c r="Y317" s="340"/>
    </row>
    <row r="318" spans="1:25" ht="15.75" customHeight="1" x14ac:dyDescent="0.25">
      <c r="A318" s="340"/>
      <c r="B318" s="340"/>
      <c r="C318" s="340"/>
      <c r="D318" s="340"/>
      <c r="E318" s="340"/>
      <c r="F318" s="340"/>
      <c r="G318" s="340"/>
      <c r="H318" s="340"/>
      <c r="I318" s="340"/>
      <c r="J318" s="340"/>
      <c r="K318" s="340"/>
      <c r="L318" s="340"/>
      <c r="M318" s="340"/>
      <c r="N318" s="340"/>
      <c r="O318" s="340"/>
      <c r="P318" s="340"/>
      <c r="Q318" s="340"/>
      <c r="R318" s="340"/>
      <c r="S318" s="340"/>
      <c r="T318" s="340"/>
      <c r="U318" s="340"/>
      <c r="V318" s="340"/>
      <c r="W318" s="340"/>
      <c r="X318" s="340"/>
      <c r="Y318" s="340"/>
    </row>
    <row r="319" spans="1:25" ht="15.75" customHeight="1" x14ac:dyDescent="0.25">
      <c r="A319" s="340"/>
      <c r="B319" s="340"/>
      <c r="C319" s="340"/>
      <c r="D319" s="340"/>
      <c r="E319" s="340"/>
      <c r="F319" s="340"/>
      <c r="G319" s="340"/>
      <c r="H319" s="340"/>
      <c r="I319" s="340"/>
      <c r="J319" s="340"/>
      <c r="K319" s="340"/>
      <c r="L319" s="340"/>
      <c r="M319" s="340"/>
      <c r="N319" s="340"/>
      <c r="O319" s="340"/>
      <c r="P319" s="340"/>
      <c r="Q319" s="340"/>
      <c r="R319" s="340"/>
      <c r="S319" s="340"/>
      <c r="T319" s="340"/>
      <c r="U319" s="340"/>
      <c r="V319" s="340"/>
      <c r="W319" s="340"/>
      <c r="X319" s="340"/>
      <c r="Y319" s="340"/>
    </row>
    <row r="320" spans="1:25" ht="15.75" customHeight="1" x14ac:dyDescent="0.25">
      <c r="A320" s="340"/>
      <c r="B320" s="340"/>
      <c r="C320" s="340"/>
      <c r="D320" s="340"/>
      <c r="E320" s="340"/>
      <c r="F320" s="340"/>
      <c r="G320" s="340"/>
      <c r="H320" s="340"/>
      <c r="I320" s="340"/>
      <c r="J320" s="340"/>
      <c r="K320" s="340"/>
      <c r="L320" s="340"/>
      <c r="M320" s="340"/>
      <c r="N320" s="340"/>
      <c r="O320" s="340"/>
      <c r="P320" s="340"/>
      <c r="Q320" s="340"/>
      <c r="R320" s="340"/>
      <c r="S320" s="340"/>
      <c r="T320" s="340"/>
      <c r="U320" s="340"/>
      <c r="V320" s="340"/>
      <c r="W320" s="340"/>
      <c r="X320" s="340"/>
      <c r="Y320" s="340"/>
    </row>
    <row r="321" spans="1:25" ht="15.75" customHeight="1" x14ac:dyDescent="0.25">
      <c r="A321" s="340"/>
      <c r="B321" s="340"/>
      <c r="C321" s="340"/>
      <c r="D321" s="340"/>
      <c r="E321" s="340"/>
      <c r="F321" s="340"/>
      <c r="G321" s="340"/>
      <c r="H321" s="340"/>
      <c r="I321" s="340"/>
      <c r="J321" s="340"/>
      <c r="K321" s="340"/>
      <c r="L321" s="340"/>
      <c r="M321" s="340"/>
      <c r="N321" s="340"/>
      <c r="O321" s="340"/>
      <c r="P321" s="340"/>
      <c r="Q321" s="340"/>
      <c r="R321" s="340"/>
      <c r="S321" s="340"/>
      <c r="T321" s="340"/>
      <c r="U321" s="340"/>
      <c r="V321" s="340"/>
      <c r="W321" s="340"/>
      <c r="X321" s="340"/>
      <c r="Y321" s="340"/>
    </row>
    <row r="322" spans="1:25" ht="15.75" customHeight="1" x14ac:dyDescent="0.25">
      <c r="A322" s="340"/>
      <c r="B322" s="340"/>
      <c r="C322" s="340"/>
      <c r="D322" s="340"/>
      <c r="E322" s="340"/>
      <c r="F322" s="340"/>
      <c r="G322" s="340"/>
      <c r="H322" s="340"/>
      <c r="I322" s="340"/>
      <c r="J322" s="340"/>
      <c r="K322" s="340"/>
      <c r="L322" s="340"/>
      <c r="M322" s="340"/>
      <c r="N322" s="340"/>
      <c r="O322" s="340"/>
      <c r="P322" s="340"/>
      <c r="Q322" s="340"/>
      <c r="R322" s="340"/>
      <c r="S322" s="340"/>
      <c r="T322" s="340"/>
      <c r="U322" s="340"/>
      <c r="V322" s="340"/>
      <c r="W322" s="340"/>
      <c r="X322" s="340"/>
      <c r="Y322" s="340"/>
    </row>
    <row r="323" spans="1:25" ht="15.75" customHeight="1" x14ac:dyDescent="0.25">
      <c r="A323" s="340"/>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row>
    <row r="324" spans="1:25" ht="15.75" customHeight="1" x14ac:dyDescent="0.25">
      <c r="A324" s="340"/>
      <c r="B324" s="340"/>
      <c r="C324" s="340"/>
      <c r="D324" s="340"/>
      <c r="E324" s="340"/>
      <c r="F324" s="340"/>
      <c r="G324" s="340"/>
      <c r="H324" s="340"/>
      <c r="I324" s="340"/>
      <c r="J324" s="340"/>
      <c r="K324" s="340"/>
      <c r="L324" s="340"/>
      <c r="M324" s="340"/>
      <c r="N324" s="340"/>
      <c r="O324" s="340"/>
      <c r="P324" s="340"/>
      <c r="Q324" s="340"/>
      <c r="R324" s="340"/>
      <c r="S324" s="340"/>
      <c r="T324" s="340"/>
      <c r="U324" s="340"/>
      <c r="V324" s="340"/>
      <c r="W324" s="340"/>
      <c r="X324" s="340"/>
      <c r="Y324" s="340"/>
    </row>
    <row r="325" spans="1:25" ht="15.75" customHeight="1" x14ac:dyDescent="0.25">
      <c r="A325" s="340"/>
      <c r="B325" s="340"/>
      <c r="C325" s="340"/>
      <c r="D325" s="340"/>
      <c r="E325" s="340"/>
      <c r="F325" s="340"/>
      <c r="G325" s="340"/>
      <c r="H325" s="340"/>
      <c r="I325" s="340"/>
      <c r="J325" s="340"/>
      <c r="K325" s="340"/>
      <c r="L325" s="340"/>
      <c r="M325" s="340"/>
      <c r="N325" s="340"/>
      <c r="O325" s="340"/>
      <c r="P325" s="340"/>
      <c r="Q325" s="340"/>
      <c r="R325" s="340"/>
      <c r="S325" s="340"/>
      <c r="T325" s="340"/>
      <c r="U325" s="340"/>
      <c r="V325" s="340"/>
      <c r="W325" s="340"/>
      <c r="X325" s="340"/>
      <c r="Y325" s="340"/>
    </row>
    <row r="326" spans="1:25" ht="15.75" customHeight="1" x14ac:dyDescent="0.25">
      <c r="A326" s="340"/>
      <c r="B326" s="340"/>
      <c r="C326" s="340"/>
      <c r="D326" s="340"/>
      <c r="E326" s="340"/>
      <c r="F326" s="340"/>
      <c r="G326" s="340"/>
      <c r="H326" s="340"/>
      <c r="I326" s="340"/>
      <c r="J326" s="340"/>
      <c r="K326" s="340"/>
      <c r="L326" s="340"/>
      <c r="M326" s="340"/>
      <c r="N326" s="340"/>
      <c r="O326" s="340"/>
      <c r="P326" s="340"/>
      <c r="Q326" s="340"/>
      <c r="R326" s="340"/>
      <c r="S326" s="340"/>
      <c r="T326" s="340"/>
      <c r="U326" s="340"/>
      <c r="V326" s="340"/>
      <c r="W326" s="340"/>
      <c r="X326" s="340"/>
      <c r="Y326" s="340"/>
    </row>
    <row r="327" spans="1:25" ht="15.75" customHeight="1" x14ac:dyDescent="0.25">
      <c r="A327" s="340"/>
      <c r="B327" s="340"/>
      <c r="C327" s="340"/>
      <c r="D327" s="340"/>
      <c r="E327" s="340"/>
      <c r="F327" s="340"/>
      <c r="G327" s="340"/>
      <c r="H327" s="340"/>
      <c r="I327" s="340"/>
      <c r="J327" s="340"/>
      <c r="K327" s="340"/>
      <c r="L327" s="340"/>
      <c r="M327" s="340"/>
      <c r="N327" s="340"/>
      <c r="O327" s="340"/>
      <c r="P327" s="340"/>
      <c r="Q327" s="340"/>
      <c r="R327" s="340"/>
      <c r="S327" s="340"/>
      <c r="T327" s="340"/>
      <c r="U327" s="340"/>
      <c r="V327" s="340"/>
      <c r="W327" s="340"/>
      <c r="X327" s="340"/>
      <c r="Y327" s="340"/>
    </row>
    <row r="328" spans="1:25" ht="15.75" customHeight="1" x14ac:dyDescent="0.25">
      <c r="A328" s="340"/>
      <c r="B328" s="340"/>
      <c r="C328" s="340"/>
      <c r="D328" s="340"/>
      <c r="E328" s="340"/>
      <c r="F328" s="340"/>
      <c r="G328" s="340"/>
      <c r="H328" s="340"/>
      <c r="I328" s="340"/>
      <c r="J328" s="340"/>
      <c r="K328" s="340"/>
      <c r="L328" s="340"/>
      <c r="M328" s="340"/>
      <c r="N328" s="340"/>
      <c r="O328" s="340"/>
      <c r="P328" s="340"/>
      <c r="Q328" s="340"/>
      <c r="R328" s="340"/>
      <c r="S328" s="340"/>
      <c r="T328" s="340"/>
      <c r="U328" s="340"/>
      <c r="V328" s="340"/>
      <c r="W328" s="340"/>
      <c r="X328" s="340"/>
      <c r="Y328" s="340"/>
    </row>
    <row r="329" spans="1:25" ht="15.75" customHeight="1" x14ac:dyDescent="0.25">
      <c r="A329" s="340"/>
      <c r="B329" s="340"/>
      <c r="C329" s="340"/>
      <c r="D329" s="340"/>
      <c r="E329" s="340"/>
      <c r="F329" s="340"/>
      <c r="G329" s="340"/>
      <c r="H329" s="340"/>
      <c r="I329" s="340"/>
      <c r="J329" s="340"/>
      <c r="K329" s="340"/>
      <c r="L329" s="340"/>
      <c r="M329" s="340"/>
      <c r="N329" s="340"/>
      <c r="O329" s="340"/>
      <c r="P329" s="340"/>
      <c r="Q329" s="340"/>
      <c r="R329" s="340"/>
      <c r="S329" s="340"/>
      <c r="T329" s="340"/>
      <c r="U329" s="340"/>
      <c r="V329" s="340"/>
      <c r="W329" s="340"/>
      <c r="X329" s="340"/>
      <c r="Y329" s="340"/>
    </row>
    <row r="330" spans="1:25" ht="15.75" customHeight="1" x14ac:dyDescent="0.25">
      <c r="A330" s="340"/>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row>
    <row r="331" spans="1:25" ht="15.75" customHeight="1" x14ac:dyDescent="0.25">
      <c r="A331" s="340"/>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row>
    <row r="332" spans="1:25" ht="15.75" customHeight="1" x14ac:dyDescent="0.25">
      <c r="A332" s="340"/>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row>
    <row r="333" spans="1:25" ht="15.75" customHeight="1" x14ac:dyDescent="0.25">
      <c r="A333" s="340"/>
      <c r="B333" s="340"/>
      <c r="C333" s="340"/>
      <c r="D333" s="340"/>
      <c r="E333" s="340"/>
      <c r="F333" s="340"/>
      <c r="G333" s="340"/>
      <c r="H333" s="340"/>
      <c r="I333" s="340"/>
      <c r="J333" s="340"/>
      <c r="K333" s="340"/>
      <c r="L333" s="340"/>
      <c r="M333" s="340"/>
      <c r="N333" s="340"/>
      <c r="O333" s="340"/>
      <c r="P333" s="340"/>
      <c r="Q333" s="340"/>
      <c r="R333" s="340"/>
      <c r="S333" s="340"/>
      <c r="T333" s="340"/>
      <c r="U333" s="340"/>
      <c r="V333" s="340"/>
      <c r="W333" s="340"/>
      <c r="X333" s="340"/>
      <c r="Y333" s="340"/>
    </row>
    <row r="334" spans="1:25" ht="15.75" customHeight="1" x14ac:dyDescent="0.25">
      <c r="A334" s="340"/>
      <c r="B334" s="340"/>
      <c r="C334" s="340"/>
      <c r="D334" s="340"/>
      <c r="E334" s="340"/>
      <c r="F334" s="340"/>
      <c r="G334" s="340"/>
      <c r="H334" s="340"/>
      <c r="I334" s="340"/>
      <c r="J334" s="340"/>
      <c r="K334" s="340"/>
      <c r="L334" s="340"/>
      <c r="M334" s="340"/>
      <c r="N334" s="340"/>
      <c r="O334" s="340"/>
      <c r="P334" s="340"/>
      <c r="Q334" s="340"/>
      <c r="R334" s="340"/>
      <c r="S334" s="340"/>
      <c r="T334" s="340"/>
      <c r="U334" s="340"/>
      <c r="V334" s="340"/>
      <c r="W334" s="340"/>
      <c r="X334" s="340"/>
      <c r="Y334" s="340"/>
    </row>
    <row r="335" spans="1:25" ht="15.75" customHeight="1" x14ac:dyDescent="0.25">
      <c r="A335" s="340"/>
      <c r="B335" s="340"/>
      <c r="C335" s="340"/>
      <c r="D335" s="340"/>
      <c r="E335" s="340"/>
      <c r="F335" s="340"/>
      <c r="G335" s="340"/>
      <c r="H335" s="340"/>
      <c r="I335" s="340"/>
      <c r="J335" s="340"/>
      <c r="K335" s="340"/>
      <c r="L335" s="340"/>
      <c r="M335" s="340"/>
      <c r="N335" s="340"/>
      <c r="O335" s="340"/>
      <c r="P335" s="340"/>
      <c r="Q335" s="340"/>
      <c r="R335" s="340"/>
      <c r="S335" s="340"/>
      <c r="T335" s="340"/>
      <c r="U335" s="340"/>
      <c r="V335" s="340"/>
      <c r="W335" s="340"/>
      <c r="X335" s="340"/>
      <c r="Y335" s="340"/>
    </row>
    <row r="336" spans="1:25" ht="15.75" customHeight="1" x14ac:dyDescent="0.25">
      <c r="A336" s="340"/>
      <c r="B336" s="340"/>
      <c r="C336" s="340"/>
      <c r="D336" s="340"/>
      <c r="E336" s="340"/>
      <c r="F336" s="340"/>
      <c r="G336" s="340"/>
      <c r="H336" s="340"/>
      <c r="I336" s="340"/>
      <c r="J336" s="340"/>
      <c r="K336" s="340"/>
      <c r="L336" s="340"/>
      <c r="M336" s="340"/>
      <c r="N336" s="340"/>
      <c r="O336" s="340"/>
      <c r="P336" s="340"/>
      <c r="Q336" s="340"/>
      <c r="R336" s="340"/>
      <c r="S336" s="340"/>
      <c r="T336" s="340"/>
      <c r="U336" s="340"/>
      <c r="V336" s="340"/>
      <c r="W336" s="340"/>
      <c r="X336" s="340"/>
      <c r="Y336" s="340"/>
    </row>
    <row r="337" spans="1:25" ht="15.75" customHeight="1" x14ac:dyDescent="0.25">
      <c r="A337" s="340"/>
      <c r="B337" s="340"/>
      <c r="C337" s="340"/>
      <c r="D337" s="340"/>
      <c r="E337" s="340"/>
      <c r="F337" s="340"/>
      <c r="G337" s="340"/>
      <c r="H337" s="340"/>
      <c r="I337" s="340"/>
      <c r="J337" s="340"/>
      <c r="K337" s="340"/>
      <c r="L337" s="340"/>
      <c r="M337" s="340"/>
      <c r="N337" s="340"/>
      <c r="O337" s="340"/>
      <c r="P337" s="340"/>
      <c r="Q337" s="340"/>
      <c r="R337" s="340"/>
      <c r="S337" s="340"/>
      <c r="T337" s="340"/>
      <c r="U337" s="340"/>
      <c r="V337" s="340"/>
      <c r="W337" s="340"/>
      <c r="X337" s="340"/>
      <c r="Y337" s="340"/>
    </row>
    <row r="338" spans="1:25" ht="15.75" customHeight="1" x14ac:dyDescent="0.25">
      <c r="A338" s="340"/>
      <c r="B338" s="340"/>
      <c r="C338" s="340"/>
      <c r="D338" s="340"/>
      <c r="E338" s="340"/>
      <c r="F338" s="340"/>
      <c r="G338" s="340"/>
      <c r="H338" s="340"/>
      <c r="I338" s="340"/>
      <c r="J338" s="340"/>
      <c r="K338" s="340"/>
      <c r="L338" s="340"/>
      <c r="M338" s="340"/>
      <c r="N338" s="340"/>
      <c r="O338" s="340"/>
      <c r="P338" s="340"/>
      <c r="Q338" s="340"/>
      <c r="R338" s="340"/>
      <c r="S338" s="340"/>
      <c r="T338" s="340"/>
      <c r="U338" s="340"/>
      <c r="V338" s="340"/>
      <c r="W338" s="340"/>
      <c r="X338" s="340"/>
      <c r="Y338" s="340"/>
    </row>
    <row r="339" spans="1:25" ht="15.75" customHeight="1" x14ac:dyDescent="0.25">
      <c r="A339" s="340"/>
      <c r="B339" s="340"/>
      <c r="C339" s="340"/>
      <c r="D339" s="340"/>
      <c r="E339" s="340"/>
      <c r="F339" s="340"/>
      <c r="G339" s="340"/>
      <c r="H339" s="340"/>
      <c r="I339" s="340"/>
      <c r="J339" s="340"/>
      <c r="K339" s="340"/>
      <c r="L339" s="340"/>
      <c r="M339" s="340"/>
      <c r="N339" s="340"/>
      <c r="O339" s="340"/>
      <c r="P339" s="340"/>
      <c r="Q339" s="340"/>
      <c r="R339" s="340"/>
      <c r="S339" s="340"/>
      <c r="T339" s="340"/>
      <c r="U339" s="340"/>
      <c r="V339" s="340"/>
      <c r="W339" s="340"/>
      <c r="X339" s="340"/>
      <c r="Y339" s="340"/>
    </row>
    <row r="340" spans="1:25" ht="15.75" customHeight="1" x14ac:dyDescent="0.25">
      <c r="A340" s="340"/>
      <c r="B340" s="340"/>
      <c r="C340" s="340"/>
      <c r="D340" s="340"/>
      <c r="E340" s="340"/>
      <c r="F340" s="340"/>
      <c r="G340" s="340"/>
      <c r="H340" s="340"/>
      <c r="I340" s="340"/>
      <c r="J340" s="340"/>
      <c r="K340" s="340"/>
      <c r="L340" s="340"/>
      <c r="M340" s="340"/>
      <c r="N340" s="340"/>
      <c r="O340" s="340"/>
      <c r="P340" s="340"/>
      <c r="Q340" s="340"/>
      <c r="R340" s="340"/>
      <c r="S340" s="340"/>
      <c r="T340" s="340"/>
      <c r="U340" s="340"/>
      <c r="V340" s="340"/>
      <c r="W340" s="340"/>
      <c r="X340" s="340"/>
      <c r="Y340" s="340"/>
    </row>
    <row r="341" spans="1:25" ht="15.75" customHeight="1" x14ac:dyDescent="0.25">
      <c r="A341" s="340"/>
      <c r="B341" s="340"/>
      <c r="C341" s="340"/>
      <c r="D341" s="340"/>
      <c r="E341" s="340"/>
      <c r="F341" s="340"/>
      <c r="G341" s="340"/>
      <c r="H341" s="340"/>
      <c r="I341" s="340"/>
      <c r="J341" s="340"/>
      <c r="K341" s="340"/>
      <c r="L341" s="340"/>
      <c r="M341" s="340"/>
      <c r="N341" s="340"/>
      <c r="O341" s="340"/>
      <c r="P341" s="340"/>
      <c r="Q341" s="340"/>
      <c r="R341" s="340"/>
      <c r="S341" s="340"/>
      <c r="T341" s="340"/>
      <c r="U341" s="340"/>
      <c r="V341" s="340"/>
      <c r="W341" s="340"/>
      <c r="X341" s="340"/>
      <c r="Y341" s="340"/>
    </row>
    <row r="342" spans="1:25" ht="15.75" customHeight="1" x14ac:dyDescent="0.25">
      <c r="A342" s="340"/>
      <c r="B342" s="340"/>
      <c r="C342" s="340"/>
      <c r="D342" s="340"/>
      <c r="E342" s="340"/>
      <c r="F342" s="340"/>
      <c r="G342" s="340"/>
      <c r="H342" s="340"/>
      <c r="I342" s="340"/>
      <c r="J342" s="340"/>
      <c r="K342" s="340"/>
      <c r="L342" s="340"/>
      <c r="M342" s="340"/>
      <c r="N342" s="340"/>
      <c r="O342" s="340"/>
      <c r="P342" s="340"/>
      <c r="Q342" s="340"/>
      <c r="R342" s="340"/>
      <c r="S342" s="340"/>
      <c r="T342" s="340"/>
      <c r="U342" s="340"/>
      <c r="V342" s="340"/>
      <c r="W342" s="340"/>
      <c r="X342" s="340"/>
      <c r="Y342" s="340"/>
    </row>
    <row r="343" spans="1:25" ht="15.75" customHeight="1" x14ac:dyDescent="0.25">
      <c r="A343" s="340"/>
      <c r="B343" s="340"/>
      <c r="C343" s="340"/>
      <c r="D343" s="340"/>
      <c r="E343" s="340"/>
      <c r="F343" s="340"/>
      <c r="G343" s="340"/>
      <c r="H343" s="340"/>
      <c r="I343" s="340"/>
      <c r="J343" s="340"/>
      <c r="K343" s="340"/>
      <c r="L343" s="340"/>
      <c r="M343" s="340"/>
      <c r="N343" s="340"/>
      <c r="O343" s="340"/>
      <c r="P343" s="340"/>
      <c r="Q343" s="340"/>
      <c r="R343" s="340"/>
      <c r="S343" s="340"/>
      <c r="T343" s="340"/>
      <c r="U343" s="340"/>
      <c r="V343" s="340"/>
      <c r="W343" s="340"/>
      <c r="X343" s="340"/>
      <c r="Y343" s="340"/>
    </row>
    <row r="344" spans="1:25" ht="15.75" customHeight="1" x14ac:dyDescent="0.25">
      <c r="A344" s="340"/>
      <c r="B344" s="340"/>
      <c r="C344" s="340"/>
      <c r="D344" s="340"/>
      <c r="E344" s="340"/>
      <c r="F344" s="340"/>
      <c r="G344" s="340"/>
      <c r="H344" s="340"/>
      <c r="I344" s="340"/>
      <c r="J344" s="340"/>
      <c r="K344" s="340"/>
      <c r="L344" s="340"/>
      <c r="M344" s="340"/>
      <c r="N344" s="340"/>
      <c r="O344" s="340"/>
      <c r="P344" s="340"/>
      <c r="Q344" s="340"/>
      <c r="R344" s="340"/>
      <c r="S344" s="340"/>
      <c r="T344" s="340"/>
      <c r="U344" s="340"/>
      <c r="V344" s="340"/>
      <c r="W344" s="340"/>
      <c r="X344" s="340"/>
      <c r="Y344" s="340"/>
    </row>
    <row r="345" spans="1:25" ht="15.75" customHeight="1" x14ac:dyDescent="0.25">
      <c r="A345" s="340"/>
      <c r="B345" s="340"/>
      <c r="C345" s="340"/>
      <c r="D345" s="340"/>
      <c r="E345" s="340"/>
      <c r="F345" s="340"/>
      <c r="G345" s="340"/>
      <c r="H345" s="340"/>
      <c r="I345" s="340"/>
      <c r="J345" s="340"/>
      <c r="K345" s="340"/>
      <c r="L345" s="340"/>
      <c r="M345" s="340"/>
      <c r="N345" s="340"/>
      <c r="O345" s="340"/>
      <c r="P345" s="340"/>
      <c r="Q345" s="340"/>
      <c r="R345" s="340"/>
      <c r="S345" s="340"/>
      <c r="T345" s="340"/>
      <c r="U345" s="340"/>
      <c r="V345" s="340"/>
      <c r="W345" s="340"/>
      <c r="X345" s="340"/>
      <c r="Y345" s="340"/>
    </row>
    <row r="346" spans="1:25" ht="15.75" customHeight="1" x14ac:dyDescent="0.25">
      <c r="A346" s="340"/>
      <c r="B346" s="340"/>
      <c r="C346" s="340"/>
      <c r="D346" s="340"/>
      <c r="E346" s="340"/>
      <c r="F346" s="340"/>
      <c r="G346" s="340"/>
      <c r="H346" s="340"/>
      <c r="I346" s="340"/>
      <c r="J346" s="340"/>
      <c r="K346" s="340"/>
      <c r="L346" s="340"/>
      <c r="M346" s="340"/>
      <c r="N346" s="340"/>
      <c r="O346" s="340"/>
      <c r="P346" s="340"/>
      <c r="Q346" s="340"/>
      <c r="R346" s="340"/>
      <c r="S346" s="340"/>
      <c r="T346" s="340"/>
      <c r="U346" s="340"/>
      <c r="V346" s="340"/>
      <c r="W346" s="340"/>
      <c r="X346" s="340"/>
      <c r="Y346" s="340"/>
    </row>
    <row r="347" spans="1:25" ht="15.75" customHeight="1" x14ac:dyDescent="0.25">
      <c r="A347" s="340"/>
      <c r="B347" s="340"/>
      <c r="C347" s="340"/>
      <c r="D347" s="340"/>
      <c r="E347" s="340"/>
      <c r="F347" s="340"/>
      <c r="G347" s="340"/>
      <c r="H347" s="340"/>
      <c r="I347" s="340"/>
      <c r="J347" s="340"/>
      <c r="K347" s="340"/>
      <c r="L347" s="340"/>
      <c r="M347" s="340"/>
      <c r="N347" s="340"/>
      <c r="O347" s="340"/>
      <c r="P347" s="340"/>
      <c r="Q347" s="340"/>
      <c r="R347" s="340"/>
      <c r="S347" s="340"/>
      <c r="T347" s="340"/>
      <c r="U347" s="340"/>
      <c r="V347" s="340"/>
      <c r="W347" s="340"/>
      <c r="X347" s="340"/>
      <c r="Y347" s="340"/>
    </row>
    <row r="348" spans="1:25" ht="15.75" customHeight="1" x14ac:dyDescent="0.25">
      <c r="A348" s="340"/>
      <c r="B348" s="340"/>
      <c r="C348" s="340"/>
      <c r="D348" s="340"/>
      <c r="E348" s="340"/>
      <c r="F348" s="340"/>
      <c r="G348" s="340"/>
      <c r="H348" s="340"/>
      <c r="I348" s="340"/>
      <c r="J348" s="340"/>
      <c r="K348" s="340"/>
      <c r="L348" s="340"/>
      <c r="M348" s="340"/>
      <c r="N348" s="340"/>
      <c r="O348" s="340"/>
      <c r="P348" s="340"/>
      <c r="Q348" s="340"/>
      <c r="R348" s="340"/>
      <c r="S348" s="340"/>
      <c r="T348" s="340"/>
      <c r="U348" s="340"/>
      <c r="V348" s="340"/>
      <c r="W348" s="340"/>
      <c r="X348" s="340"/>
      <c r="Y348" s="340"/>
    </row>
    <row r="349" spans="1:25" ht="15.75" customHeight="1" x14ac:dyDescent="0.25">
      <c r="A349" s="340"/>
      <c r="B349" s="340"/>
      <c r="C349" s="340"/>
      <c r="D349" s="340"/>
      <c r="E349" s="340"/>
      <c r="F349" s="340"/>
      <c r="G349" s="340"/>
      <c r="H349" s="340"/>
      <c r="I349" s="340"/>
      <c r="J349" s="340"/>
      <c r="K349" s="340"/>
      <c r="L349" s="340"/>
      <c r="M349" s="340"/>
      <c r="N349" s="340"/>
      <c r="O349" s="340"/>
      <c r="P349" s="340"/>
      <c r="Q349" s="340"/>
      <c r="R349" s="340"/>
      <c r="S349" s="340"/>
      <c r="T349" s="340"/>
      <c r="U349" s="340"/>
      <c r="V349" s="340"/>
      <c r="W349" s="340"/>
      <c r="X349" s="340"/>
      <c r="Y349" s="340"/>
    </row>
    <row r="350" spans="1:25" ht="15.75" customHeight="1" x14ac:dyDescent="0.25">
      <c r="A350" s="340"/>
      <c r="B350" s="340"/>
      <c r="C350" s="340"/>
      <c r="D350" s="340"/>
      <c r="E350" s="340"/>
      <c r="F350" s="340"/>
      <c r="G350" s="340"/>
      <c r="H350" s="340"/>
      <c r="I350" s="340"/>
      <c r="J350" s="340"/>
      <c r="K350" s="340"/>
      <c r="L350" s="340"/>
      <c r="M350" s="340"/>
      <c r="N350" s="340"/>
      <c r="O350" s="340"/>
      <c r="P350" s="340"/>
      <c r="Q350" s="340"/>
      <c r="R350" s="340"/>
      <c r="S350" s="340"/>
      <c r="T350" s="340"/>
      <c r="U350" s="340"/>
      <c r="V350" s="340"/>
      <c r="W350" s="340"/>
      <c r="X350" s="340"/>
      <c r="Y350" s="340"/>
    </row>
    <row r="351" spans="1:25" ht="15.75" customHeight="1" x14ac:dyDescent="0.25">
      <c r="A351" s="340"/>
      <c r="B351" s="340"/>
      <c r="C351" s="340"/>
      <c r="D351" s="340"/>
      <c r="E351" s="340"/>
      <c r="F351" s="340"/>
      <c r="G351" s="340"/>
      <c r="H351" s="340"/>
      <c r="I351" s="340"/>
      <c r="J351" s="340"/>
      <c r="K351" s="340"/>
      <c r="L351" s="340"/>
      <c r="M351" s="340"/>
      <c r="N351" s="340"/>
      <c r="O351" s="340"/>
      <c r="P351" s="340"/>
      <c r="Q351" s="340"/>
      <c r="R351" s="340"/>
      <c r="S351" s="340"/>
      <c r="T351" s="340"/>
      <c r="U351" s="340"/>
      <c r="V351" s="340"/>
      <c r="W351" s="340"/>
      <c r="X351" s="340"/>
      <c r="Y351" s="340"/>
    </row>
    <row r="352" spans="1:25" ht="15.75" customHeight="1" x14ac:dyDescent="0.25">
      <c r="A352" s="340"/>
      <c r="B352" s="340"/>
      <c r="C352" s="340"/>
      <c r="D352" s="340"/>
      <c r="E352" s="340"/>
      <c r="F352" s="340"/>
      <c r="G352" s="340"/>
      <c r="H352" s="340"/>
      <c r="I352" s="340"/>
      <c r="J352" s="340"/>
      <c r="K352" s="340"/>
      <c r="L352" s="340"/>
      <c r="M352" s="340"/>
      <c r="N352" s="340"/>
      <c r="O352" s="340"/>
      <c r="P352" s="340"/>
      <c r="Q352" s="340"/>
      <c r="R352" s="340"/>
      <c r="S352" s="340"/>
      <c r="T352" s="340"/>
      <c r="U352" s="340"/>
      <c r="V352" s="340"/>
      <c r="W352" s="340"/>
      <c r="X352" s="340"/>
      <c r="Y352" s="340"/>
    </row>
    <row r="353" spans="1:25" ht="15.75" customHeight="1" x14ac:dyDescent="0.25">
      <c r="A353" s="340"/>
      <c r="B353" s="340"/>
      <c r="C353" s="340"/>
      <c r="D353" s="340"/>
      <c r="E353" s="340"/>
      <c r="F353" s="340"/>
      <c r="G353" s="340"/>
      <c r="H353" s="340"/>
      <c r="I353" s="340"/>
      <c r="J353" s="340"/>
      <c r="K353" s="340"/>
      <c r="L353" s="340"/>
      <c r="M353" s="340"/>
      <c r="N353" s="340"/>
      <c r="O353" s="340"/>
      <c r="P353" s="340"/>
      <c r="Q353" s="340"/>
      <c r="R353" s="340"/>
      <c r="S353" s="340"/>
      <c r="T353" s="340"/>
      <c r="U353" s="340"/>
      <c r="V353" s="340"/>
      <c r="W353" s="340"/>
      <c r="X353" s="340"/>
      <c r="Y353" s="340"/>
    </row>
    <row r="354" spans="1:25" ht="15.75" customHeight="1" x14ac:dyDescent="0.25">
      <c r="A354" s="340"/>
      <c r="B354" s="340"/>
      <c r="C354" s="340"/>
      <c r="D354" s="340"/>
      <c r="E354" s="340"/>
      <c r="F354" s="340"/>
      <c r="G354" s="340"/>
      <c r="H354" s="340"/>
      <c r="I354" s="340"/>
      <c r="J354" s="340"/>
      <c r="K354" s="340"/>
      <c r="L354" s="340"/>
      <c r="M354" s="340"/>
      <c r="N354" s="340"/>
      <c r="O354" s="340"/>
      <c r="P354" s="340"/>
      <c r="Q354" s="340"/>
      <c r="R354" s="340"/>
      <c r="S354" s="340"/>
      <c r="T354" s="340"/>
      <c r="U354" s="340"/>
      <c r="V354" s="340"/>
      <c r="W354" s="340"/>
      <c r="X354" s="340"/>
      <c r="Y354" s="340"/>
    </row>
    <row r="355" spans="1:25" ht="15.75" customHeight="1" x14ac:dyDescent="0.25">
      <c r="A355" s="340"/>
      <c r="B355" s="340"/>
      <c r="C355" s="340"/>
      <c r="D355" s="340"/>
      <c r="E355" s="340"/>
      <c r="F355" s="340"/>
      <c r="G355" s="340"/>
      <c r="H355" s="340"/>
      <c r="I355" s="340"/>
      <c r="J355" s="340"/>
      <c r="K355" s="340"/>
      <c r="L355" s="340"/>
      <c r="M355" s="340"/>
      <c r="N355" s="340"/>
      <c r="O355" s="340"/>
      <c r="P355" s="340"/>
      <c r="Q355" s="340"/>
      <c r="R355" s="340"/>
      <c r="S355" s="340"/>
      <c r="T355" s="340"/>
      <c r="U355" s="340"/>
      <c r="V355" s="340"/>
      <c r="W355" s="340"/>
      <c r="X355" s="340"/>
      <c r="Y355" s="340"/>
    </row>
    <row r="356" spans="1:25" ht="15.75" customHeight="1" x14ac:dyDescent="0.25">
      <c r="A356" s="340"/>
      <c r="B356" s="340"/>
      <c r="C356" s="340"/>
      <c r="D356" s="340"/>
      <c r="E356" s="340"/>
      <c r="F356" s="340"/>
      <c r="G356" s="340"/>
      <c r="H356" s="340"/>
      <c r="I356" s="340"/>
      <c r="J356" s="340"/>
      <c r="K356" s="340"/>
      <c r="L356" s="340"/>
      <c r="M356" s="340"/>
      <c r="N356" s="340"/>
      <c r="O356" s="340"/>
      <c r="P356" s="340"/>
      <c r="Q356" s="340"/>
      <c r="R356" s="340"/>
      <c r="S356" s="340"/>
      <c r="T356" s="340"/>
      <c r="U356" s="340"/>
      <c r="V356" s="340"/>
      <c r="W356" s="340"/>
      <c r="X356" s="340"/>
      <c r="Y356" s="340"/>
    </row>
    <row r="357" spans="1:25" ht="15.75" customHeight="1" x14ac:dyDescent="0.25">
      <c r="A357" s="340"/>
      <c r="B357" s="340"/>
      <c r="C357" s="340"/>
      <c r="D357" s="340"/>
      <c r="E357" s="340"/>
      <c r="F357" s="340"/>
      <c r="G357" s="340"/>
      <c r="H357" s="340"/>
      <c r="I357" s="340"/>
      <c r="J357" s="340"/>
      <c r="K357" s="340"/>
      <c r="L357" s="340"/>
      <c r="M357" s="340"/>
      <c r="N357" s="340"/>
      <c r="O357" s="340"/>
      <c r="P357" s="340"/>
      <c r="Q357" s="340"/>
      <c r="R357" s="340"/>
      <c r="S357" s="340"/>
      <c r="T357" s="340"/>
      <c r="U357" s="340"/>
      <c r="V357" s="340"/>
      <c r="W357" s="340"/>
      <c r="X357" s="340"/>
      <c r="Y357" s="340"/>
    </row>
    <row r="358" spans="1:25" ht="15.75" customHeight="1" x14ac:dyDescent="0.25">
      <c r="A358" s="340"/>
      <c r="B358" s="340"/>
      <c r="C358" s="340"/>
      <c r="D358" s="340"/>
      <c r="E358" s="340"/>
      <c r="F358" s="340"/>
      <c r="G358" s="340"/>
      <c r="H358" s="340"/>
      <c r="I358" s="340"/>
      <c r="J358" s="340"/>
      <c r="K358" s="340"/>
      <c r="L358" s="340"/>
      <c r="M358" s="340"/>
      <c r="N358" s="340"/>
      <c r="O358" s="340"/>
      <c r="P358" s="340"/>
      <c r="Q358" s="340"/>
      <c r="R358" s="340"/>
      <c r="S358" s="340"/>
      <c r="T358" s="340"/>
      <c r="U358" s="340"/>
      <c r="V358" s="340"/>
      <c r="W358" s="340"/>
      <c r="X358" s="340"/>
      <c r="Y358" s="340"/>
    </row>
    <row r="359" spans="1:25" ht="15.75" customHeight="1" x14ac:dyDescent="0.25">
      <c r="A359" s="340"/>
      <c r="B359" s="340"/>
      <c r="C359" s="340"/>
      <c r="D359" s="340"/>
      <c r="E359" s="340"/>
      <c r="F359" s="340"/>
      <c r="G359" s="340"/>
      <c r="H359" s="340"/>
      <c r="I359" s="340"/>
      <c r="J359" s="340"/>
      <c r="K359" s="340"/>
      <c r="L359" s="340"/>
      <c r="M359" s="340"/>
      <c r="N359" s="340"/>
      <c r="O359" s="340"/>
      <c r="P359" s="340"/>
      <c r="Q359" s="340"/>
      <c r="R359" s="340"/>
      <c r="S359" s="340"/>
      <c r="T359" s="340"/>
      <c r="U359" s="340"/>
      <c r="V359" s="340"/>
      <c r="W359" s="340"/>
      <c r="X359" s="340"/>
      <c r="Y359" s="340"/>
    </row>
    <row r="360" spans="1:25" ht="15.75" customHeight="1" x14ac:dyDescent="0.25">
      <c r="A360" s="340"/>
      <c r="B360" s="340"/>
      <c r="C360" s="340"/>
      <c r="D360" s="340"/>
      <c r="E360" s="340"/>
      <c r="F360" s="340"/>
      <c r="G360" s="340"/>
      <c r="H360" s="340"/>
      <c r="I360" s="340"/>
      <c r="J360" s="340"/>
      <c r="K360" s="340"/>
      <c r="L360" s="340"/>
      <c r="M360" s="340"/>
      <c r="N360" s="340"/>
      <c r="O360" s="340"/>
      <c r="P360" s="340"/>
      <c r="Q360" s="340"/>
      <c r="R360" s="340"/>
      <c r="S360" s="340"/>
      <c r="T360" s="340"/>
      <c r="U360" s="340"/>
      <c r="V360" s="340"/>
      <c r="W360" s="340"/>
      <c r="X360" s="340"/>
      <c r="Y360" s="340"/>
    </row>
    <row r="361" spans="1:25" ht="15.75" customHeight="1" x14ac:dyDescent="0.25">
      <c r="A361" s="340"/>
      <c r="B361" s="340"/>
      <c r="C361" s="340"/>
      <c r="D361" s="340"/>
      <c r="E361" s="340"/>
      <c r="F361" s="340"/>
      <c r="G361" s="340"/>
      <c r="H361" s="340"/>
      <c r="I361" s="340"/>
      <c r="J361" s="340"/>
      <c r="K361" s="340"/>
      <c r="L361" s="340"/>
      <c r="M361" s="340"/>
      <c r="N361" s="340"/>
      <c r="O361" s="340"/>
      <c r="P361" s="340"/>
      <c r="Q361" s="340"/>
      <c r="R361" s="340"/>
      <c r="S361" s="340"/>
      <c r="T361" s="340"/>
      <c r="U361" s="340"/>
      <c r="V361" s="340"/>
      <c r="W361" s="340"/>
      <c r="X361" s="340"/>
      <c r="Y361" s="340"/>
    </row>
    <row r="362" spans="1:25" ht="15.75" customHeight="1" x14ac:dyDescent="0.25">
      <c r="A362" s="340"/>
      <c r="B362" s="340"/>
      <c r="C362" s="340"/>
      <c r="D362" s="340"/>
      <c r="E362" s="340"/>
      <c r="F362" s="340"/>
      <c r="G362" s="340"/>
      <c r="H362" s="340"/>
      <c r="I362" s="340"/>
      <c r="J362" s="340"/>
      <c r="K362" s="340"/>
      <c r="L362" s="340"/>
      <c r="M362" s="340"/>
      <c r="N362" s="340"/>
      <c r="O362" s="340"/>
      <c r="P362" s="340"/>
      <c r="Q362" s="340"/>
      <c r="R362" s="340"/>
      <c r="S362" s="340"/>
      <c r="T362" s="340"/>
      <c r="U362" s="340"/>
      <c r="V362" s="340"/>
      <c r="W362" s="340"/>
      <c r="X362" s="340"/>
      <c r="Y362" s="340"/>
    </row>
    <row r="363" spans="1:25" ht="15.75" customHeight="1" x14ac:dyDescent="0.25">
      <c r="A363" s="340"/>
      <c r="B363" s="340"/>
      <c r="C363" s="340"/>
      <c r="D363" s="340"/>
      <c r="E363" s="340"/>
      <c r="F363" s="340"/>
      <c r="G363" s="340"/>
      <c r="H363" s="340"/>
      <c r="I363" s="340"/>
      <c r="J363" s="340"/>
      <c r="K363" s="340"/>
      <c r="L363" s="340"/>
      <c r="M363" s="340"/>
      <c r="N363" s="340"/>
      <c r="O363" s="340"/>
      <c r="P363" s="340"/>
      <c r="Q363" s="340"/>
      <c r="R363" s="340"/>
      <c r="S363" s="340"/>
      <c r="T363" s="340"/>
      <c r="U363" s="340"/>
      <c r="V363" s="340"/>
      <c r="W363" s="340"/>
      <c r="X363" s="340"/>
      <c r="Y363" s="340"/>
    </row>
    <row r="364" spans="1:25" ht="15.75" customHeight="1" x14ac:dyDescent="0.25">
      <c r="A364" s="340"/>
      <c r="B364" s="340"/>
      <c r="C364" s="340"/>
      <c r="D364" s="340"/>
      <c r="E364" s="340"/>
      <c r="F364" s="340"/>
      <c r="G364" s="340"/>
      <c r="H364" s="340"/>
      <c r="I364" s="340"/>
      <c r="J364" s="340"/>
      <c r="K364" s="340"/>
      <c r="L364" s="340"/>
      <c r="M364" s="340"/>
      <c r="N364" s="340"/>
      <c r="O364" s="340"/>
      <c r="P364" s="340"/>
      <c r="Q364" s="340"/>
      <c r="R364" s="340"/>
      <c r="S364" s="340"/>
      <c r="T364" s="340"/>
      <c r="U364" s="340"/>
      <c r="V364" s="340"/>
      <c r="W364" s="340"/>
      <c r="X364" s="340"/>
      <c r="Y364" s="340"/>
    </row>
    <row r="365" spans="1:25" ht="15.75" customHeight="1" x14ac:dyDescent="0.25">
      <c r="A365" s="340"/>
      <c r="B365" s="340"/>
      <c r="C365" s="340"/>
      <c r="D365" s="340"/>
      <c r="E365" s="340"/>
      <c r="F365" s="340"/>
      <c r="G365" s="340"/>
      <c r="H365" s="340"/>
      <c r="I365" s="340"/>
      <c r="J365" s="340"/>
      <c r="K365" s="340"/>
      <c r="L365" s="340"/>
      <c r="M365" s="340"/>
      <c r="N365" s="340"/>
      <c r="O365" s="340"/>
      <c r="P365" s="340"/>
      <c r="Q365" s="340"/>
      <c r="R365" s="340"/>
      <c r="S365" s="340"/>
      <c r="T365" s="340"/>
      <c r="U365" s="340"/>
      <c r="V365" s="340"/>
      <c r="W365" s="340"/>
      <c r="X365" s="340"/>
      <c r="Y365" s="340"/>
    </row>
    <row r="366" spans="1:25" ht="15.75" customHeight="1" x14ac:dyDescent="0.25">
      <c r="A366" s="340"/>
      <c r="B366" s="340"/>
      <c r="C366" s="340"/>
      <c r="D366" s="340"/>
      <c r="E366" s="340"/>
      <c r="F366" s="340"/>
      <c r="G366" s="340"/>
      <c r="H366" s="340"/>
      <c r="I366" s="340"/>
      <c r="J366" s="340"/>
      <c r="K366" s="340"/>
      <c r="L366" s="340"/>
      <c r="M366" s="340"/>
      <c r="N366" s="340"/>
      <c r="O366" s="340"/>
      <c r="P366" s="340"/>
      <c r="Q366" s="340"/>
      <c r="R366" s="340"/>
      <c r="S366" s="340"/>
      <c r="T366" s="340"/>
      <c r="U366" s="340"/>
      <c r="V366" s="340"/>
      <c r="W366" s="340"/>
      <c r="X366" s="340"/>
      <c r="Y366" s="340"/>
    </row>
    <row r="367" spans="1:25" ht="15.75" customHeight="1" x14ac:dyDescent="0.25">
      <c r="A367" s="340"/>
      <c r="B367" s="340"/>
      <c r="C367" s="340"/>
      <c r="D367" s="340"/>
      <c r="E367" s="340"/>
      <c r="F367" s="340"/>
      <c r="G367" s="340"/>
      <c r="H367" s="340"/>
      <c r="I367" s="340"/>
      <c r="J367" s="340"/>
      <c r="K367" s="340"/>
      <c r="L367" s="340"/>
      <c r="M367" s="340"/>
      <c r="N367" s="340"/>
      <c r="O367" s="340"/>
      <c r="P367" s="340"/>
      <c r="Q367" s="340"/>
      <c r="R367" s="340"/>
      <c r="S367" s="340"/>
      <c r="T367" s="340"/>
      <c r="U367" s="340"/>
      <c r="V367" s="340"/>
      <c r="W367" s="340"/>
      <c r="X367" s="340"/>
      <c r="Y367" s="340"/>
    </row>
    <row r="368" spans="1:25" ht="15.75" customHeight="1" x14ac:dyDescent="0.25">
      <c r="A368" s="340"/>
      <c r="B368" s="340"/>
      <c r="C368" s="340"/>
      <c r="D368" s="340"/>
      <c r="E368" s="340"/>
      <c r="F368" s="340"/>
      <c r="G368" s="340"/>
      <c r="H368" s="340"/>
      <c r="I368" s="340"/>
      <c r="J368" s="340"/>
      <c r="K368" s="340"/>
      <c r="L368" s="340"/>
      <c r="M368" s="340"/>
      <c r="N368" s="340"/>
      <c r="O368" s="340"/>
      <c r="P368" s="340"/>
      <c r="Q368" s="340"/>
      <c r="R368" s="340"/>
      <c r="S368" s="340"/>
      <c r="T368" s="340"/>
      <c r="U368" s="340"/>
      <c r="V368" s="340"/>
      <c r="W368" s="340"/>
      <c r="X368" s="340"/>
      <c r="Y368" s="340"/>
    </row>
    <row r="369" spans="1:25" ht="15.75" customHeight="1" x14ac:dyDescent="0.25">
      <c r="A369" s="340"/>
      <c r="B369" s="340"/>
      <c r="C369" s="340"/>
      <c r="D369" s="340"/>
      <c r="E369" s="340"/>
      <c r="F369" s="340"/>
      <c r="G369" s="340"/>
      <c r="H369" s="340"/>
      <c r="I369" s="340"/>
      <c r="J369" s="340"/>
      <c r="K369" s="340"/>
      <c r="L369" s="340"/>
      <c r="M369" s="340"/>
      <c r="N369" s="340"/>
      <c r="O369" s="340"/>
      <c r="P369" s="340"/>
      <c r="Q369" s="340"/>
      <c r="R369" s="340"/>
      <c r="S369" s="340"/>
      <c r="T369" s="340"/>
      <c r="U369" s="340"/>
      <c r="V369" s="340"/>
      <c r="W369" s="340"/>
      <c r="X369" s="340"/>
      <c r="Y369" s="340"/>
    </row>
    <row r="370" spans="1:25" ht="15.75" customHeight="1" x14ac:dyDescent="0.25">
      <c r="A370" s="340"/>
      <c r="B370" s="340"/>
      <c r="C370" s="340"/>
      <c r="D370" s="340"/>
      <c r="E370" s="340"/>
      <c r="F370" s="340"/>
      <c r="G370" s="340"/>
      <c r="H370" s="340"/>
      <c r="I370" s="340"/>
      <c r="J370" s="340"/>
      <c r="K370" s="340"/>
      <c r="L370" s="340"/>
      <c r="M370" s="340"/>
      <c r="N370" s="340"/>
      <c r="O370" s="340"/>
      <c r="P370" s="340"/>
      <c r="Q370" s="340"/>
      <c r="R370" s="340"/>
      <c r="S370" s="340"/>
      <c r="T370" s="340"/>
      <c r="U370" s="340"/>
      <c r="V370" s="340"/>
      <c r="W370" s="340"/>
      <c r="X370" s="340"/>
      <c r="Y370" s="340"/>
    </row>
    <row r="371" spans="1:25" ht="15.75" customHeight="1" x14ac:dyDescent="0.25">
      <c r="A371" s="340"/>
      <c r="B371" s="340"/>
      <c r="C371" s="340"/>
      <c r="D371" s="340"/>
      <c r="E371" s="340"/>
      <c r="F371" s="340"/>
      <c r="G371" s="340"/>
      <c r="H371" s="340"/>
      <c r="I371" s="340"/>
      <c r="J371" s="340"/>
      <c r="K371" s="340"/>
      <c r="L371" s="340"/>
      <c r="M371" s="340"/>
      <c r="N371" s="340"/>
      <c r="O371" s="340"/>
      <c r="P371" s="340"/>
      <c r="Q371" s="340"/>
      <c r="R371" s="340"/>
      <c r="S371" s="340"/>
      <c r="T371" s="340"/>
      <c r="U371" s="340"/>
      <c r="V371" s="340"/>
      <c r="W371" s="340"/>
      <c r="X371" s="340"/>
      <c r="Y371" s="340"/>
    </row>
    <row r="372" spans="1:25" ht="15.75" customHeight="1" x14ac:dyDescent="0.25">
      <c r="A372" s="340"/>
      <c r="B372" s="340"/>
      <c r="C372" s="340"/>
      <c r="D372" s="340"/>
      <c r="E372" s="340"/>
      <c r="F372" s="340"/>
      <c r="G372" s="340"/>
      <c r="H372" s="340"/>
      <c r="I372" s="340"/>
      <c r="J372" s="340"/>
      <c r="K372" s="340"/>
      <c r="L372" s="340"/>
      <c r="M372" s="340"/>
      <c r="N372" s="340"/>
      <c r="O372" s="340"/>
      <c r="P372" s="340"/>
      <c r="Q372" s="340"/>
      <c r="R372" s="340"/>
      <c r="S372" s="340"/>
      <c r="T372" s="340"/>
      <c r="U372" s="340"/>
      <c r="V372" s="340"/>
      <c r="W372" s="340"/>
      <c r="X372" s="340"/>
      <c r="Y372" s="340"/>
    </row>
    <row r="373" spans="1:25" ht="15.75" customHeight="1" x14ac:dyDescent="0.25">
      <c r="A373" s="340"/>
      <c r="B373" s="340"/>
      <c r="C373" s="340"/>
      <c r="D373" s="340"/>
      <c r="E373" s="340"/>
      <c r="F373" s="340"/>
      <c r="G373" s="340"/>
      <c r="H373" s="340"/>
      <c r="I373" s="340"/>
      <c r="J373" s="340"/>
      <c r="K373" s="340"/>
      <c r="L373" s="340"/>
      <c r="M373" s="340"/>
      <c r="N373" s="340"/>
      <c r="O373" s="340"/>
      <c r="P373" s="340"/>
      <c r="Q373" s="340"/>
      <c r="R373" s="340"/>
      <c r="S373" s="340"/>
      <c r="T373" s="340"/>
      <c r="U373" s="340"/>
      <c r="V373" s="340"/>
      <c r="W373" s="340"/>
      <c r="X373" s="340"/>
      <c r="Y373" s="340"/>
    </row>
    <row r="374" spans="1:25" ht="15.75" customHeight="1" x14ac:dyDescent="0.25">
      <c r="A374" s="340"/>
      <c r="B374" s="340"/>
      <c r="C374" s="340"/>
      <c r="D374" s="340"/>
      <c r="E374" s="340"/>
      <c r="F374" s="340"/>
      <c r="G374" s="340"/>
      <c r="H374" s="340"/>
      <c r="I374" s="340"/>
      <c r="J374" s="340"/>
      <c r="K374" s="340"/>
      <c r="L374" s="340"/>
      <c r="M374" s="340"/>
      <c r="N374" s="340"/>
      <c r="O374" s="340"/>
      <c r="P374" s="340"/>
      <c r="Q374" s="340"/>
      <c r="R374" s="340"/>
      <c r="S374" s="340"/>
      <c r="T374" s="340"/>
      <c r="U374" s="340"/>
      <c r="V374" s="340"/>
      <c r="W374" s="340"/>
      <c r="X374" s="340"/>
      <c r="Y374" s="340"/>
    </row>
    <row r="375" spans="1:25" ht="15.75" customHeight="1" x14ac:dyDescent="0.25">
      <c r="A375" s="340"/>
      <c r="B375" s="340"/>
      <c r="C375" s="340"/>
      <c r="D375" s="340"/>
      <c r="E375" s="340"/>
      <c r="F375" s="340"/>
      <c r="G375" s="340"/>
      <c r="H375" s="340"/>
      <c r="I375" s="340"/>
      <c r="J375" s="340"/>
      <c r="K375" s="340"/>
      <c r="L375" s="340"/>
      <c r="M375" s="340"/>
      <c r="N375" s="340"/>
      <c r="O375" s="340"/>
      <c r="P375" s="340"/>
      <c r="Q375" s="340"/>
      <c r="R375" s="340"/>
      <c r="S375" s="340"/>
      <c r="T375" s="340"/>
      <c r="U375" s="340"/>
      <c r="V375" s="340"/>
      <c r="W375" s="340"/>
      <c r="X375" s="340"/>
      <c r="Y375" s="340"/>
    </row>
    <row r="376" spans="1:25" ht="15.75" customHeight="1" x14ac:dyDescent="0.25">
      <c r="A376" s="340"/>
      <c r="B376" s="340"/>
      <c r="C376" s="340"/>
      <c r="D376" s="340"/>
      <c r="E376" s="340"/>
      <c r="F376" s="340"/>
      <c r="G376" s="340"/>
      <c r="H376" s="340"/>
      <c r="I376" s="340"/>
      <c r="J376" s="340"/>
      <c r="K376" s="340"/>
      <c r="L376" s="340"/>
      <c r="M376" s="340"/>
      <c r="N376" s="340"/>
      <c r="O376" s="340"/>
      <c r="P376" s="340"/>
      <c r="Q376" s="340"/>
      <c r="R376" s="340"/>
      <c r="S376" s="340"/>
      <c r="T376" s="340"/>
      <c r="U376" s="340"/>
      <c r="V376" s="340"/>
      <c r="W376" s="340"/>
      <c r="X376" s="340"/>
      <c r="Y376" s="340"/>
    </row>
    <row r="377" spans="1:25" ht="15.75" customHeight="1" x14ac:dyDescent="0.25">
      <c r="A377" s="340"/>
      <c r="B377" s="340"/>
      <c r="C377" s="340"/>
      <c r="D377" s="340"/>
      <c r="E377" s="340"/>
      <c r="F377" s="340"/>
      <c r="G377" s="340"/>
      <c r="H377" s="340"/>
      <c r="I377" s="340"/>
      <c r="J377" s="340"/>
      <c r="K377" s="340"/>
      <c r="L377" s="340"/>
      <c r="M377" s="340"/>
      <c r="N377" s="340"/>
      <c r="O377" s="340"/>
      <c r="P377" s="340"/>
      <c r="Q377" s="340"/>
      <c r="R377" s="340"/>
      <c r="S377" s="340"/>
      <c r="T377" s="340"/>
      <c r="U377" s="340"/>
      <c r="V377" s="340"/>
      <c r="W377" s="340"/>
      <c r="X377" s="340"/>
      <c r="Y377" s="340"/>
    </row>
    <row r="378" spans="1:25" ht="15.75" customHeight="1" x14ac:dyDescent="0.25">
      <c r="A378" s="340"/>
      <c r="B378" s="340"/>
      <c r="C378" s="340"/>
      <c r="D378" s="340"/>
      <c r="E378" s="340"/>
      <c r="F378" s="340"/>
      <c r="G378" s="340"/>
      <c r="H378" s="340"/>
      <c r="I378" s="340"/>
      <c r="J378" s="340"/>
      <c r="K378" s="340"/>
      <c r="L378" s="340"/>
      <c r="M378" s="340"/>
      <c r="N378" s="340"/>
      <c r="O378" s="340"/>
      <c r="P378" s="340"/>
      <c r="Q378" s="340"/>
      <c r="R378" s="340"/>
      <c r="S378" s="340"/>
      <c r="T378" s="340"/>
      <c r="U378" s="340"/>
      <c r="V378" s="340"/>
      <c r="W378" s="340"/>
      <c r="X378" s="340"/>
      <c r="Y378" s="340"/>
    </row>
    <row r="379" spans="1:25" ht="15.75" customHeight="1" x14ac:dyDescent="0.25">
      <c r="A379" s="340"/>
      <c r="B379" s="340"/>
      <c r="C379" s="340"/>
      <c r="D379" s="340"/>
      <c r="E379" s="340"/>
      <c r="F379" s="340"/>
      <c r="G379" s="340"/>
      <c r="H379" s="340"/>
      <c r="I379" s="340"/>
      <c r="J379" s="340"/>
      <c r="K379" s="340"/>
      <c r="L379" s="340"/>
      <c r="M379" s="340"/>
      <c r="N379" s="340"/>
      <c r="O379" s="340"/>
      <c r="P379" s="340"/>
      <c r="Q379" s="340"/>
      <c r="R379" s="340"/>
      <c r="S379" s="340"/>
      <c r="T379" s="340"/>
      <c r="U379" s="340"/>
      <c r="V379" s="340"/>
      <c r="W379" s="340"/>
      <c r="X379" s="340"/>
      <c r="Y379" s="340"/>
    </row>
    <row r="380" spans="1:25" ht="15.75" customHeight="1" x14ac:dyDescent="0.25">
      <c r="A380" s="340"/>
      <c r="B380" s="340"/>
      <c r="C380" s="340"/>
      <c r="D380" s="340"/>
      <c r="E380" s="340"/>
      <c r="F380" s="340"/>
      <c r="G380" s="340"/>
      <c r="H380" s="340"/>
      <c r="I380" s="340"/>
      <c r="J380" s="340"/>
      <c r="K380" s="340"/>
      <c r="L380" s="340"/>
      <c r="M380" s="340"/>
      <c r="N380" s="340"/>
      <c r="O380" s="340"/>
      <c r="P380" s="340"/>
      <c r="Q380" s="340"/>
      <c r="R380" s="340"/>
      <c r="S380" s="340"/>
      <c r="T380" s="340"/>
      <c r="U380" s="340"/>
      <c r="V380" s="340"/>
      <c r="W380" s="340"/>
      <c r="X380" s="340"/>
      <c r="Y380" s="340"/>
    </row>
    <row r="381" spans="1:25" ht="15.75" customHeight="1" x14ac:dyDescent="0.25">
      <c r="A381" s="340"/>
      <c r="B381" s="340"/>
      <c r="C381" s="340"/>
      <c r="D381" s="340"/>
      <c r="E381" s="340"/>
      <c r="F381" s="340"/>
      <c r="G381" s="340"/>
      <c r="H381" s="340"/>
      <c r="I381" s="340"/>
      <c r="J381" s="340"/>
      <c r="K381" s="340"/>
      <c r="L381" s="340"/>
      <c r="M381" s="340"/>
      <c r="N381" s="340"/>
      <c r="O381" s="340"/>
      <c r="P381" s="340"/>
      <c r="Q381" s="340"/>
      <c r="R381" s="340"/>
      <c r="S381" s="340"/>
      <c r="T381" s="340"/>
      <c r="U381" s="340"/>
      <c r="V381" s="340"/>
      <c r="W381" s="340"/>
      <c r="X381" s="340"/>
      <c r="Y381" s="340"/>
    </row>
    <row r="382" spans="1:25" ht="15.75" customHeight="1" x14ac:dyDescent="0.25">
      <c r="A382" s="340"/>
      <c r="B382" s="340"/>
      <c r="C382" s="340"/>
      <c r="D382" s="340"/>
      <c r="E382" s="340"/>
      <c r="F382" s="340"/>
      <c r="G382" s="340"/>
      <c r="H382" s="340"/>
      <c r="I382" s="340"/>
      <c r="J382" s="340"/>
      <c r="K382" s="340"/>
      <c r="L382" s="340"/>
      <c r="M382" s="340"/>
      <c r="N382" s="340"/>
      <c r="O382" s="340"/>
      <c r="P382" s="340"/>
      <c r="Q382" s="340"/>
      <c r="R382" s="340"/>
      <c r="S382" s="340"/>
      <c r="T382" s="340"/>
      <c r="U382" s="340"/>
      <c r="V382" s="340"/>
      <c r="W382" s="340"/>
      <c r="X382" s="340"/>
      <c r="Y382" s="340"/>
    </row>
    <row r="383" spans="1:25" ht="15.75" customHeight="1" x14ac:dyDescent="0.25">
      <c r="A383" s="340"/>
      <c r="B383" s="340"/>
      <c r="C383" s="340"/>
      <c r="D383" s="340"/>
      <c r="E383" s="340"/>
      <c r="F383" s="340"/>
      <c r="G383" s="340"/>
      <c r="H383" s="340"/>
      <c r="I383" s="340"/>
      <c r="J383" s="340"/>
      <c r="K383" s="340"/>
      <c r="L383" s="340"/>
      <c r="M383" s="340"/>
      <c r="N383" s="340"/>
      <c r="O383" s="340"/>
      <c r="P383" s="340"/>
      <c r="Q383" s="340"/>
      <c r="R383" s="340"/>
      <c r="S383" s="340"/>
      <c r="T383" s="340"/>
      <c r="U383" s="340"/>
      <c r="V383" s="340"/>
      <c r="W383" s="340"/>
      <c r="X383" s="340"/>
      <c r="Y383" s="340"/>
    </row>
    <row r="384" spans="1:25" ht="15.75" customHeight="1" x14ac:dyDescent="0.25">
      <c r="A384" s="340"/>
      <c r="B384" s="340"/>
      <c r="C384" s="340"/>
      <c r="D384" s="340"/>
      <c r="E384" s="340"/>
      <c r="F384" s="340"/>
      <c r="G384" s="340"/>
      <c r="H384" s="340"/>
      <c r="I384" s="340"/>
      <c r="J384" s="340"/>
      <c r="K384" s="340"/>
      <c r="L384" s="340"/>
      <c r="M384" s="340"/>
      <c r="N384" s="340"/>
      <c r="O384" s="340"/>
      <c r="P384" s="340"/>
      <c r="Q384" s="340"/>
      <c r="R384" s="340"/>
      <c r="S384" s="340"/>
      <c r="T384" s="340"/>
      <c r="U384" s="340"/>
      <c r="V384" s="340"/>
      <c r="W384" s="340"/>
      <c r="X384" s="340"/>
      <c r="Y384" s="340"/>
    </row>
    <row r="385" spans="1:25" ht="15.75" customHeight="1" x14ac:dyDescent="0.25">
      <c r="A385" s="340"/>
      <c r="B385" s="340"/>
      <c r="C385" s="340"/>
      <c r="D385" s="340"/>
      <c r="E385" s="340"/>
      <c r="F385" s="340"/>
      <c r="G385" s="340"/>
      <c r="H385" s="340"/>
      <c r="I385" s="340"/>
      <c r="J385" s="340"/>
      <c r="K385" s="340"/>
      <c r="L385" s="340"/>
      <c r="M385" s="340"/>
      <c r="N385" s="340"/>
      <c r="O385" s="340"/>
      <c r="P385" s="340"/>
      <c r="Q385" s="340"/>
      <c r="R385" s="340"/>
      <c r="S385" s="340"/>
      <c r="T385" s="340"/>
      <c r="U385" s="340"/>
      <c r="V385" s="340"/>
      <c r="W385" s="340"/>
      <c r="X385" s="340"/>
      <c r="Y385" s="340"/>
    </row>
    <row r="386" spans="1:25" ht="15.75" customHeight="1" x14ac:dyDescent="0.25">
      <c r="A386" s="340"/>
      <c r="B386" s="340"/>
      <c r="C386" s="340"/>
      <c r="D386" s="340"/>
      <c r="E386" s="340"/>
      <c r="F386" s="340"/>
      <c r="G386" s="340"/>
      <c r="H386" s="340"/>
      <c r="I386" s="340"/>
      <c r="J386" s="340"/>
      <c r="K386" s="340"/>
      <c r="L386" s="340"/>
      <c r="M386" s="340"/>
      <c r="N386" s="340"/>
      <c r="O386" s="340"/>
      <c r="P386" s="340"/>
      <c r="Q386" s="340"/>
      <c r="R386" s="340"/>
      <c r="S386" s="340"/>
      <c r="T386" s="340"/>
      <c r="U386" s="340"/>
      <c r="V386" s="340"/>
      <c r="W386" s="340"/>
      <c r="X386" s="340"/>
      <c r="Y386" s="340"/>
    </row>
    <row r="387" spans="1:25" ht="15.75" customHeight="1" x14ac:dyDescent="0.25">
      <c r="A387" s="340"/>
      <c r="B387" s="340"/>
      <c r="C387" s="340"/>
      <c r="D387" s="340"/>
      <c r="E387" s="340"/>
      <c r="F387" s="340"/>
      <c r="G387" s="340"/>
      <c r="H387" s="340"/>
      <c r="I387" s="340"/>
      <c r="J387" s="340"/>
      <c r="K387" s="340"/>
      <c r="L387" s="340"/>
      <c r="M387" s="340"/>
      <c r="N387" s="340"/>
      <c r="O387" s="340"/>
      <c r="P387" s="340"/>
      <c r="Q387" s="340"/>
      <c r="R387" s="340"/>
      <c r="S387" s="340"/>
      <c r="T387" s="340"/>
      <c r="U387" s="340"/>
      <c r="V387" s="340"/>
      <c r="W387" s="340"/>
      <c r="X387" s="340"/>
      <c r="Y387" s="340"/>
    </row>
    <row r="388" spans="1:25" ht="15.75" customHeight="1" x14ac:dyDescent="0.25">
      <c r="A388" s="340"/>
      <c r="B388" s="340"/>
      <c r="C388" s="340"/>
      <c r="D388" s="340"/>
      <c r="E388" s="340"/>
      <c r="F388" s="340"/>
      <c r="G388" s="340"/>
      <c r="H388" s="340"/>
      <c r="I388" s="340"/>
      <c r="J388" s="340"/>
      <c r="K388" s="340"/>
      <c r="L388" s="340"/>
      <c r="M388" s="340"/>
      <c r="N388" s="340"/>
      <c r="O388" s="340"/>
      <c r="P388" s="340"/>
      <c r="Q388" s="340"/>
      <c r="R388" s="340"/>
      <c r="S388" s="340"/>
      <c r="T388" s="340"/>
      <c r="U388" s="340"/>
      <c r="V388" s="340"/>
      <c r="W388" s="340"/>
      <c r="X388" s="340"/>
      <c r="Y388" s="340"/>
    </row>
    <row r="389" spans="1:25" ht="15.75" customHeight="1" x14ac:dyDescent="0.25">
      <c r="A389" s="340"/>
      <c r="B389" s="340"/>
      <c r="C389" s="340"/>
      <c r="D389" s="340"/>
      <c r="E389" s="340"/>
      <c r="F389" s="340"/>
      <c r="G389" s="340"/>
      <c r="H389" s="340"/>
      <c r="I389" s="340"/>
      <c r="J389" s="340"/>
      <c r="K389" s="340"/>
      <c r="L389" s="340"/>
      <c r="M389" s="340"/>
      <c r="N389" s="340"/>
      <c r="O389" s="340"/>
      <c r="P389" s="340"/>
      <c r="Q389" s="340"/>
      <c r="R389" s="340"/>
      <c r="S389" s="340"/>
      <c r="T389" s="340"/>
      <c r="U389" s="340"/>
      <c r="V389" s="340"/>
      <c r="W389" s="340"/>
      <c r="X389" s="340"/>
      <c r="Y389" s="340"/>
    </row>
    <row r="390" spans="1:25" ht="15.75" customHeight="1" x14ac:dyDescent="0.25">
      <c r="A390" s="340"/>
      <c r="B390" s="340"/>
      <c r="C390" s="340"/>
      <c r="D390" s="340"/>
      <c r="E390" s="340"/>
      <c r="F390" s="340"/>
      <c r="G390" s="340"/>
      <c r="H390" s="340"/>
      <c r="I390" s="340"/>
      <c r="J390" s="340"/>
      <c r="K390" s="340"/>
      <c r="L390" s="340"/>
      <c r="M390" s="340"/>
      <c r="N390" s="340"/>
      <c r="O390" s="340"/>
      <c r="P390" s="340"/>
      <c r="Q390" s="340"/>
      <c r="R390" s="340"/>
      <c r="S390" s="340"/>
      <c r="T390" s="340"/>
      <c r="U390" s="340"/>
      <c r="V390" s="340"/>
      <c r="W390" s="340"/>
      <c r="X390" s="340"/>
      <c r="Y390" s="340"/>
    </row>
    <row r="391" spans="1:25" ht="15.75" customHeight="1" x14ac:dyDescent="0.25">
      <c r="A391" s="340"/>
      <c r="B391" s="340"/>
      <c r="C391" s="340"/>
      <c r="D391" s="340"/>
      <c r="E391" s="340"/>
      <c r="F391" s="340"/>
      <c r="G391" s="340"/>
      <c r="H391" s="340"/>
      <c r="I391" s="340"/>
      <c r="J391" s="340"/>
      <c r="K391" s="340"/>
      <c r="L391" s="340"/>
      <c r="M391" s="340"/>
      <c r="N391" s="340"/>
      <c r="O391" s="340"/>
      <c r="P391" s="340"/>
      <c r="Q391" s="340"/>
      <c r="R391" s="340"/>
      <c r="S391" s="340"/>
      <c r="T391" s="340"/>
      <c r="U391" s="340"/>
      <c r="V391" s="340"/>
      <c r="W391" s="340"/>
      <c r="X391" s="340"/>
      <c r="Y391" s="340"/>
    </row>
    <row r="392" spans="1:25" ht="15.75" customHeight="1" x14ac:dyDescent="0.25">
      <c r="A392" s="340"/>
      <c r="B392" s="340"/>
      <c r="C392" s="340"/>
      <c r="D392" s="340"/>
      <c r="E392" s="340"/>
      <c r="F392" s="340"/>
      <c r="G392" s="340"/>
      <c r="H392" s="340"/>
      <c r="I392" s="340"/>
      <c r="J392" s="340"/>
      <c r="K392" s="340"/>
      <c r="L392" s="340"/>
      <c r="M392" s="340"/>
      <c r="N392" s="340"/>
      <c r="O392" s="340"/>
      <c r="P392" s="340"/>
      <c r="Q392" s="340"/>
      <c r="R392" s="340"/>
      <c r="S392" s="340"/>
      <c r="T392" s="340"/>
      <c r="U392" s="340"/>
      <c r="V392" s="340"/>
      <c r="W392" s="340"/>
      <c r="X392" s="340"/>
      <c r="Y392" s="340"/>
    </row>
    <row r="393" spans="1:25" ht="15.75" customHeight="1" x14ac:dyDescent="0.25">
      <c r="A393" s="340"/>
      <c r="B393" s="340"/>
      <c r="C393" s="340"/>
      <c r="D393" s="340"/>
      <c r="E393" s="340"/>
      <c r="F393" s="340"/>
      <c r="G393" s="340"/>
      <c r="H393" s="340"/>
      <c r="I393" s="340"/>
      <c r="J393" s="340"/>
      <c r="K393" s="340"/>
      <c r="L393" s="340"/>
      <c r="M393" s="340"/>
      <c r="N393" s="340"/>
      <c r="O393" s="340"/>
      <c r="P393" s="340"/>
      <c r="Q393" s="340"/>
      <c r="R393" s="340"/>
      <c r="S393" s="340"/>
      <c r="T393" s="340"/>
      <c r="U393" s="340"/>
      <c r="V393" s="340"/>
      <c r="W393" s="340"/>
      <c r="X393" s="340"/>
      <c r="Y393" s="340"/>
    </row>
    <row r="394" spans="1:25" ht="15.75" customHeight="1" x14ac:dyDescent="0.25">
      <c r="A394" s="340"/>
      <c r="B394" s="340"/>
      <c r="C394" s="340"/>
      <c r="D394" s="340"/>
      <c r="E394" s="340"/>
      <c r="F394" s="340"/>
      <c r="G394" s="340"/>
      <c r="H394" s="340"/>
      <c r="I394" s="340"/>
      <c r="J394" s="340"/>
      <c r="K394" s="340"/>
      <c r="L394" s="340"/>
      <c r="M394" s="340"/>
      <c r="N394" s="340"/>
      <c r="O394" s="340"/>
      <c r="P394" s="340"/>
      <c r="Q394" s="340"/>
      <c r="R394" s="340"/>
      <c r="S394" s="340"/>
      <c r="T394" s="340"/>
      <c r="U394" s="340"/>
      <c r="V394" s="340"/>
      <c r="W394" s="340"/>
      <c r="X394" s="340"/>
      <c r="Y394" s="340"/>
    </row>
    <row r="395" spans="1:25" ht="15.75" customHeight="1" x14ac:dyDescent="0.25">
      <c r="A395" s="340"/>
      <c r="B395" s="340"/>
      <c r="C395" s="340"/>
      <c r="D395" s="340"/>
      <c r="E395" s="340"/>
      <c r="F395" s="340"/>
      <c r="G395" s="340"/>
      <c r="H395" s="340"/>
      <c r="I395" s="340"/>
      <c r="J395" s="340"/>
      <c r="K395" s="340"/>
      <c r="L395" s="340"/>
      <c r="M395" s="340"/>
      <c r="N395" s="340"/>
      <c r="O395" s="340"/>
      <c r="P395" s="340"/>
      <c r="Q395" s="340"/>
      <c r="R395" s="340"/>
      <c r="S395" s="340"/>
      <c r="T395" s="340"/>
      <c r="U395" s="340"/>
      <c r="V395" s="340"/>
      <c r="W395" s="340"/>
      <c r="X395" s="340"/>
      <c r="Y395" s="340"/>
    </row>
    <row r="396" spans="1:25" ht="15.75" customHeight="1" x14ac:dyDescent="0.25">
      <c r="A396" s="340"/>
      <c r="B396" s="340"/>
      <c r="C396" s="340"/>
      <c r="D396" s="340"/>
      <c r="E396" s="340"/>
      <c r="F396" s="340"/>
      <c r="G396" s="340"/>
      <c r="H396" s="340"/>
      <c r="I396" s="340"/>
      <c r="J396" s="340"/>
      <c r="K396" s="340"/>
      <c r="L396" s="340"/>
      <c r="M396" s="340"/>
      <c r="N396" s="340"/>
      <c r="O396" s="340"/>
      <c r="P396" s="340"/>
      <c r="Q396" s="340"/>
      <c r="R396" s="340"/>
      <c r="S396" s="340"/>
      <c r="T396" s="340"/>
      <c r="U396" s="340"/>
      <c r="V396" s="340"/>
      <c r="W396" s="340"/>
      <c r="X396" s="340"/>
      <c r="Y396" s="340"/>
    </row>
    <row r="397" spans="1:25" ht="15.75" customHeight="1" x14ac:dyDescent="0.25">
      <c r="A397" s="340"/>
      <c r="B397" s="340"/>
      <c r="C397" s="340"/>
      <c r="D397" s="340"/>
      <c r="E397" s="340"/>
      <c r="F397" s="340"/>
      <c r="G397" s="340"/>
      <c r="H397" s="340"/>
      <c r="I397" s="340"/>
      <c r="J397" s="340"/>
      <c r="K397" s="340"/>
      <c r="L397" s="340"/>
      <c r="M397" s="340"/>
      <c r="N397" s="340"/>
      <c r="O397" s="340"/>
      <c r="P397" s="340"/>
      <c r="Q397" s="340"/>
      <c r="R397" s="340"/>
      <c r="S397" s="340"/>
      <c r="T397" s="340"/>
      <c r="U397" s="340"/>
      <c r="V397" s="340"/>
      <c r="W397" s="340"/>
      <c r="X397" s="340"/>
      <c r="Y397" s="340"/>
    </row>
    <row r="398" spans="1:25" ht="15.75" customHeight="1" x14ac:dyDescent="0.25">
      <c r="A398" s="340"/>
      <c r="B398" s="340"/>
      <c r="C398" s="340"/>
      <c r="D398" s="340"/>
      <c r="E398" s="340"/>
      <c r="F398" s="340"/>
      <c r="G398" s="340"/>
      <c r="H398" s="340"/>
      <c r="I398" s="340"/>
      <c r="J398" s="340"/>
      <c r="K398" s="340"/>
      <c r="L398" s="340"/>
      <c r="M398" s="340"/>
      <c r="N398" s="340"/>
      <c r="O398" s="340"/>
      <c r="P398" s="340"/>
      <c r="Q398" s="340"/>
      <c r="R398" s="340"/>
      <c r="S398" s="340"/>
      <c r="T398" s="340"/>
      <c r="U398" s="340"/>
      <c r="V398" s="340"/>
      <c r="W398" s="340"/>
      <c r="X398" s="340"/>
      <c r="Y398" s="340"/>
    </row>
    <row r="399" spans="1:25" ht="15.75" customHeight="1" x14ac:dyDescent="0.25">
      <c r="A399" s="340"/>
      <c r="B399" s="340"/>
      <c r="C399" s="340"/>
      <c r="D399" s="340"/>
      <c r="E399" s="340"/>
      <c r="F399" s="340"/>
      <c r="G399" s="340"/>
      <c r="H399" s="340"/>
      <c r="I399" s="340"/>
      <c r="J399" s="340"/>
      <c r="K399" s="340"/>
      <c r="L399" s="340"/>
      <c r="M399" s="340"/>
      <c r="N399" s="340"/>
      <c r="O399" s="340"/>
      <c r="P399" s="340"/>
      <c r="Q399" s="340"/>
      <c r="R399" s="340"/>
      <c r="S399" s="340"/>
      <c r="T399" s="340"/>
      <c r="U399" s="340"/>
      <c r="V399" s="340"/>
      <c r="W399" s="340"/>
      <c r="X399" s="340"/>
      <c r="Y399" s="340"/>
    </row>
    <row r="400" spans="1:25" ht="15.75" customHeight="1" x14ac:dyDescent="0.25">
      <c r="A400" s="340"/>
      <c r="B400" s="340"/>
      <c r="C400" s="340"/>
      <c r="D400" s="340"/>
      <c r="E400" s="340"/>
      <c r="F400" s="340"/>
      <c r="G400" s="340"/>
      <c r="H400" s="340"/>
      <c r="I400" s="340"/>
      <c r="J400" s="340"/>
      <c r="K400" s="340"/>
      <c r="L400" s="340"/>
      <c r="M400" s="340"/>
      <c r="N400" s="340"/>
      <c r="O400" s="340"/>
      <c r="P400" s="340"/>
      <c r="Q400" s="340"/>
      <c r="R400" s="340"/>
      <c r="S400" s="340"/>
      <c r="T400" s="340"/>
      <c r="U400" s="340"/>
      <c r="V400" s="340"/>
      <c r="W400" s="340"/>
      <c r="X400" s="340"/>
      <c r="Y400" s="340"/>
    </row>
    <row r="401" spans="1:25" ht="15.75" customHeight="1" x14ac:dyDescent="0.25">
      <c r="A401" s="340"/>
      <c r="B401" s="340"/>
      <c r="C401" s="340"/>
      <c r="D401" s="340"/>
      <c r="E401" s="340"/>
      <c r="F401" s="340"/>
      <c r="G401" s="340"/>
      <c r="H401" s="340"/>
      <c r="I401" s="340"/>
      <c r="J401" s="340"/>
      <c r="K401" s="340"/>
      <c r="L401" s="340"/>
      <c r="M401" s="340"/>
      <c r="N401" s="340"/>
      <c r="O401" s="340"/>
      <c r="P401" s="340"/>
      <c r="Q401" s="340"/>
      <c r="R401" s="340"/>
      <c r="S401" s="340"/>
      <c r="T401" s="340"/>
      <c r="U401" s="340"/>
      <c r="V401" s="340"/>
      <c r="W401" s="340"/>
      <c r="X401" s="340"/>
      <c r="Y401" s="340"/>
    </row>
    <row r="402" spans="1:25" ht="15.75" customHeight="1" x14ac:dyDescent="0.25">
      <c r="A402" s="340"/>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row>
    <row r="403" spans="1:25" ht="15.75" customHeight="1" x14ac:dyDescent="0.25">
      <c r="A403" s="340"/>
      <c r="B403" s="340"/>
      <c r="C403" s="340"/>
      <c r="D403" s="340"/>
      <c r="E403" s="340"/>
      <c r="F403" s="340"/>
      <c r="G403" s="340"/>
      <c r="H403" s="340"/>
      <c r="I403" s="340"/>
      <c r="J403" s="340"/>
      <c r="K403" s="340"/>
      <c r="L403" s="340"/>
      <c r="M403" s="340"/>
      <c r="N403" s="340"/>
      <c r="O403" s="340"/>
      <c r="P403" s="340"/>
      <c r="Q403" s="340"/>
      <c r="R403" s="340"/>
      <c r="S403" s="340"/>
      <c r="T403" s="340"/>
      <c r="U403" s="340"/>
      <c r="V403" s="340"/>
      <c r="W403" s="340"/>
      <c r="X403" s="340"/>
      <c r="Y403" s="340"/>
    </row>
    <row r="404" spans="1:25" ht="15.75" customHeight="1" x14ac:dyDescent="0.25">
      <c r="A404" s="340"/>
      <c r="B404" s="340"/>
      <c r="C404" s="340"/>
      <c r="D404" s="340"/>
      <c r="E404" s="340"/>
      <c r="F404" s="340"/>
      <c r="G404" s="340"/>
      <c r="H404" s="340"/>
      <c r="I404" s="340"/>
      <c r="J404" s="340"/>
      <c r="K404" s="340"/>
      <c r="L404" s="340"/>
      <c r="M404" s="340"/>
      <c r="N404" s="340"/>
      <c r="O404" s="340"/>
      <c r="P404" s="340"/>
      <c r="Q404" s="340"/>
      <c r="R404" s="340"/>
      <c r="S404" s="340"/>
      <c r="T404" s="340"/>
      <c r="U404" s="340"/>
      <c r="V404" s="340"/>
      <c r="W404" s="340"/>
      <c r="X404" s="340"/>
      <c r="Y404" s="340"/>
    </row>
    <row r="405" spans="1:25" ht="15.75" customHeight="1" x14ac:dyDescent="0.25">
      <c r="A405" s="340"/>
      <c r="B405" s="340"/>
      <c r="C405" s="340"/>
      <c r="D405" s="340"/>
      <c r="E405" s="340"/>
      <c r="F405" s="340"/>
      <c r="G405" s="340"/>
      <c r="H405" s="340"/>
      <c r="I405" s="340"/>
      <c r="J405" s="340"/>
      <c r="K405" s="340"/>
      <c r="L405" s="340"/>
      <c r="M405" s="340"/>
      <c r="N405" s="340"/>
      <c r="O405" s="340"/>
      <c r="P405" s="340"/>
      <c r="Q405" s="340"/>
      <c r="R405" s="340"/>
      <c r="S405" s="340"/>
      <c r="T405" s="340"/>
      <c r="U405" s="340"/>
      <c r="V405" s="340"/>
      <c r="W405" s="340"/>
      <c r="X405" s="340"/>
      <c r="Y405" s="340"/>
    </row>
    <row r="406" spans="1:25" ht="15.75" customHeight="1" x14ac:dyDescent="0.25">
      <c r="A406" s="340"/>
      <c r="B406" s="340"/>
      <c r="C406" s="340"/>
      <c r="D406" s="340"/>
      <c r="E406" s="340"/>
      <c r="F406" s="340"/>
      <c r="G406" s="340"/>
      <c r="H406" s="340"/>
      <c r="I406" s="340"/>
      <c r="J406" s="340"/>
      <c r="K406" s="340"/>
      <c r="L406" s="340"/>
      <c r="M406" s="340"/>
      <c r="N406" s="340"/>
      <c r="O406" s="340"/>
      <c r="P406" s="340"/>
      <c r="Q406" s="340"/>
      <c r="R406" s="340"/>
      <c r="S406" s="340"/>
      <c r="T406" s="340"/>
      <c r="U406" s="340"/>
      <c r="V406" s="340"/>
      <c r="W406" s="340"/>
      <c r="X406" s="340"/>
      <c r="Y406" s="340"/>
    </row>
    <row r="407" spans="1:25" ht="15.75" customHeight="1" x14ac:dyDescent="0.25">
      <c r="A407" s="340"/>
      <c r="B407" s="340"/>
      <c r="C407" s="340"/>
      <c r="D407" s="340"/>
      <c r="E407" s="340"/>
      <c r="F407" s="340"/>
      <c r="G407" s="340"/>
      <c r="H407" s="340"/>
      <c r="I407" s="340"/>
      <c r="J407" s="340"/>
      <c r="K407" s="340"/>
      <c r="L407" s="340"/>
      <c r="M407" s="340"/>
      <c r="N407" s="340"/>
      <c r="O407" s="340"/>
      <c r="P407" s="340"/>
      <c r="Q407" s="340"/>
      <c r="R407" s="340"/>
      <c r="S407" s="340"/>
      <c r="T407" s="340"/>
      <c r="U407" s="340"/>
      <c r="V407" s="340"/>
      <c r="W407" s="340"/>
      <c r="X407" s="340"/>
      <c r="Y407" s="340"/>
    </row>
    <row r="408" spans="1:25" ht="15.75" customHeight="1" x14ac:dyDescent="0.25">
      <c r="A408" s="340"/>
      <c r="B408" s="340"/>
      <c r="C408" s="340"/>
      <c r="D408" s="340"/>
      <c r="E408" s="340"/>
      <c r="F408" s="340"/>
      <c r="G408" s="340"/>
      <c r="H408" s="340"/>
      <c r="I408" s="340"/>
      <c r="J408" s="340"/>
      <c r="K408" s="340"/>
      <c r="L408" s="340"/>
      <c r="M408" s="340"/>
      <c r="N408" s="340"/>
      <c r="O408" s="340"/>
      <c r="P408" s="340"/>
      <c r="Q408" s="340"/>
      <c r="R408" s="340"/>
      <c r="S408" s="340"/>
      <c r="T408" s="340"/>
      <c r="U408" s="340"/>
      <c r="V408" s="340"/>
      <c r="W408" s="340"/>
      <c r="X408" s="340"/>
      <c r="Y408" s="340"/>
    </row>
    <row r="409" spans="1:25" ht="15.75" customHeight="1" x14ac:dyDescent="0.25">
      <c r="A409" s="340"/>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row>
    <row r="410" spans="1:25" ht="15.75" customHeight="1" x14ac:dyDescent="0.25">
      <c r="A410" s="340"/>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row>
    <row r="411" spans="1:25" ht="15.75" customHeight="1" x14ac:dyDescent="0.25">
      <c r="A411" s="340"/>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row>
    <row r="412" spans="1:25" ht="15.75" customHeight="1" x14ac:dyDescent="0.25">
      <c r="A412" s="340"/>
      <c r="B412" s="340"/>
      <c r="C412" s="340"/>
      <c r="D412" s="340"/>
      <c r="E412" s="340"/>
      <c r="F412" s="340"/>
      <c r="G412" s="340"/>
      <c r="H412" s="340"/>
      <c r="I412" s="340"/>
      <c r="J412" s="340"/>
      <c r="K412" s="340"/>
      <c r="L412" s="340"/>
      <c r="M412" s="340"/>
      <c r="N412" s="340"/>
      <c r="O412" s="340"/>
      <c r="P412" s="340"/>
      <c r="Q412" s="340"/>
      <c r="R412" s="340"/>
      <c r="S412" s="340"/>
      <c r="T412" s="340"/>
      <c r="U412" s="340"/>
      <c r="V412" s="340"/>
      <c r="W412" s="340"/>
      <c r="X412" s="340"/>
      <c r="Y412" s="340"/>
    </row>
    <row r="413" spans="1:25" ht="15.75" customHeight="1" x14ac:dyDescent="0.25">
      <c r="A413" s="340"/>
      <c r="B413" s="340"/>
      <c r="C413" s="340"/>
      <c r="D413" s="340"/>
      <c r="E413" s="340"/>
      <c r="F413" s="340"/>
      <c r="G413" s="340"/>
      <c r="H413" s="340"/>
      <c r="I413" s="340"/>
      <c r="J413" s="340"/>
      <c r="K413" s="340"/>
      <c r="L413" s="340"/>
      <c r="M413" s="340"/>
      <c r="N413" s="340"/>
      <c r="O413" s="340"/>
      <c r="P413" s="340"/>
      <c r="Q413" s="340"/>
      <c r="R413" s="340"/>
      <c r="S413" s="340"/>
      <c r="T413" s="340"/>
      <c r="U413" s="340"/>
      <c r="V413" s="340"/>
      <c r="W413" s="340"/>
      <c r="X413" s="340"/>
      <c r="Y413" s="340"/>
    </row>
    <row r="414" spans="1:25" ht="15.75" customHeight="1" x14ac:dyDescent="0.25">
      <c r="A414" s="340"/>
      <c r="B414" s="340"/>
      <c r="C414" s="340"/>
      <c r="D414" s="340"/>
      <c r="E414" s="340"/>
      <c r="F414" s="340"/>
      <c r="G414" s="340"/>
      <c r="H414" s="340"/>
      <c r="I414" s="340"/>
      <c r="J414" s="340"/>
      <c r="K414" s="340"/>
      <c r="L414" s="340"/>
      <c r="M414" s="340"/>
      <c r="N414" s="340"/>
      <c r="O414" s="340"/>
      <c r="P414" s="340"/>
      <c r="Q414" s="340"/>
      <c r="R414" s="340"/>
      <c r="S414" s="340"/>
      <c r="T414" s="340"/>
      <c r="U414" s="340"/>
      <c r="V414" s="340"/>
      <c r="W414" s="340"/>
      <c r="X414" s="340"/>
      <c r="Y414" s="340"/>
    </row>
    <row r="415" spans="1:25" ht="15.75" customHeight="1" x14ac:dyDescent="0.25">
      <c r="A415" s="340"/>
      <c r="B415" s="340"/>
      <c r="C415" s="340"/>
      <c r="D415" s="340"/>
      <c r="E415" s="340"/>
      <c r="F415" s="340"/>
      <c r="G415" s="340"/>
      <c r="H415" s="340"/>
      <c r="I415" s="340"/>
      <c r="J415" s="340"/>
      <c r="K415" s="340"/>
      <c r="L415" s="340"/>
      <c r="M415" s="340"/>
      <c r="N415" s="340"/>
      <c r="O415" s="340"/>
      <c r="P415" s="340"/>
      <c r="Q415" s="340"/>
      <c r="R415" s="340"/>
      <c r="S415" s="340"/>
      <c r="T415" s="340"/>
      <c r="U415" s="340"/>
      <c r="V415" s="340"/>
      <c r="W415" s="340"/>
      <c r="X415" s="340"/>
      <c r="Y415" s="340"/>
    </row>
    <row r="416" spans="1:25" ht="15.75" customHeight="1" x14ac:dyDescent="0.25">
      <c r="A416" s="340"/>
      <c r="B416" s="340"/>
      <c r="C416" s="340"/>
      <c r="D416" s="340"/>
      <c r="E416" s="340"/>
      <c r="F416" s="340"/>
      <c r="G416" s="340"/>
      <c r="H416" s="340"/>
      <c r="I416" s="340"/>
      <c r="J416" s="340"/>
      <c r="K416" s="340"/>
      <c r="L416" s="340"/>
      <c r="M416" s="340"/>
      <c r="N416" s="340"/>
      <c r="O416" s="340"/>
      <c r="P416" s="340"/>
      <c r="Q416" s="340"/>
      <c r="R416" s="340"/>
      <c r="S416" s="340"/>
      <c r="T416" s="340"/>
      <c r="U416" s="340"/>
      <c r="V416" s="340"/>
      <c r="W416" s="340"/>
      <c r="X416" s="340"/>
      <c r="Y416" s="340"/>
    </row>
    <row r="417" spans="1:25" ht="15.75" customHeight="1" x14ac:dyDescent="0.25">
      <c r="A417" s="340"/>
      <c r="B417" s="340"/>
      <c r="C417" s="340"/>
      <c r="D417" s="340"/>
      <c r="E417" s="340"/>
      <c r="F417" s="340"/>
      <c r="G417" s="340"/>
      <c r="H417" s="340"/>
      <c r="I417" s="340"/>
      <c r="J417" s="340"/>
      <c r="K417" s="340"/>
      <c r="L417" s="340"/>
      <c r="M417" s="340"/>
      <c r="N417" s="340"/>
      <c r="O417" s="340"/>
      <c r="P417" s="340"/>
      <c r="Q417" s="340"/>
      <c r="R417" s="340"/>
      <c r="S417" s="340"/>
      <c r="T417" s="340"/>
      <c r="U417" s="340"/>
      <c r="V417" s="340"/>
      <c r="W417" s="340"/>
      <c r="X417" s="340"/>
      <c r="Y417" s="340"/>
    </row>
    <row r="418" spans="1:25" ht="15.75" customHeight="1" x14ac:dyDescent="0.25">
      <c r="A418" s="340"/>
      <c r="B418" s="340"/>
      <c r="C418" s="340"/>
      <c r="D418" s="340"/>
      <c r="E418" s="340"/>
      <c r="F418" s="340"/>
      <c r="G418" s="340"/>
      <c r="H418" s="340"/>
      <c r="I418" s="340"/>
      <c r="J418" s="340"/>
      <c r="K418" s="340"/>
      <c r="L418" s="340"/>
      <c r="M418" s="340"/>
      <c r="N418" s="340"/>
      <c r="O418" s="340"/>
      <c r="P418" s="340"/>
      <c r="Q418" s="340"/>
      <c r="R418" s="340"/>
      <c r="S418" s="340"/>
      <c r="T418" s="340"/>
      <c r="U418" s="340"/>
      <c r="V418" s="340"/>
      <c r="W418" s="340"/>
      <c r="X418" s="340"/>
      <c r="Y418" s="340"/>
    </row>
    <row r="419" spans="1:25" ht="15.75" customHeight="1" x14ac:dyDescent="0.25">
      <c r="A419" s="340"/>
      <c r="B419" s="340"/>
      <c r="C419" s="340"/>
      <c r="D419" s="340"/>
      <c r="E419" s="340"/>
      <c r="F419" s="340"/>
      <c r="G419" s="340"/>
      <c r="H419" s="340"/>
      <c r="I419" s="340"/>
      <c r="J419" s="340"/>
      <c r="K419" s="340"/>
      <c r="L419" s="340"/>
      <c r="M419" s="340"/>
      <c r="N419" s="340"/>
      <c r="O419" s="340"/>
      <c r="P419" s="340"/>
      <c r="Q419" s="340"/>
      <c r="R419" s="340"/>
      <c r="S419" s="340"/>
      <c r="T419" s="340"/>
      <c r="U419" s="340"/>
      <c r="V419" s="340"/>
      <c r="W419" s="340"/>
      <c r="X419" s="340"/>
      <c r="Y419" s="340"/>
    </row>
    <row r="420" spans="1:25" ht="15.75" customHeight="1" x14ac:dyDescent="0.25">
      <c r="A420" s="340"/>
      <c r="B420" s="340"/>
      <c r="C420" s="340"/>
      <c r="D420" s="340"/>
      <c r="E420" s="340"/>
      <c r="F420" s="340"/>
      <c r="G420" s="340"/>
      <c r="H420" s="340"/>
      <c r="I420" s="340"/>
      <c r="J420" s="340"/>
      <c r="K420" s="340"/>
      <c r="L420" s="340"/>
      <c r="M420" s="340"/>
      <c r="N420" s="340"/>
      <c r="O420" s="340"/>
      <c r="P420" s="340"/>
      <c r="Q420" s="340"/>
      <c r="R420" s="340"/>
      <c r="S420" s="340"/>
      <c r="T420" s="340"/>
      <c r="U420" s="340"/>
      <c r="V420" s="340"/>
      <c r="W420" s="340"/>
      <c r="X420" s="340"/>
      <c r="Y420" s="340"/>
    </row>
    <row r="421" spans="1:25" ht="15.75" customHeight="1" x14ac:dyDescent="0.25">
      <c r="A421" s="340"/>
      <c r="B421" s="340"/>
      <c r="C421" s="340"/>
      <c r="D421" s="340"/>
      <c r="E421" s="340"/>
      <c r="F421" s="340"/>
      <c r="G421" s="340"/>
      <c r="H421" s="340"/>
      <c r="I421" s="340"/>
      <c r="J421" s="340"/>
      <c r="K421" s="340"/>
      <c r="L421" s="340"/>
      <c r="M421" s="340"/>
      <c r="N421" s="340"/>
      <c r="O421" s="340"/>
      <c r="P421" s="340"/>
      <c r="Q421" s="340"/>
      <c r="R421" s="340"/>
      <c r="S421" s="340"/>
      <c r="T421" s="340"/>
      <c r="U421" s="340"/>
      <c r="V421" s="340"/>
      <c r="W421" s="340"/>
      <c r="X421" s="340"/>
      <c r="Y421" s="340"/>
    </row>
    <row r="422" spans="1:25" ht="15.75" customHeight="1" x14ac:dyDescent="0.25">
      <c r="A422" s="340"/>
      <c r="B422" s="340"/>
      <c r="C422" s="340"/>
      <c r="D422" s="340"/>
      <c r="E422" s="340"/>
      <c r="F422" s="340"/>
      <c r="G422" s="340"/>
      <c r="H422" s="340"/>
      <c r="I422" s="340"/>
      <c r="J422" s="340"/>
      <c r="K422" s="340"/>
      <c r="L422" s="340"/>
      <c r="M422" s="340"/>
      <c r="N422" s="340"/>
      <c r="O422" s="340"/>
      <c r="P422" s="340"/>
      <c r="Q422" s="340"/>
      <c r="R422" s="340"/>
      <c r="S422" s="340"/>
      <c r="T422" s="340"/>
      <c r="U422" s="340"/>
      <c r="V422" s="340"/>
      <c r="W422" s="340"/>
      <c r="X422" s="340"/>
      <c r="Y422" s="340"/>
    </row>
    <row r="423" spans="1:25" ht="15.75" customHeight="1" x14ac:dyDescent="0.25">
      <c r="A423" s="340"/>
      <c r="B423" s="340"/>
      <c r="C423" s="340"/>
      <c r="D423" s="340"/>
      <c r="E423" s="340"/>
      <c r="F423" s="340"/>
      <c r="G423" s="340"/>
      <c r="H423" s="340"/>
      <c r="I423" s="340"/>
      <c r="J423" s="340"/>
      <c r="K423" s="340"/>
      <c r="L423" s="340"/>
      <c r="M423" s="340"/>
      <c r="N423" s="340"/>
      <c r="O423" s="340"/>
      <c r="P423" s="340"/>
      <c r="Q423" s="340"/>
      <c r="R423" s="340"/>
      <c r="S423" s="340"/>
      <c r="T423" s="340"/>
      <c r="U423" s="340"/>
      <c r="V423" s="340"/>
      <c r="W423" s="340"/>
      <c r="X423" s="340"/>
      <c r="Y423" s="340"/>
    </row>
    <row r="424" spans="1:25" ht="15.75" customHeight="1" x14ac:dyDescent="0.25">
      <c r="A424" s="340"/>
      <c r="B424" s="340"/>
      <c r="C424" s="340"/>
      <c r="D424" s="340"/>
      <c r="E424" s="340"/>
      <c r="F424" s="340"/>
      <c r="G424" s="340"/>
      <c r="H424" s="340"/>
      <c r="I424" s="340"/>
      <c r="J424" s="340"/>
      <c r="K424" s="340"/>
      <c r="L424" s="340"/>
      <c r="M424" s="340"/>
      <c r="N424" s="340"/>
      <c r="O424" s="340"/>
      <c r="P424" s="340"/>
      <c r="Q424" s="340"/>
      <c r="R424" s="340"/>
      <c r="S424" s="340"/>
      <c r="T424" s="340"/>
      <c r="U424" s="340"/>
      <c r="V424" s="340"/>
      <c r="W424" s="340"/>
      <c r="X424" s="340"/>
      <c r="Y424" s="340"/>
    </row>
    <row r="425" spans="1:25" ht="15.75" customHeight="1" x14ac:dyDescent="0.25">
      <c r="A425" s="340"/>
      <c r="B425" s="340"/>
      <c r="C425" s="340"/>
      <c r="D425" s="340"/>
      <c r="E425" s="340"/>
      <c r="F425" s="340"/>
      <c r="G425" s="340"/>
      <c r="H425" s="340"/>
      <c r="I425" s="340"/>
      <c r="J425" s="340"/>
      <c r="K425" s="340"/>
      <c r="L425" s="340"/>
      <c r="M425" s="340"/>
      <c r="N425" s="340"/>
      <c r="O425" s="340"/>
      <c r="P425" s="340"/>
      <c r="Q425" s="340"/>
      <c r="R425" s="340"/>
      <c r="S425" s="340"/>
      <c r="T425" s="340"/>
      <c r="U425" s="340"/>
      <c r="V425" s="340"/>
      <c r="W425" s="340"/>
      <c r="X425" s="340"/>
      <c r="Y425" s="340"/>
    </row>
    <row r="426" spans="1:25" ht="15.75" customHeight="1" x14ac:dyDescent="0.25">
      <c r="A426" s="340"/>
      <c r="B426" s="340"/>
      <c r="C426" s="340"/>
      <c r="D426" s="340"/>
      <c r="E426" s="340"/>
      <c r="F426" s="340"/>
      <c r="G426" s="340"/>
      <c r="H426" s="340"/>
      <c r="I426" s="340"/>
      <c r="J426" s="340"/>
      <c r="K426" s="340"/>
      <c r="L426" s="340"/>
      <c r="M426" s="340"/>
      <c r="N426" s="340"/>
      <c r="O426" s="340"/>
      <c r="P426" s="340"/>
      <c r="Q426" s="340"/>
      <c r="R426" s="340"/>
      <c r="S426" s="340"/>
      <c r="T426" s="340"/>
      <c r="U426" s="340"/>
      <c r="V426" s="340"/>
      <c r="W426" s="340"/>
      <c r="X426" s="340"/>
      <c r="Y426" s="340"/>
    </row>
    <row r="427" spans="1:25" ht="15.75" customHeight="1" x14ac:dyDescent="0.25">
      <c r="A427" s="340"/>
      <c r="B427" s="340"/>
      <c r="C427" s="340"/>
      <c r="D427" s="340"/>
      <c r="E427" s="340"/>
      <c r="F427" s="340"/>
      <c r="G427" s="340"/>
      <c r="H427" s="340"/>
      <c r="I427" s="340"/>
      <c r="J427" s="340"/>
      <c r="K427" s="340"/>
      <c r="L427" s="340"/>
      <c r="M427" s="340"/>
      <c r="N427" s="340"/>
      <c r="O427" s="340"/>
      <c r="P427" s="340"/>
      <c r="Q427" s="340"/>
      <c r="R427" s="340"/>
      <c r="S427" s="340"/>
      <c r="T427" s="340"/>
      <c r="U427" s="340"/>
      <c r="V427" s="340"/>
      <c r="W427" s="340"/>
      <c r="X427" s="340"/>
      <c r="Y427" s="340"/>
    </row>
    <row r="428" spans="1:25" ht="15.75" customHeight="1" x14ac:dyDescent="0.25">
      <c r="A428" s="340"/>
      <c r="B428" s="340"/>
      <c r="C428" s="340"/>
      <c r="D428" s="340"/>
      <c r="E428" s="340"/>
      <c r="F428" s="340"/>
      <c r="G428" s="340"/>
      <c r="H428" s="340"/>
      <c r="I428" s="340"/>
      <c r="J428" s="340"/>
      <c r="K428" s="340"/>
      <c r="L428" s="340"/>
      <c r="M428" s="340"/>
      <c r="N428" s="340"/>
      <c r="O428" s="340"/>
      <c r="P428" s="340"/>
      <c r="Q428" s="340"/>
      <c r="R428" s="340"/>
      <c r="S428" s="340"/>
      <c r="T428" s="340"/>
      <c r="U428" s="340"/>
      <c r="V428" s="340"/>
      <c r="W428" s="340"/>
      <c r="X428" s="340"/>
      <c r="Y428" s="340"/>
    </row>
    <row r="429" spans="1:25" ht="15.75" customHeight="1" x14ac:dyDescent="0.25">
      <c r="A429" s="340"/>
      <c r="B429" s="340"/>
      <c r="C429" s="340"/>
      <c r="D429" s="340"/>
      <c r="E429" s="340"/>
      <c r="F429" s="340"/>
      <c r="G429" s="340"/>
      <c r="H429" s="340"/>
      <c r="I429" s="340"/>
      <c r="J429" s="340"/>
      <c r="K429" s="340"/>
      <c r="L429" s="340"/>
      <c r="M429" s="340"/>
      <c r="N429" s="340"/>
      <c r="O429" s="340"/>
      <c r="P429" s="340"/>
      <c r="Q429" s="340"/>
      <c r="R429" s="340"/>
      <c r="S429" s="340"/>
      <c r="T429" s="340"/>
      <c r="U429" s="340"/>
      <c r="V429" s="340"/>
      <c r="W429" s="340"/>
      <c r="X429" s="340"/>
      <c r="Y429" s="340"/>
    </row>
    <row r="430" spans="1:25" ht="15.75" customHeight="1" x14ac:dyDescent="0.25">
      <c r="A430" s="340"/>
      <c r="B430" s="340"/>
      <c r="C430" s="340"/>
      <c r="D430" s="340"/>
      <c r="E430" s="340"/>
      <c r="F430" s="340"/>
      <c r="G430" s="340"/>
      <c r="H430" s="340"/>
      <c r="I430" s="340"/>
      <c r="J430" s="340"/>
      <c r="K430" s="340"/>
      <c r="L430" s="340"/>
      <c r="M430" s="340"/>
      <c r="N430" s="340"/>
      <c r="O430" s="340"/>
      <c r="P430" s="340"/>
      <c r="Q430" s="340"/>
      <c r="R430" s="340"/>
      <c r="S430" s="340"/>
      <c r="T430" s="340"/>
      <c r="U430" s="340"/>
      <c r="V430" s="340"/>
      <c r="W430" s="340"/>
      <c r="X430" s="340"/>
      <c r="Y430" s="340"/>
    </row>
    <row r="431" spans="1:25" ht="15.75" customHeight="1" x14ac:dyDescent="0.25">
      <c r="A431" s="340"/>
      <c r="B431" s="340"/>
      <c r="C431" s="340"/>
      <c r="D431" s="340"/>
      <c r="E431" s="340"/>
      <c r="F431" s="340"/>
      <c r="G431" s="340"/>
      <c r="H431" s="340"/>
      <c r="I431" s="340"/>
      <c r="J431" s="340"/>
      <c r="K431" s="340"/>
      <c r="L431" s="340"/>
      <c r="M431" s="340"/>
      <c r="N431" s="340"/>
      <c r="O431" s="340"/>
      <c r="P431" s="340"/>
      <c r="Q431" s="340"/>
      <c r="R431" s="340"/>
      <c r="S431" s="340"/>
      <c r="T431" s="340"/>
      <c r="U431" s="340"/>
      <c r="V431" s="340"/>
      <c r="W431" s="340"/>
      <c r="X431" s="340"/>
      <c r="Y431" s="340"/>
    </row>
    <row r="432" spans="1:25" ht="15.75" customHeight="1" x14ac:dyDescent="0.25">
      <c r="A432" s="340"/>
      <c r="B432" s="340"/>
      <c r="C432" s="340"/>
      <c r="D432" s="340"/>
      <c r="E432" s="340"/>
      <c r="F432" s="340"/>
      <c r="G432" s="340"/>
      <c r="H432" s="340"/>
      <c r="I432" s="340"/>
      <c r="J432" s="340"/>
      <c r="K432" s="340"/>
      <c r="L432" s="340"/>
      <c r="M432" s="340"/>
      <c r="N432" s="340"/>
      <c r="O432" s="340"/>
      <c r="P432" s="340"/>
      <c r="Q432" s="340"/>
      <c r="R432" s="340"/>
      <c r="S432" s="340"/>
      <c r="T432" s="340"/>
      <c r="U432" s="340"/>
      <c r="V432" s="340"/>
      <c r="W432" s="340"/>
      <c r="X432" s="340"/>
      <c r="Y432" s="340"/>
    </row>
    <row r="433" spans="1:25" ht="15.75" customHeight="1" x14ac:dyDescent="0.25">
      <c r="A433" s="340"/>
      <c r="B433" s="340"/>
      <c r="C433" s="340"/>
      <c r="D433" s="340"/>
      <c r="E433" s="340"/>
      <c r="F433" s="340"/>
      <c r="G433" s="340"/>
      <c r="H433" s="340"/>
      <c r="I433" s="340"/>
      <c r="J433" s="340"/>
      <c r="K433" s="340"/>
      <c r="L433" s="340"/>
      <c r="M433" s="340"/>
      <c r="N433" s="340"/>
      <c r="O433" s="340"/>
      <c r="P433" s="340"/>
      <c r="Q433" s="340"/>
      <c r="R433" s="340"/>
      <c r="S433" s="340"/>
      <c r="T433" s="340"/>
      <c r="U433" s="340"/>
      <c r="V433" s="340"/>
      <c r="W433" s="340"/>
      <c r="X433" s="340"/>
      <c r="Y433" s="340"/>
    </row>
    <row r="434" spans="1:25" ht="15.75" customHeight="1" x14ac:dyDescent="0.25">
      <c r="A434" s="340"/>
      <c r="B434" s="340"/>
      <c r="C434" s="340"/>
      <c r="D434" s="340"/>
      <c r="E434" s="340"/>
      <c r="F434" s="340"/>
      <c r="G434" s="340"/>
      <c r="H434" s="340"/>
      <c r="I434" s="340"/>
      <c r="J434" s="340"/>
      <c r="K434" s="340"/>
      <c r="L434" s="340"/>
      <c r="M434" s="340"/>
      <c r="N434" s="340"/>
      <c r="O434" s="340"/>
      <c r="P434" s="340"/>
      <c r="Q434" s="340"/>
      <c r="R434" s="340"/>
      <c r="S434" s="340"/>
      <c r="T434" s="340"/>
      <c r="U434" s="340"/>
      <c r="V434" s="340"/>
      <c r="W434" s="340"/>
      <c r="X434" s="340"/>
      <c r="Y434" s="340"/>
    </row>
    <row r="435" spans="1:25" ht="15.75" customHeight="1" x14ac:dyDescent="0.25">
      <c r="A435" s="340"/>
      <c r="B435" s="340"/>
      <c r="C435" s="340"/>
      <c r="D435" s="340"/>
      <c r="E435" s="340"/>
      <c r="F435" s="340"/>
      <c r="G435" s="340"/>
      <c r="H435" s="340"/>
      <c r="I435" s="340"/>
      <c r="J435" s="340"/>
      <c r="K435" s="340"/>
      <c r="L435" s="340"/>
      <c r="M435" s="340"/>
      <c r="N435" s="340"/>
      <c r="O435" s="340"/>
      <c r="P435" s="340"/>
      <c r="Q435" s="340"/>
      <c r="R435" s="340"/>
      <c r="S435" s="340"/>
      <c r="T435" s="340"/>
      <c r="U435" s="340"/>
      <c r="V435" s="340"/>
      <c r="W435" s="340"/>
      <c r="X435" s="340"/>
      <c r="Y435" s="340"/>
    </row>
    <row r="436" spans="1:25" ht="15.75" customHeight="1" x14ac:dyDescent="0.25">
      <c r="A436" s="340"/>
      <c r="B436" s="340"/>
      <c r="C436" s="340"/>
      <c r="D436" s="340"/>
      <c r="E436" s="340"/>
      <c r="F436" s="340"/>
      <c r="G436" s="340"/>
      <c r="H436" s="340"/>
      <c r="I436" s="340"/>
      <c r="J436" s="340"/>
      <c r="K436" s="340"/>
      <c r="L436" s="340"/>
      <c r="M436" s="340"/>
      <c r="N436" s="340"/>
      <c r="O436" s="340"/>
      <c r="P436" s="340"/>
      <c r="Q436" s="340"/>
      <c r="R436" s="340"/>
      <c r="S436" s="340"/>
      <c r="T436" s="340"/>
      <c r="U436" s="340"/>
      <c r="V436" s="340"/>
      <c r="W436" s="340"/>
      <c r="X436" s="340"/>
      <c r="Y436" s="340"/>
    </row>
    <row r="437" spans="1:25" ht="15.75" customHeight="1" x14ac:dyDescent="0.25">
      <c r="A437" s="340"/>
      <c r="B437" s="340"/>
      <c r="C437" s="340"/>
      <c r="D437" s="340"/>
      <c r="E437" s="340"/>
      <c r="F437" s="340"/>
      <c r="G437" s="340"/>
      <c r="H437" s="340"/>
      <c r="I437" s="340"/>
      <c r="J437" s="340"/>
      <c r="K437" s="340"/>
      <c r="L437" s="340"/>
      <c r="M437" s="340"/>
      <c r="N437" s="340"/>
      <c r="O437" s="340"/>
      <c r="P437" s="340"/>
      <c r="Q437" s="340"/>
      <c r="R437" s="340"/>
      <c r="S437" s="340"/>
      <c r="T437" s="340"/>
      <c r="U437" s="340"/>
      <c r="V437" s="340"/>
      <c r="W437" s="340"/>
      <c r="X437" s="340"/>
      <c r="Y437" s="340"/>
    </row>
    <row r="438" spans="1:25" ht="15.75" customHeight="1" x14ac:dyDescent="0.25">
      <c r="A438" s="340"/>
      <c r="B438" s="340"/>
      <c r="C438" s="340"/>
      <c r="D438" s="340"/>
      <c r="E438" s="340"/>
      <c r="F438" s="340"/>
      <c r="G438" s="340"/>
      <c r="H438" s="340"/>
      <c r="I438" s="340"/>
      <c r="J438" s="340"/>
      <c r="K438" s="340"/>
      <c r="L438" s="340"/>
      <c r="M438" s="340"/>
      <c r="N438" s="340"/>
      <c r="O438" s="340"/>
      <c r="P438" s="340"/>
      <c r="Q438" s="340"/>
      <c r="R438" s="340"/>
      <c r="S438" s="340"/>
      <c r="T438" s="340"/>
      <c r="U438" s="340"/>
      <c r="V438" s="340"/>
      <c r="W438" s="340"/>
      <c r="X438" s="340"/>
      <c r="Y438" s="340"/>
    </row>
    <row r="439" spans="1:25" ht="15.75" customHeight="1" x14ac:dyDescent="0.25">
      <c r="A439" s="340"/>
      <c r="B439" s="340"/>
      <c r="C439" s="340"/>
      <c r="D439" s="340"/>
      <c r="E439" s="340"/>
      <c r="F439" s="340"/>
      <c r="G439" s="340"/>
      <c r="H439" s="340"/>
      <c r="I439" s="340"/>
      <c r="J439" s="340"/>
      <c r="K439" s="340"/>
      <c r="L439" s="340"/>
      <c r="M439" s="340"/>
      <c r="N439" s="340"/>
      <c r="O439" s="340"/>
      <c r="P439" s="340"/>
      <c r="Q439" s="340"/>
      <c r="R439" s="340"/>
      <c r="S439" s="340"/>
      <c r="T439" s="340"/>
      <c r="U439" s="340"/>
      <c r="V439" s="340"/>
      <c r="W439" s="340"/>
      <c r="X439" s="340"/>
      <c r="Y439" s="340"/>
    </row>
    <row r="440" spans="1:25" ht="15.75" customHeight="1" x14ac:dyDescent="0.25">
      <c r="A440" s="340"/>
      <c r="B440" s="340"/>
      <c r="C440" s="340"/>
      <c r="D440" s="340"/>
      <c r="E440" s="340"/>
      <c r="F440" s="340"/>
      <c r="G440" s="340"/>
      <c r="H440" s="340"/>
      <c r="I440" s="340"/>
      <c r="J440" s="340"/>
      <c r="K440" s="340"/>
      <c r="L440" s="340"/>
      <c r="M440" s="340"/>
      <c r="N440" s="340"/>
      <c r="O440" s="340"/>
      <c r="P440" s="340"/>
      <c r="Q440" s="340"/>
      <c r="R440" s="340"/>
      <c r="S440" s="340"/>
      <c r="T440" s="340"/>
      <c r="U440" s="340"/>
      <c r="V440" s="340"/>
      <c r="W440" s="340"/>
      <c r="X440" s="340"/>
      <c r="Y440" s="340"/>
    </row>
    <row r="441" spans="1:25" ht="15.75" customHeight="1" x14ac:dyDescent="0.25">
      <c r="A441" s="340"/>
      <c r="B441" s="340"/>
      <c r="C441" s="340"/>
      <c r="D441" s="340"/>
      <c r="E441" s="340"/>
      <c r="F441" s="340"/>
      <c r="G441" s="340"/>
      <c r="H441" s="340"/>
      <c r="I441" s="340"/>
      <c r="J441" s="340"/>
      <c r="K441" s="340"/>
      <c r="L441" s="340"/>
      <c r="M441" s="340"/>
      <c r="N441" s="340"/>
      <c r="O441" s="340"/>
      <c r="P441" s="340"/>
      <c r="Q441" s="340"/>
      <c r="R441" s="340"/>
      <c r="S441" s="340"/>
      <c r="T441" s="340"/>
      <c r="U441" s="340"/>
      <c r="V441" s="340"/>
      <c r="W441" s="340"/>
      <c r="X441" s="340"/>
      <c r="Y441" s="340"/>
    </row>
    <row r="442" spans="1:25" ht="15.75" customHeight="1" x14ac:dyDescent="0.25">
      <c r="A442" s="340"/>
      <c r="B442" s="340"/>
      <c r="C442" s="340"/>
      <c r="D442" s="340"/>
      <c r="E442" s="340"/>
      <c r="F442" s="340"/>
      <c r="G442" s="340"/>
      <c r="H442" s="340"/>
      <c r="I442" s="340"/>
      <c r="J442" s="340"/>
      <c r="K442" s="340"/>
      <c r="L442" s="340"/>
      <c r="M442" s="340"/>
      <c r="N442" s="340"/>
      <c r="O442" s="340"/>
      <c r="P442" s="340"/>
      <c r="Q442" s="340"/>
      <c r="R442" s="340"/>
      <c r="S442" s="340"/>
      <c r="T442" s="340"/>
      <c r="U442" s="340"/>
      <c r="V442" s="340"/>
      <c r="W442" s="340"/>
      <c r="X442" s="340"/>
      <c r="Y442" s="340"/>
    </row>
    <row r="443" spans="1:25" ht="15.75" customHeight="1" x14ac:dyDescent="0.25">
      <c r="A443" s="340"/>
      <c r="B443" s="340"/>
      <c r="C443" s="340"/>
      <c r="D443" s="340"/>
      <c r="E443" s="340"/>
      <c r="F443" s="340"/>
      <c r="G443" s="340"/>
      <c r="H443" s="340"/>
      <c r="I443" s="340"/>
      <c r="J443" s="340"/>
      <c r="K443" s="340"/>
      <c r="L443" s="340"/>
      <c r="M443" s="340"/>
      <c r="N443" s="340"/>
      <c r="O443" s="340"/>
      <c r="P443" s="340"/>
      <c r="Q443" s="340"/>
      <c r="R443" s="340"/>
      <c r="S443" s="340"/>
      <c r="T443" s="340"/>
      <c r="U443" s="340"/>
      <c r="V443" s="340"/>
      <c r="W443" s="340"/>
      <c r="X443" s="340"/>
      <c r="Y443" s="340"/>
    </row>
    <row r="444" spans="1:25" ht="15.75" customHeight="1" x14ac:dyDescent="0.25">
      <c r="A444" s="340"/>
      <c r="B444" s="340"/>
      <c r="C444" s="340"/>
      <c r="D444" s="340"/>
      <c r="E444" s="340"/>
      <c r="F444" s="340"/>
      <c r="G444" s="340"/>
      <c r="H444" s="340"/>
      <c r="I444" s="340"/>
      <c r="J444" s="340"/>
      <c r="K444" s="340"/>
      <c r="L444" s="340"/>
      <c r="M444" s="340"/>
      <c r="N444" s="340"/>
      <c r="O444" s="340"/>
      <c r="P444" s="340"/>
      <c r="Q444" s="340"/>
      <c r="R444" s="340"/>
      <c r="S444" s="340"/>
      <c r="T444" s="340"/>
      <c r="U444" s="340"/>
      <c r="V444" s="340"/>
      <c r="W444" s="340"/>
      <c r="X444" s="340"/>
      <c r="Y444" s="340"/>
    </row>
    <row r="445" spans="1:25" ht="15.75" customHeight="1" x14ac:dyDescent="0.25">
      <c r="A445" s="340"/>
      <c r="B445" s="340"/>
      <c r="C445" s="340"/>
      <c r="D445" s="340"/>
      <c r="E445" s="340"/>
      <c r="F445" s="340"/>
      <c r="G445" s="340"/>
      <c r="H445" s="340"/>
      <c r="I445" s="340"/>
      <c r="J445" s="340"/>
      <c r="K445" s="340"/>
      <c r="L445" s="340"/>
      <c r="M445" s="340"/>
      <c r="N445" s="340"/>
      <c r="O445" s="340"/>
      <c r="P445" s="340"/>
      <c r="Q445" s="340"/>
      <c r="R445" s="340"/>
      <c r="S445" s="340"/>
      <c r="T445" s="340"/>
      <c r="U445" s="340"/>
      <c r="V445" s="340"/>
      <c r="W445" s="340"/>
      <c r="X445" s="340"/>
      <c r="Y445" s="340"/>
    </row>
    <row r="446" spans="1:25" ht="15.75" customHeight="1" x14ac:dyDescent="0.25">
      <c r="A446" s="340"/>
      <c r="B446" s="340"/>
      <c r="C446" s="340"/>
      <c r="D446" s="340"/>
      <c r="E446" s="340"/>
      <c r="F446" s="340"/>
      <c r="G446" s="340"/>
      <c r="H446" s="340"/>
      <c r="I446" s="340"/>
      <c r="J446" s="340"/>
      <c r="K446" s="340"/>
      <c r="L446" s="340"/>
      <c r="M446" s="340"/>
      <c r="N446" s="340"/>
      <c r="O446" s="340"/>
      <c r="P446" s="340"/>
      <c r="Q446" s="340"/>
      <c r="R446" s="340"/>
      <c r="S446" s="340"/>
      <c r="T446" s="340"/>
      <c r="U446" s="340"/>
      <c r="V446" s="340"/>
      <c r="W446" s="340"/>
      <c r="X446" s="340"/>
      <c r="Y446" s="340"/>
    </row>
    <row r="447" spans="1:25" ht="15.75" customHeight="1" x14ac:dyDescent="0.25">
      <c r="A447" s="340"/>
      <c r="B447" s="340"/>
      <c r="C447" s="340"/>
      <c r="D447" s="340"/>
      <c r="E447" s="340"/>
      <c r="F447" s="340"/>
      <c r="G447" s="340"/>
      <c r="H447" s="340"/>
      <c r="I447" s="340"/>
      <c r="J447" s="340"/>
      <c r="K447" s="340"/>
      <c r="L447" s="340"/>
      <c r="M447" s="340"/>
      <c r="N447" s="340"/>
      <c r="O447" s="340"/>
      <c r="P447" s="340"/>
      <c r="Q447" s="340"/>
      <c r="R447" s="340"/>
      <c r="S447" s="340"/>
      <c r="T447" s="340"/>
      <c r="U447" s="340"/>
      <c r="V447" s="340"/>
      <c r="W447" s="340"/>
      <c r="X447" s="340"/>
      <c r="Y447" s="340"/>
    </row>
    <row r="448" spans="1:25" ht="15.75" customHeight="1" x14ac:dyDescent="0.25">
      <c r="A448" s="340"/>
      <c r="B448" s="340"/>
      <c r="C448" s="340"/>
      <c r="D448" s="340"/>
      <c r="E448" s="340"/>
      <c r="F448" s="340"/>
      <c r="G448" s="340"/>
      <c r="H448" s="340"/>
      <c r="I448" s="340"/>
      <c r="J448" s="340"/>
      <c r="K448" s="340"/>
      <c r="L448" s="340"/>
      <c r="M448" s="340"/>
      <c r="N448" s="340"/>
      <c r="O448" s="340"/>
      <c r="P448" s="340"/>
      <c r="Q448" s="340"/>
      <c r="R448" s="340"/>
      <c r="S448" s="340"/>
      <c r="T448" s="340"/>
      <c r="U448" s="340"/>
      <c r="V448" s="340"/>
      <c r="W448" s="340"/>
      <c r="X448" s="340"/>
      <c r="Y448" s="340"/>
    </row>
    <row r="449" spans="1:25" ht="15.75" customHeight="1" x14ac:dyDescent="0.25">
      <c r="A449" s="340"/>
      <c r="B449" s="340"/>
      <c r="C449" s="340"/>
      <c r="D449" s="340"/>
      <c r="E449" s="340"/>
      <c r="F449" s="340"/>
      <c r="G449" s="340"/>
      <c r="H449" s="340"/>
      <c r="I449" s="340"/>
      <c r="J449" s="340"/>
      <c r="K449" s="340"/>
      <c r="L449" s="340"/>
      <c r="M449" s="340"/>
      <c r="N449" s="340"/>
      <c r="O449" s="340"/>
      <c r="P449" s="340"/>
      <c r="Q449" s="340"/>
      <c r="R449" s="340"/>
      <c r="S449" s="340"/>
      <c r="T449" s="340"/>
      <c r="U449" s="340"/>
      <c r="V449" s="340"/>
      <c r="W449" s="340"/>
      <c r="X449" s="340"/>
      <c r="Y449" s="340"/>
    </row>
    <row r="450" spans="1:25" ht="15.75" customHeight="1" x14ac:dyDescent="0.25">
      <c r="A450" s="340"/>
      <c r="B450" s="340"/>
      <c r="C450" s="340"/>
      <c r="D450" s="340"/>
      <c r="E450" s="340"/>
      <c r="F450" s="340"/>
      <c r="G450" s="340"/>
      <c r="H450" s="340"/>
      <c r="I450" s="340"/>
      <c r="J450" s="340"/>
      <c r="K450" s="340"/>
      <c r="L450" s="340"/>
      <c r="M450" s="340"/>
      <c r="N450" s="340"/>
      <c r="O450" s="340"/>
      <c r="P450" s="340"/>
      <c r="Q450" s="340"/>
      <c r="R450" s="340"/>
      <c r="S450" s="340"/>
      <c r="T450" s="340"/>
      <c r="U450" s="340"/>
      <c r="V450" s="340"/>
      <c r="W450" s="340"/>
      <c r="X450" s="340"/>
      <c r="Y450" s="340"/>
    </row>
    <row r="451" spans="1:25" ht="15.75" customHeight="1" x14ac:dyDescent="0.25">
      <c r="A451" s="340"/>
      <c r="B451" s="340"/>
      <c r="C451" s="340"/>
      <c r="D451" s="340"/>
      <c r="E451" s="340"/>
      <c r="F451" s="340"/>
      <c r="G451" s="340"/>
      <c r="H451" s="340"/>
      <c r="I451" s="340"/>
      <c r="J451" s="340"/>
      <c r="K451" s="340"/>
      <c r="L451" s="340"/>
      <c r="M451" s="340"/>
      <c r="N451" s="340"/>
      <c r="O451" s="340"/>
      <c r="P451" s="340"/>
      <c r="Q451" s="340"/>
      <c r="R451" s="340"/>
      <c r="S451" s="340"/>
      <c r="T451" s="340"/>
      <c r="U451" s="340"/>
      <c r="V451" s="340"/>
      <c r="W451" s="340"/>
      <c r="X451" s="340"/>
      <c r="Y451" s="340"/>
    </row>
    <row r="452" spans="1:25" ht="15.75" customHeight="1" x14ac:dyDescent="0.25">
      <c r="A452" s="340"/>
      <c r="B452" s="340"/>
      <c r="C452" s="340"/>
      <c r="D452" s="340"/>
      <c r="E452" s="340"/>
      <c r="F452" s="340"/>
      <c r="G452" s="340"/>
      <c r="H452" s="340"/>
      <c r="I452" s="340"/>
      <c r="J452" s="340"/>
      <c r="K452" s="340"/>
      <c r="L452" s="340"/>
      <c r="M452" s="340"/>
      <c r="N452" s="340"/>
      <c r="O452" s="340"/>
      <c r="P452" s="340"/>
      <c r="Q452" s="340"/>
      <c r="R452" s="340"/>
      <c r="S452" s="340"/>
      <c r="T452" s="340"/>
      <c r="U452" s="340"/>
      <c r="V452" s="340"/>
      <c r="W452" s="340"/>
      <c r="X452" s="340"/>
      <c r="Y452" s="340"/>
    </row>
    <row r="453" spans="1:25" ht="15.75" customHeight="1" x14ac:dyDescent="0.25">
      <c r="A453" s="340"/>
      <c r="B453" s="340"/>
      <c r="C453" s="340"/>
      <c r="D453" s="340"/>
      <c r="E453" s="340"/>
      <c r="F453" s="340"/>
      <c r="G453" s="340"/>
      <c r="H453" s="340"/>
      <c r="I453" s="340"/>
      <c r="J453" s="340"/>
      <c r="K453" s="340"/>
      <c r="L453" s="340"/>
      <c r="M453" s="340"/>
      <c r="N453" s="340"/>
      <c r="O453" s="340"/>
      <c r="P453" s="340"/>
      <c r="Q453" s="340"/>
      <c r="R453" s="340"/>
      <c r="S453" s="340"/>
      <c r="T453" s="340"/>
      <c r="U453" s="340"/>
      <c r="V453" s="340"/>
      <c r="W453" s="340"/>
      <c r="X453" s="340"/>
      <c r="Y453" s="340"/>
    </row>
    <row r="454" spans="1:25" ht="15.75" customHeight="1" x14ac:dyDescent="0.25">
      <c r="A454" s="340"/>
      <c r="B454" s="340"/>
      <c r="C454" s="340"/>
      <c r="D454" s="340"/>
      <c r="E454" s="340"/>
      <c r="F454" s="340"/>
      <c r="G454" s="340"/>
      <c r="H454" s="340"/>
      <c r="I454" s="340"/>
      <c r="J454" s="340"/>
      <c r="K454" s="340"/>
      <c r="L454" s="340"/>
      <c r="M454" s="340"/>
      <c r="N454" s="340"/>
      <c r="O454" s="340"/>
      <c r="P454" s="340"/>
      <c r="Q454" s="340"/>
      <c r="R454" s="340"/>
      <c r="S454" s="340"/>
      <c r="T454" s="340"/>
      <c r="U454" s="340"/>
      <c r="V454" s="340"/>
      <c r="W454" s="340"/>
      <c r="X454" s="340"/>
      <c r="Y454" s="340"/>
    </row>
    <row r="455" spans="1:25" ht="15.75" customHeight="1" x14ac:dyDescent="0.25">
      <c r="A455" s="340"/>
      <c r="B455" s="340"/>
      <c r="C455" s="340"/>
      <c r="D455" s="340"/>
      <c r="E455" s="340"/>
      <c r="F455" s="340"/>
      <c r="G455" s="340"/>
      <c r="H455" s="340"/>
      <c r="I455" s="340"/>
      <c r="J455" s="340"/>
      <c r="K455" s="340"/>
      <c r="L455" s="340"/>
      <c r="M455" s="340"/>
      <c r="N455" s="340"/>
      <c r="O455" s="340"/>
      <c r="P455" s="340"/>
      <c r="Q455" s="340"/>
      <c r="R455" s="340"/>
      <c r="S455" s="340"/>
      <c r="T455" s="340"/>
      <c r="U455" s="340"/>
      <c r="V455" s="340"/>
      <c r="W455" s="340"/>
      <c r="X455" s="340"/>
      <c r="Y455" s="340"/>
    </row>
    <row r="456" spans="1:25" ht="15.75" customHeight="1" x14ac:dyDescent="0.25">
      <c r="A456" s="340"/>
      <c r="B456" s="340"/>
      <c r="C456" s="340"/>
      <c r="D456" s="340"/>
      <c r="E456" s="340"/>
      <c r="F456" s="340"/>
      <c r="G456" s="340"/>
      <c r="H456" s="340"/>
      <c r="I456" s="340"/>
      <c r="J456" s="340"/>
      <c r="K456" s="340"/>
      <c r="L456" s="340"/>
      <c r="M456" s="340"/>
      <c r="N456" s="340"/>
      <c r="O456" s="340"/>
      <c r="P456" s="340"/>
      <c r="Q456" s="340"/>
      <c r="R456" s="340"/>
      <c r="S456" s="340"/>
      <c r="T456" s="340"/>
      <c r="U456" s="340"/>
      <c r="V456" s="340"/>
      <c r="W456" s="340"/>
      <c r="X456" s="340"/>
      <c r="Y456" s="340"/>
    </row>
    <row r="457" spans="1:25" ht="15.75" customHeight="1" x14ac:dyDescent="0.25">
      <c r="A457" s="340"/>
      <c r="B457" s="340"/>
      <c r="C457" s="340"/>
      <c r="D457" s="340"/>
      <c r="E457" s="340"/>
      <c r="F457" s="340"/>
      <c r="G457" s="340"/>
      <c r="H457" s="340"/>
      <c r="I457" s="340"/>
      <c r="J457" s="340"/>
      <c r="K457" s="340"/>
      <c r="L457" s="340"/>
      <c r="M457" s="340"/>
      <c r="N457" s="340"/>
      <c r="O457" s="340"/>
      <c r="P457" s="340"/>
      <c r="Q457" s="340"/>
      <c r="R457" s="340"/>
      <c r="S457" s="340"/>
      <c r="T457" s="340"/>
      <c r="U457" s="340"/>
      <c r="V457" s="340"/>
      <c r="W457" s="340"/>
      <c r="X457" s="340"/>
      <c r="Y457" s="340"/>
    </row>
    <row r="458" spans="1:25" ht="15.75" customHeight="1" x14ac:dyDescent="0.25">
      <c r="A458" s="340"/>
      <c r="B458" s="340"/>
      <c r="C458" s="340"/>
      <c r="D458" s="340"/>
      <c r="E458" s="340"/>
      <c r="F458" s="340"/>
      <c r="G458" s="340"/>
      <c r="H458" s="340"/>
      <c r="I458" s="340"/>
      <c r="J458" s="340"/>
      <c r="K458" s="340"/>
      <c r="L458" s="340"/>
      <c r="M458" s="340"/>
      <c r="N458" s="340"/>
      <c r="O458" s="340"/>
      <c r="P458" s="340"/>
      <c r="Q458" s="340"/>
      <c r="R458" s="340"/>
      <c r="S458" s="340"/>
      <c r="T458" s="340"/>
      <c r="U458" s="340"/>
      <c r="V458" s="340"/>
      <c r="W458" s="340"/>
      <c r="X458" s="340"/>
      <c r="Y458" s="340"/>
    </row>
    <row r="459" spans="1:25" ht="15.75" customHeight="1" x14ac:dyDescent="0.25">
      <c r="A459" s="340"/>
      <c r="B459" s="340"/>
      <c r="C459" s="340"/>
      <c r="D459" s="340"/>
      <c r="E459" s="340"/>
      <c r="F459" s="340"/>
      <c r="G459" s="340"/>
      <c r="H459" s="340"/>
      <c r="I459" s="340"/>
      <c r="J459" s="340"/>
      <c r="K459" s="340"/>
      <c r="L459" s="340"/>
      <c r="M459" s="340"/>
      <c r="N459" s="340"/>
      <c r="O459" s="340"/>
      <c r="P459" s="340"/>
      <c r="Q459" s="340"/>
      <c r="R459" s="340"/>
      <c r="S459" s="340"/>
      <c r="T459" s="340"/>
      <c r="U459" s="340"/>
      <c r="V459" s="340"/>
      <c r="W459" s="340"/>
      <c r="X459" s="340"/>
      <c r="Y459" s="340"/>
    </row>
    <row r="460" spans="1:25" ht="15.75" customHeight="1" x14ac:dyDescent="0.25">
      <c r="A460" s="340"/>
      <c r="B460" s="340"/>
      <c r="C460" s="340"/>
      <c r="D460" s="340"/>
      <c r="E460" s="340"/>
      <c r="F460" s="340"/>
      <c r="G460" s="340"/>
      <c r="H460" s="340"/>
      <c r="I460" s="340"/>
      <c r="J460" s="340"/>
      <c r="K460" s="340"/>
      <c r="L460" s="340"/>
      <c r="M460" s="340"/>
      <c r="N460" s="340"/>
      <c r="O460" s="340"/>
      <c r="P460" s="340"/>
      <c r="Q460" s="340"/>
      <c r="R460" s="340"/>
      <c r="S460" s="340"/>
      <c r="T460" s="340"/>
      <c r="U460" s="340"/>
      <c r="V460" s="340"/>
      <c r="W460" s="340"/>
      <c r="X460" s="340"/>
      <c r="Y460" s="340"/>
    </row>
    <row r="461" spans="1:25" ht="15.75" customHeight="1" x14ac:dyDescent="0.25">
      <c r="A461" s="340"/>
      <c r="B461" s="340"/>
      <c r="C461" s="340"/>
      <c r="D461" s="340"/>
      <c r="E461" s="340"/>
      <c r="F461" s="340"/>
      <c r="G461" s="340"/>
      <c r="H461" s="340"/>
      <c r="I461" s="340"/>
      <c r="J461" s="340"/>
      <c r="K461" s="340"/>
      <c r="L461" s="340"/>
      <c r="M461" s="340"/>
      <c r="N461" s="340"/>
      <c r="O461" s="340"/>
      <c r="P461" s="340"/>
      <c r="Q461" s="340"/>
      <c r="R461" s="340"/>
      <c r="S461" s="340"/>
      <c r="T461" s="340"/>
      <c r="U461" s="340"/>
      <c r="V461" s="340"/>
      <c r="W461" s="340"/>
      <c r="X461" s="340"/>
      <c r="Y461" s="340"/>
    </row>
    <row r="462" spans="1:25" ht="15.75" customHeight="1" x14ac:dyDescent="0.25">
      <c r="A462" s="340"/>
      <c r="B462" s="340"/>
      <c r="C462" s="340"/>
      <c r="D462" s="340"/>
      <c r="E462" s="340"/>
      <c r="F462" s="340"/>
      <c r="G462" s="340"/>
      <c r="H462" s="340"/>
      <c r="I462" s="340"/>
      <c r="J462" s="340"/>
      <c r="K462" s="340"/>
      <c r="L462" s="340"/>
      <c r="M462" s="340"/>
      <c r="N462" s="340"/>
      <c r="O462" s="340"/>
      <c r="P462" s="340"/>
      <c r="Q462" s="340"/>
      <c r="R462" s="340"/>
      <c r="S462" s="340"/>
      <c r="T462" s="340"/>
      <c r="U462" s="340"/>
      <c r="V462" s="340"/>
      <c r="W462" s="340"/>
      <c r="X462" s="340"/>
      <c r="Y462" s="340"/>
    </row>
    <row r="463" spans="1:25" ht="15.75" customHeight="1" x14ac:dyDescent="0.25">
      <c r="A463" s="340"/>
      <c r="B463" s="340"/>
      <c r="C463" s="340"/>
      <c r="D463" s="340"/>
      <c r="E463" s="340"/>
      <c r="F463" s="340"/>
      <c r="G463" s="340"/>
      <c r="H463" s="340"/>
      <c r="I463" s="340"/>
      <c r="J463" s="340"/>
      <c r="K463" s="340"/>
      <c r="L463" s="340"/>
      <c r="M463" s="340"/>
      <c r="N463" s="340"/>
      <c r="O463" s="340"/>
      <c r="P463" s="340"/>
      <c r="Q463" s="340"/>
      <c r="R463" s="340"/>
      <c r="S463" s="340"/>
      <c r="T463" s="340"/>
      <c r="U463" s="340"/>
      <c r="V463" s="340"/>
      <c r="W463" s="340"/>
      <c r="X463" s="340"/>
      <c r="Y463" s="340"/>
    </row>
    <row r="464" spans="1:25" ht="15.75" customHeight="1" x14ac:dyDescent="0.25">
      <c r="A464" s="340"/>
      <c r="B464" s="340"/>
      <c r="C464" s="340"/>
      <c r="D464" s="340"/>
      <c r="E464" s="340"/>
      <c r="F464" s="340"/>
      <c r="G464" s="340"/>
      <c r="H464" s="340"/>
      <c r="I464" s="340"/>
      <c r="J464" s="340"/>
      <c r="K464" s="340"/>
      <c r="L464" s="340"/>
      <c r="M464" s="340"/>
      <c r="N464" s="340"/>
      <c r="O464" s="340"/>
      <c r="P464" s="340"/>
      <c r="Q464" s="340"/>
      <c r="R464" s="340"/>
      <c r="S464" s="340"/>
      <c r="T464" s="340"/>
      <c r="U464" s="340"/>
      <c r="V464" s="340"/>
      <c r="W464" s="340"/>
      <c r="X464" s="340"/>
      <c r="Y464" s="340"/>
    </row>
    <row r="465" spans="1:25" ht="15.75" customHeight="1" x14ac:dyDescent="0.25">
      <c r="A465" s="340"/>
      <c r="B465" s="340"/>
      <c r="C465" s="340"/>
      <c r="D465" s="340"/>
      <c r="E465" s="340"/>
      <c r="F465" s="340"/>
      <c r="G465" s="340"/>
      <c r="H465" s="340"/>
      <c r="I465" s="340"/>
      <c r="J465" s="340"/>
      <c r="K465" s="340"/>
      <c r="L465" s="340"/>
      <c r="M465" s="340"/>
      <c r="N465" s="340"/>
      <c r="O465" s="340"/>
      <c r="P465" s="340"/>
      <c r="Q465" s="340"/>
      <c r="R465" s="340"/>
      <c r="S465" s="340"/>
      <c r="T465" s="340"/>
      <c r="U465" s="340"/>
      <c r="V465" s="340"/>
      <c r="W465" s="340"/>
      <c r="X465" s="340"/>
      <c r="Y465" s="340"/>
    </row>
    <row r="466" spans="1:25" ht="15.75" customHeight="1" x14ac:dyDescent="0.25">
      <c r="A466" s="340"/>
      <c r="B466" s="340"/>
      <c r="C466" s="340"/>
      <c r="D466" s="340"/>
      <c r="E466" s="340"/>
      <c r="F466" s="340"/>
      <c r="G466" s="340"/>
      <c r="H466" s="340"/>
      <c r="I466" s="340"/>
      <c r="J466" s="340"/>
      <c r="K466" s="340"/>
      <c r="L466" s="340"/>
      <c r="M466" s="340"/>
      <c r="N466" s="340"/>
      <c r="O466" s="340"/>
      <c r="P466" s="340"/>
      <c r="Q466" s="340"/>
      <c r="R466" s="340"/>
      <c r="S466" s="340"/>
      <c r="T466" s="340"/>
      <c r="U466" s="340"/>
      <c r="V466" s="340"/>
      <c r="W466" s="340"/>
      <c r="X466" s="340"/>
      <c r="Y466" s="340"/>
    </row>
    <row r="467" spans="1:25" ht="15.75" customHeight="1" x14ac:dyDescent="0.25">
      <c r="A467" s="340"/>
      <c r="B467" s="340"/>
      <c r="C467" s="340"/>
      <c r="D467" s="340"/>
      <c r="E467" s="340"/>
      <c r="F467" s="340"/>
      <c r="G467" s="340"/>
      <c r="H467" s="340"/>
      <c r="I467" s="340"/>
      <c r="J467" s="340"/>
      <c r="K467" s="340"/>
      <c r="L467" s="340"/>
      <c r="M467" s="340"/>
      <c r="N467" s="340"/>
      <c r="O467" s="340"/>
      <c r="P467" s="340"/>
      <c r="Q467" s="340"/>
      <c r="R467" s="340"/>
      <c r="S467" s="340"/>
      <c r="T467" s="340"/>
      <c r="U467" s="340"/>
      <c r="V467" s="340"/>
      <c r="W467" s="340"/>
      <c r="X467" s="340"/>
      <c r="Y467" s="340"/>
    </row>
    <row r="468" spans="1:25" ht="15.75" customHeight="1" x14ac:dyDescent="0.25">
      <c r="A468" s="340"/>
      <c r="B468" s="340"/>
      <c r="C468" s="340"/>
      <c r="D468" s="340"/>
      <c r="E468" s="340"/>
      <c r="F468" s="340"/>
      <c r="G468" s="340"/>
      <c r="H468" s="340"/>
      <c r="I468" s="340"/>
      <c r="J468" s="340"/>
      <c r="K468" s="340"/>
      <c r="L468" s="340"/>
      <c r="M468" s="340"/>
      <c r="N468" s="340"/>
      <c r="O468" s="340"/>
      <c r="P468" s="340"/>
      <c r="Q468" s="340"/>
      <c r="R468" s="340"/>
      <c r="S468" s="340"/>
      <c r="T468" s="340"/>
      <c r="U468" s="340"/>
      <c r="V468" s="340"/>
      <c r="W468" s="340"/>
      <c r="X468" s="340"/>
      <c r="Y468" s="340"/>
    </row>
    <row r="469" spans="1:25" ht="15.75" customHeight="1" x14ac:dyDescent="0.25">
      <c r="A469" s="340"/>
      <c r="B469" s="340"/>
      <c r="C469" s="340"/>
      <c r="D469" s="340"/>
      <c r="E469" s="340"/>
      <c r="F469" s="340"/>
      <c r="G469" s="340"/>
      <c r="H469" s="340"/>
      <c r="I469" s="340"/>
      <c r="J469" s="340"/>
      <c r="K469" s="340"/>
      <c r="L469" s="340"/>
      <c r="M469" s="340"/>
      <c r="N469" s="340"/>
      <c r="O469" s="340"/>
      <c r="P469" s="340"/>
      <c r="Q469" s="340"/>
      <c r="R469" s="340"/>
      <c r="S469" s="340"/>
      <c r="T469" s="340"/>
      <c r="U469" s="340"/>
      <c r="V469" s="340"/>
      <c r="W469" s="340"/>
      <c r="X469" s="340"/>
      <c r="Y469" s="340"/>
    </row>
    <row r="470" spans="1:25" ht="15.75" customHeight="1" x14ac:dyDescent="0.25">
      <c r="A470" s="340"/>
      <c r="B470" s="340"/>
      <c r="C470" s="340"/>
      <c r="D470" s="340"/>
      <c r="E470" s="340"/>
      <c r="F470" s="340"/>
      <c r="G470" s="340"/>
      <c r="H470" s="340"/>
      <c r="I470" s="340"/>
      <c r="J470" s="340"/>
      <c r="K470" s="340"/>
      <c r="L470" s="340"/>
      <c r="M470" s="340"/>
      <c r="N470" s="340"/>
      <c r="O470" s="340"/>
      <c r="P470" s="340"/>
      <c r="Q470" s="340"/>
      <c r="R470" s="340"/>
      <c r="S470" s="340"/>
      <c r="T470" s="340"/>
      <c r="U470" s="340"/>
      <c r="V470" s="340"/>
      <c r="W470" s="340"/>
      <c r="X470" s="340"/>
      <c r="Y470" s="340"/>
    </row>
    <row r="471" spans="1:25" ht="15.75" customHeight="1" x14ac:dyDescent="0.25">
      <c r="A471" s="340"/>
      <c r="B471" s="340"/>
      <c r="C471" s="340"/>
      <c r="D471" s="340"/>
      <c r="E471" s="340"/>
      <c r="F471" s="340"/>
      <c r="G471" s="340"/>
      <c r="H471" s="340"/>
      <c r="I471" s="340"/>
      <c r="J471" s="340"/>
      <c r="K471" s="340"/>
      <c r="L471" s="340"/>
      <c r="M471" s="340"/>
      <c r="N471" s="340"/>
      <c r="O471" s="340"/>
      <c r="P471" s="340"/>
      <c r="Q471" s="340"/>
      <c r="R471" s="340"/>
      <c r="S471" s="340"/>
      <c r="T471" s="340"/>
      <c r="U471" s="340"/>
      <c r="V471" s="340"/>
      <c r="W471" s="340"/>
      <c r="X471" s="340"/>
      <c r="Y471" s="340"/>
    </row>
    <row r="472" spans="1:25" ht="15.75" customHeight="1" x14ac:dyDescent="0.25">
      <c r="A472" s="340"/>
      <c r="B472" s="340"/>
      <c r="C472" s="340"/>
      <c r="D472" s="340"/>
      <c r="E472" s="340"/>
      <c r="F472" s="340"/>
      <c r="G472" s="340"/>
      <c r="H472" s="340"/>
      <c r="I472" s="340"/>
      <c r="J472" s="340"/>
      <c r="K472" s="340"/>
      <c r="L472" s="340"/>
      <c r="M472" s="340"/>
      <c r="N472" s="340"/>
      <c r="O472" s="340"/>
      <c r="P472" s="340"/>
      <c r="Q472" s="340"/>
      <c r="R472" s="340"/>
      <c r="S472" s="340"/>
      <c r="T472" s="340"/>
      <c r="U472" s="340"/>
      <c r="V472" s="340"/>
      <c r="W472" s="340"/>
      <c r="X472" s="340"/>
      <c r="Y472" s="340"/>
    </row>
    <row r="473" spans="1:25" ht="15.75" customHeight="1" x14ac:dyDescent="0.25">
      <c r="A473" s="340"/>
      <c r="B473" s="340"/>
      <c r="C473" s="340"/>
      <c r="D473" s="340"/>
      <c r="E473" s="340"/>
      <c r="F473" s="340"/>
      <c r="G473" s="340"/>
      <c r="H473" s="340"/>
      <c r="I473" s="340"/>
      <c r="J473" s="340"/>
      <c r="K473" s="340"/>
      <c r="L473" s="340"/>
      <c r="M473" s="340"/>
      <c r="N473" s="340"/>
      <c r="O473" s="340"/>
      <c r="P473" s="340"/>
      <c r="Q473" s="340"/>
      <c r="R473" s="340"/>
      <c r="S473" s="340"/>
      <c r="T473" s="340"/>
      <c r="U473" s="340"/>
      <c r="V473" s="340"/>
      <c r="W473" s="340"/>
      <c r="X473" s="340"/>
      <c r="Y473" s="340"/>
    </row>
    <row r="474" spans="1:25" ht="15.75" customHeight="1" x14ac:dyDescent="0.25">
      <c r="A474" s="340"/>
      <c r="B474" s="340"/>
      <c r="C474" s="340"/>
      <c r="D474" s="340"/>
      <c r="E474" s="340"/>
      <c r="F474" s="340"/>
      <c r="G474" s="340"/>
      <c r="H474" s="340"/>
      <c r="I474" s="340"/>
      <c r="J474" s="340"/>
      <c r="K474" s="340"/>
      <c r="L474" s="340"/>
      <c r="M474" s="340"/>
      <c r="N474" s="340"/>
      <c r="O474" s="340"/>
      <c r="P474" s="340"/>
      <c r="Q474" s="340"/>
      <c r="R474" s="340"/>
      <c r="S474" s="340"/>
      <c r="T474" s="340"/>
      <c r="U474" s="340"/>
      <c r="V474" s="340"/>
      <c r="W474" s="340"/>
      <c r="X474" s="340"/>
      <c r="Y474" s="340"/>
    </row>
    <row r="475" spans="1:25" ht="15.75" customHeight="1" x14ac:dyDescent="0.25">
      <c r="A475" s="340"/>
      <c r="B475" s="340"/>
      <c r="C475" s="340"/>
      <c r="D475" s="340"/>
      <c r="E475" s="340"/>
      <c r="F475" s="340"/>
      <c r="G475" s="340"/>
      <c r="H475" s="340"/>
      <c r="I475" s="340"/>
      <c r="J475" s="340"/>
      <c r="K475" s="340"/>
      <c r="L475" s="340"/>
      <c r="M475" s="340"/>
      <c r="N475" s="340"/>
      <c r="O475" s="340"/>
      <c r="P475" s="340"/>
      <c r="Q475" s="340"/>
      <c r="R475" s="340"/>
      <c r="S475" s="340"/>
      <c r="T475" s="340"/>
      <c r="U475" s="340"/>
      <c r="V475" s="340"/>
      <c r="W475" s="340"/>
      <c r="X475" s="340"/>
      <c r="Y475" s="340"/>
    </row>
    <row r="476" spans="1:25" ht="15.75" customHeight="1" x14ac:dyDescent="0.25">
      <c r="A476" s="340"/>
      <c r="B476" s="340"/>
      <c r="C476" s="340"/>
      <c r="D476" s="340"/>
      <c r="E476" s="340"/>
      <c r="F476" s="340"/>
      <c r="G476" s="340"/>
      <c r="H476" s="340"/>
      <c r="I476" s="340"/>
      <c r="J476" s="340"/>
      <c r="K476" s="340"/>
      <c r="L476" s="340"/>
      <c r="M476" s="340"/>
      <c r="N476" s="340"/>
      <c r="O476" s="340"/>
      <c r="P476" s="340"/>
      <c r="Q476" s="340"/>
      <c r="R476" s="340"/>
      <c r="S476" s="340"/>
      <c r="T476" s="340"/>
      <c r="U476" s="340"/>
      <c r="V476" s="340"/>
      <c r="W476" s="340"/>
      <c r="X476" s="340"/>
      <c r="Y476" s="340"/>
    </row>
    <row r="477" spans="1:25" ht="15.75" customHeight="1" x14ac:dyDescent="0.25">
      <c r="A477" s="340"/>
      <c r="B477" s="340"/>
      <c r="C477" s="340"/>
      <c r="D477" s="340"/>
      <c r="E477" s="340"/>
      <c r="F477" s="340"/>
      <c r="G477" s="340"/>
      <c r="H477" s="340"/>
      <c r="I477" s="340"/>
      <c r="J477" s="340"/>
      <c r="K477" s="340"/>
      <c r="L477" s="340"/>
      <c r="M477" s="340"/>
      <c r="N477" s="340"/>
      <c r="O477" s="340"/>
      <c r="P477" s="340"/>
      <c r="Q477" s="340"/>
      <c r="R477" s="340"/>
      <c r="S477" s="340"/>
      <c r="T477" s="340"/>
      <c r="U477" s="340"/>
      <c r="V477" s="340"/>
      <c r="W477" s="340"/>
      <c r="X477" s="340"/>
      <c r="Y477" s="340"/>
    </row>
    <row r="478" spans="1:25" ht="15.75" customHeight="1" x14ac:dyDescent="0.25">
      <c r="A478" s="340"/>
      <c r="B478" s="340"/>
      <c r="C478" s="340"/>
      <c r="D478" s="340"/>
      <c r="E478" s="340"/>
      <c r="F478" s="340"/>
      <c r="G478" s="340"/>
      <c r="H478" s="340"/>
      <c r="I478" s="340"/>
      <c r="J478" s="340"/>
      <c r="K478" s="340"/>
      <c r="L478" s="340"/>
      <c r="M478" s="340"/>
      <c r="N478" s="340"/>
      <c r="O478" s="340"/>
      <c r="P478" s="340"/>
      <c r="Q478" s="340"/>
      <c r="R478" s="340"/>
      <c r="S478" s="340"/>
      <c r="T478" s="340"/>
      <c r="U478" s="340"/>
      <c r="V478" s="340"/>
      <c r="W478" s="340"/>
      <c r="X478" s="340"/>
      <c r="Y478" s="340"/>
    </row>
    <row r="479" spans="1:25" ht="15.75" customHeight="1" x14ac:dyDescent="0.25">
      <c r="A479" s="340"/>
      <c r="B479" s="340"/>
      <c r="C479" s="340"/>
      <c r="D479" s="340"/>
      <c r="E479" s="340"/>
      <c r="F479" s="340"/>
      <c r="G479" s="340"/>
      <c r="H479" s="340"/>
      <c r="I479" s="340"/>
      <c r="J479" s="340"/>
      <c r="K479" s="340"/>
      <c r="L479" s="340"/>
      <c r="M479" s="340"/>
      <c r="N479" s="340"/>
      <c r="O479" s="340"/>
      <c r="P479" s="340"/>
      <c r="Q479" s="340"/>
      <c r="R479" s="340"/>
      <c r="S479" s="340"/>
      <c r="T479" s="340"/>
      <c r="U479" s="340"/>
      <c r="V479" s="340"/>
      <c r="W479" s="340"/>
      <c r="X479" s="340"/>
      <c r="Y479" s="340"/>
    </row>
    <row r="480" spans="1:25" ht="15.75" customHeight="1" x14ac:dyDescent="0.25">
      <c r="A480" s="340"/>
      <c r="B480" s="340"/>
      <c r="C480" s="340"/>
      <c r="D480" s="340"/>
      <c r="E480" s="340"/>
      <c r="F480" s="340"/>
      <c r="G480" s="340"/>
      <c r="H480" s="340"/>
      <c r="I480" s="340"/>
      <c r="J480" s="340"/>
      <c r="K480" s="340"/>
      <c r="L480" s="340"/>
      <c r="M480" s="340"/>
      <c r="N480" s="340"/>
      <c r="O480" s="340"/>
      <c r="P480" s="340"/>
      <c r="Q480" s="340"/>
      <c r="R480" s="340"/>
      <c r="S480" s="340"/>
      <c r="T480" s="340"/>
      <c r="U480" s="340"/>
      <c r="V480" s="340"/>
      <c r="W480" s="340"/>
      <c r="X480" s="340"/>
      <c r="Y480" s="340"/>
    </row>
    <row r="481" spans="1:25" ht="15.75" customHeight="1" x14ac:dyDescent="0.25">
      <c r="A481" s="340"/>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row>
    <row r="482" spans="1:25" ht="15.75" customHeight="1" x14ac:dyDescent="0.25">
      <c r="A482" s="340"/>
      <c r="B482" s="340"/>
      <c r="C482" s="340"/>
      <c r="D482" s="340"/>
      <c r="E482" s="340"/>
      <c r="F482" s="340"/>
      <c r="G482" s="340"/>
      <c r="H482" s="340"/>
      <c r="I482" s="340"/>
      <c r="J482" s="340"/>
      <c r="K482" s="340"/>
      <c r="L482" s="340"/>
      <c r="M482" s="340"/>
      <c r="N482" s="340"/>
      <c r="O482" s="340"/>
      <c r="P482" s="340"/>
      <c r="Q482" s="340"/>
      <c r="R482" s="340"/>
      <c r="S482" s="340"/>
      <c r="T482" s="340"/>
      <c r="U482" s="340"/>
      <c r="V482" s="340"/>
      <c r="W482" s="340"/>
      <c r="X482" s="340"/>
      <c r="Y482" s="340"/>
    </row>
    <row r="483" spans="1:25" ht="15.75" customHeight="1" x14ac:dyDescent="0.25">
      <c r="A483" s="340"/>
      <c r="B483" s="340"/>
      <c r="C483" s="340"/>
      <c r="D483" s="340"/>
      <c r="E483" s="340"/>
      <c r="F483" s="340"/>
      <c r="G483" s="340"/>
      <c r="H483" s="340"/>
      <c r="I483" s="340"/>
      <c r="J483" s="340"/>
      <c r="K483" s="340"/>
      <c r="L483" s="340"/>
      <c r="M483" s="340"/>
      <c r="N483" s="340"/>
      <c r="O483" s="340"/>
      <c r="P483" s="340"/>
      <c r="Q483" s="340"/>
      <c r="R483" s="340"/>
      <c r="S483" s="340"/>
      <c r="T483" s="340"/>
      <c r="U483" s="340"/>
      <c r="V483" s="340"/>
      <c r="W483" s="340"/>
      <c r="X483" s="340"/>
      <c r="Y483" s="340"/>
    </row>
    <row r="484" spans="1:25" ht="15.75" customHeight="1" x14ac:dyDescent="0.25">
      <c r="A484" s="340"/>
      <c r="B484" s="340"/>
      <c r="C484" s="340"/>
      <c r="D484" s="340"/>
      <c r="E484" s="340"/>
      <c r="F484" s="340"/>
      <c r="G484" s="340"/>
      <c r="H484" s="340"/>
      <c r="I484" s="340"/>
      <c r="J484" s="340"/>
      <c r="K484" s="340"/>
      <c r="L484" s="340"/>
      <c r="M484" s="340"/>
      <c r="N484" s="340"/>
      <c r="O484" s="340"/>
      <c r="P484" s="340"/>
      <c r="Q484" s="340"/>
      <c r="R484" s="340"/>
      <c r="S484" s="340"/>
      <c r="T484" s="340"/>
      <c r="U484" s="340"/>
      <c r="V484" s="340"/>
      <c r="W484" s="340"/>
      <c r="X484" s="340"/>
      <c r="Y484" s="340"/>
    </row>
    <row r="485" spans="1:25" ht="15.75" customHeight="1" x14ac:dyDescent="0.25">
      <c r="A485" s="340"/>
      <c r="B485" s="340"/>
      <c r="C485" s="340"/>
      <c r="D485" s="340"/>
      <c r="E485" s="340"/>
      <c r="F485" s="340"/>
      <c r="G485" s="340"/>
      <c r="H485" s="340"/>
      <c r="I485" s="340"/>
      <c r="J485" s="340"/>
      <c r="K485" s="340"/>
      <c r="L485" s="340"/>
      <c r="M485" s="340"/>
      <c r="N485" s="340"/>
      <c r="O485" s="340"/>
      <c r="P485" s="340"/>
      <c r="Q485" s="340"/>
      <c r="R485" s="340"/>
      <c r="S485" s="340"/>
      <c r="T485" s="340"/>
      <c r="U485" s="340"/>
      <c r="V485" s="340"/>
      <c r="W485" s="340"/>
      <c r="X485" s="340"/>
      <c r="Y485" s="340"/>
    </row>
    <row r="486" spans="1:25" ht="15.75" customHeight="1" x14ac:dyDescent="0.25">
      <c r="A486" s="340"/>
      <c r="B486" s="340"/>
      <c r="C486" s="340"/>
      <c r="D486" s="340"/>
      <c r="E486" s="340"/>
      <c r="F486" s="340"/>
      <c r="G486" s="340"/>
      <c r="H486" s="340"/>
      <c r="I486" s="340"/>
      <c r="J486" s="340"/>
      <c r="K486" s="340"/>
      <c r="L486" s="340"/>
      <c r="M486" s="340"/>
      <c r="N486" s="340"/>
      <c r="O486" s="340"/>
      <c r="P486" s="340"/>
      <c r="Q486" s="340"/>
      <c r="R486" s="340"/>
      <c r="S486" s="340"/>
      <c r="T486" s="340"/>
      <c r="U486" s="340"/>
      <c r="V486" s="340"/>
      <c r="W486" s="340"/>
      <c r="X486" s="340"/>
      <c r="Y486" s="340"/>
    </row>
    <row r="487" spans="1:25" ht="15.75" customHeight="1" x14ac:dyDescent="0.25">
      <c r="A487" s="340"/>
      <c r="B487" s="340"/>
      <c r="C487" s="340"/>
      <c r="D487" s="340"/>
      <c r="E487" s="340"/>
      <c r="F487" s="340"/>
      <c r="G487" s="340"/>
      <c r="H487" s="340"/>
      <c r="I487" s="340"/>
      <c r="J487" s="340"/>
      <c r="K487" s="340"/>
      <c r="L487" s="340"/>
      <c r="M487" s="340"/>
      <c r="N487" s="340"/>
      <c r="O487" s="340"/>
      <c r="P487" s="340"/>
      <c r="Q487" s="340"/>
      <c r="R487" s="340"/>
      <c r="S487" s="340"/>
      <c r="T487" s="340"/>
      <c r="U487" s="340"/>
      <c r="V487" s="340"/>
      <c r="W487" s="340"/>
      <c r="X487" s="340"/>
      <c r="Y487" s="340"/>
    </row>
    <row r="488" spans="1:25" ht="15.75" customHeight="1" x14ac:dyDescent="0.25">
      <c r="A488" s="340"/>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row>
    <row r="489" spans="1:25" ht="15.75" customHeight="1" x14ac:dyDescent="0.25">
      <c r="A489" s="340"/>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row>
    <row r="490" spans="1:25" ht="15.75" customHeight="1" x14ac:dyDescent="0.25">
      <c r="A490" s="340"/>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row>
    <row r="491" spans="1:25" ht="15.75" customHeight="1" x14ac:dyDescent="0.25">
      <c r="A491" s="340"/>
      <c r="B491" s="340"/>
      <c r="C491" s="340"/>
      <c r="D491" s="340"/>
      <c r="E491" s="340"/>
      <c r="F491" s="340"/>
      <c r="G491" s="340"/>
      <c r="H491" s="340"/>
      <c r="I491" s="340"/>
      <c r="J491" s="340"/>
      <c r="K491" s="340"/>
      <c r="L491" s="340"/>
      <c r="M491" s="340"/>
      <c r="N491" s="340"/>
      <c r="O491" s="340"/>
      <c r="P491" s="340"/>
      <c r="Q491" s="340"/>
      <c r="R491" s="340"/>
      <c r="S491" s="340"/>
      <c r="T491" s="340"/>
      <c r="U491" s="340"/>
      <c r="V491" s="340"/>
      <c r="W491" s="340"/>
      <c r="X491" s="340"/>
      <c r="Y491" s="340"/>
    </row>
    <row r="492" spans="1:25" ht="15.75" customHeight="1" x14ac:dyDescent="0.25">
      <c r="A492" s="340"/>
      <c r="B492" s="340"/>
      <c r="C492" s="340"/>
      <c r="D492" s="340"/>
      <c r="E492" s="340"/>
      <c r="F492" s="340"/>
      <c r="G492" s="340"/>
      <c r="H492" s="340"/>
      <c r="I492" s="340"/>
      <c r="J492" s="340"/>
      <c r="K492" s="340"/>
      <c r="L492" s="340"/>
      <c r="M492" s="340"/>
      <c r="N492" s="340"/>
      <c r="O492" s="340"/>
      <c r="P492" s="340"/>
      <c r="Q492" s="340"/>
      <c r="R492" s="340"/>
      <c r="S492" s="340"/>
      <c r="T492" s="340"/>
      <c r="U492" s="340"/>
      <c r="V492" s="340"/>
      <c r="W492" s="340"/>
      <c r="X492" s="340"/>
      <c r="Y492" s="340"/>
    </row>
    <row r="493" spans="1:25" ht="15.75" customHeight="1" x14ac:dyDescent="0.25">
      <c r="A493" s="340"/>
      <c r="B493" s="340"/>
      <c r="C493" s="340"/>
      <c r="D493" s="340"/>
      <c r="E493" s="340"/>
      <c r="F493" s="340"/>
      <c r="G493" s="340"/>
      <c r="H493" s="340"/>
      <c r="I493" s="340"/>
      <c r="J493" s="340"/>
      <c r="K493" s="340"/>
      <c r="L493" s="340"/>
      <c r="M493" s="340"/>
      <c r="N493" s="340"/>
      <c r="O493" s="340"/>
      <c r="P493" s="340"/>
      <c r="Q493" s="340"/>
      <c r="R493" s="340"/>
      <c r="S493" s="340"/>
      <c r="T493" s="340"/>
      <c r="U493" s="340"/>
      <c r="V493" s="340"/>
      <c r="W493" s="340"/>
      <c r="X493" s="340"/>
      <c r="Y493" s="340"/>
    </row>
    <row r="494" spans="1:25" ht="15.75" customHeight="1" x14ac:dyDescent="0.25">
      <c r="A494" s="340"/>
      <c r="B494" s="340"/>
      <c r="C494" s="340"/>
      <c r="D494" s="340"/>
      <c r="E494" s="340"/>
      <c r="F494" s="340"/>
      <c r="G494" s="340"/>
      <c r="H494" s="340"/>
      <c r="I494" s="340"/>
      <c r="J494" s="340"/>
      <c r="K494" s="340"/>
      <c r="L494" s="340"/>
      <c r="M494" s="340"/>
      <c r="N494" s="340"/>
      <c r="O494" s="340"/>
      <c r="P494" s="340"/>
      <c r="Q494" s="340"/>
      <c r="R494" s="340"/>
      <c r="S494" s="340"/>
      <c r="T494" s="340"/>
      <c r="U494" s="340"/>
      <c r="V494" s="340"/>
      <c r="W494" s="340"/>
      <c r="X494" s="340"/>
      <c r="Y494" s="340"/>
    </row>
    <row r="495" spans="1:25" ht="15.75" customHeight="1" x14ac:dyDescent="0.25">
      <c r="A495" s="340"/>
      <c r="B495" s="340"/>
      <c r="C495" s="340"/>
      <c r="D495" s="340"/>
      <c r="E495" s="340"/>
      <c r="F495" s="340"/>
      <c r="G495" s="340"/>
      <c r="H495" s="340"/>
      <c r="I495" s="340"/>
      <c r="J495" s="340"/>
      <c r="K495" s="340"/>
      <c r="L495" s="340"/>
      <c r="M495" s="340"/>
      <c r="N495" s="340"/>
      <c r="O495" s="340"/>
      <c r="P495" s="340"/>
      <c r="Q495" s="340"/>
      <c r="R495" s="340"/>
      <c r="S495" s="340"/>
      <c r="T495" s="340"/>
      <c r="U495" s="340"/>
      <c r="V495" s="340"/>
      <c r="W495" s="340"/>
      <c r="X495" s="340"/>
      <c r="Y495" s="340"/>
    </row>
    <row r="496" spans="1:25" ht="15.75" customHeight="1" x14ac:dyDescent="0.25">
      <c r="A496" s="340"/>
      <c r="B496" s="340"/>
      <c r="C496" s="340"/>
      <c r="D496" s="340"/>
      <c r="E496" s="340"/>
      <c r="F496" s="340"/>
      <c r="G496" s="340"/>
      <c r="H496" s="340"/>
      <c r="I496" s="340"/>
      <c r="J496" s="340"/>
      <c r="K496" s="340"/>
      <c r="L496" s="340"/>
      <c r="M496" s="340"/>
      <c r="N496" s="340"/>
      <c r="O496" s="340"/>
      <c r="P496" s="340"/>
      <c r="Q496" s="340"/>
      <c r="R496" s="340"/>
      <c r="S496" s="340"/>
      <c r="T496" s="340"/>
      <c r="U496" s="340"/>
      <c r="V496" s="340"/>
      <c r="W496" s="340"/>
      <c r="X496" s="340"/>
      <c r="Y496" s="340"/>
    </row>
    <row r="497" spans="1:25" ht="15.75" customHeight="1" x14ac:dyDescent="0.25">
      <c r="A497" s="340"/>
      <c r="B497" s="340"/>
      <c r="C497" s="340"/>
      <c r="D497" s="340"/>
      <c r="E497" s="340"/>
      <c r="F497" s="340"/>
      <c r="G497" s="340"/>
      <c r="H497" s="340"/>
      <c r="I497" s="340"/>
      <c r="J497" s="340"/>
      <c r="K497" s="340"/>
      <c r="L497" s="340"/>
      <c r="M497" s="340"/>
      <c r="N497" s="340"/>
      <c r="O497" s="340"/>
      <c r="P497" s="340"/>
      <c r="Q497" s="340"/>
      <c r="R497" s="340"/>
      <c r="S497" s="340"/>
      <c r="T497" s="340"/>
      <c r="U497" s="340"/>
      <c r="V497" s="340"/>
      <c r="W497" s="340"/>
      <c r="X497" s="340"/>
      <c r="Y497" s="340"/>
    </row>
    <row r="498" spans="1:25" ht="15.75" customHeight="1" x14ac:dyDescent="0.25">
      <c r="A498" s="340"/>
      <c r="B498" s="340"/>
      <c r="C498" s="340"/>
      <c r="D498" s="340"/>
      <c r="E498" s="340"/>
      <c r="F498" s="340"/>
      <c r="G498" s="340"/>
      <c r="H498" s="340"/>
      <c r="I498" s="340"/>
      <c r="J498" s="340"/>
      <c r="K498" s="340"/>
      <c r="L498" s="340"/>
      <c r="M498" s="340"/>
      <c r="N498" s="340"/>
      <c r="O498" s="340"/>
      <c r="P498" s="340"/>
      <c r="Q498" s="340"/>
      <c r="R498" s="340"/>
      <c r="S498" s="340"/>
      <c r="T498" s="340"/>
      <c r="U498" s="340"/>
      <c r="V498" s="340"/>
      <c r="W498" s="340"/>
      <c r="X498" s="340"/>
      <c r="Y498" s="340"/>
    </row>
    <row r="499" spans="1:25" ht="15.75" customHeight="1" x14ac:dyDescent="0.25">
      <c r="A499" s="340"/>
      <c r="B499" s="340"/>
      <c r="C499" s="340"/>
      <c r="D499" s="340"/>
      <c r="E499" s="340"/>
      <c r="F499" s="340"/>
      <c r="G499" s="340"/>
      <c r="H499" s="340"/>
      <c r="I499" s="340"/>
      <c r="J499" s="340"/>
      <c r="K499" s="340"/>
      <c r="L499" s="340"/>
      <c r="M499" s="340"/>
      <c r="N499" s="340"/>
      <c r="O499" s="340"/>
      <c r="P499" s="340"/>
      <c r="Q499" s="340"/>
      <c r="R499" s="340"/>
      <c r="S499" s="340"/>
      <c r="T499" s="340"/>
      <c r="U499" s="340"/>
      <c r="V499" s="340"/>
      <c r="W499" s="340"/>
      <c r="X499" s="340"/>
      <c r="Y499" s="340"/>
    </row>
    <row r="500" spans="1:25" ht="15.75" customHeight="1" x14ac:dyDescent="0.25">
      <c r="A500" s="340"/>
      <c r="B500" s="340"/>
      <c r="C500" s="340"/>
      <c r="D500" s="340"/>
      <c r="E500" s="340"/>
      <c r="F500" s="340"/>
      <c r="G500" s="340"/>
      <c r="H500" s="340"/>
      <c r="I500" s="340"/>
      <c r="J500" s="340"/>
      <c r="K500" s="340"/>
      <c r="L500" s="340"/>
      <c r="M500" s="340"/>
      <c r="N500" s="340"/>
      <c r="O500" s="340"/>
      <c r="P500" s="340"/>
      <c r="Q500" s="340"/>
      <c r="R500" s="340"/>
      <c r="S500" s="340"/>
      <c r="T500" s="340"/>
      <c r="U500" s="340"/>
      <c r="V500" s="340"/>
      <c r="W500" s="340"/>
      <c r="X500" s="340"/>
      <c r="Y500" s="340"/>
    </row>
    <row r="501" spans="1:25" ht="15.75" customHeight="1" x14ac:dyDescent="0.25">
      <c r="A501" s="340"/>
      <c r="B501" s="340"/>
      <c r="C501" s="340"/>
      <c r="D501" s="340"/>
      <c r="E501" s="340"/>
      <c r="F501" s="340"/>
      <c r="G501" s="340"/>
      <c r="H501" s="340"/>
      <c r="I501" s="340"/>
      <c r="J501" s="340"/>
      <c r="K501" s="340"/>
      <c r="L501" s="340"/>
      <c r="M501" s="340"/>
      <c r="N501" s="340"/>
      <c r="O501" s="340"/>
      <c r="P501" s="340"/>
      <c r="Q501" s="340"/>
      <c r="R501" s="340"/>
      <c r="S501" s="340"/>
      <c r="T501" s="340"/>
      <c r="U501" s="340"/>
      <c r="V501" s="340"/>
      <c r="W501" s="340"/>
      <c r="X501" s="340"/>
      <c r="Y501" s="340"/>
    </row>
    <row r="502" spans="1:25" ht="15.75" customHeight="1" x14ac:dyDescent="0.25">
      <c r="A502" s="340"/>
      <c r="B502" s="340"/>
      <c r="C502" s="340"/>
      <c r="D502" s="340"/>
      <c r="E502" s="340"/>
      <c r="F502" s="340"/>
      <c r="G502" s="340"/>
      <c r="H502" s="340"/>
      <c r="I502" s="340"/>
      <c r="J502" s="340"/>
      <c r="K502" s="340"/>
      <c r="L502" s="340"/>
      <c r="M502" s="340"/>
      <c r="N502" s="340"/>
      <c r="O502" s="340"/>
      <c r="P502" s="340"/>
      <c r="Q502" s="340"/>
      <c r="R502" s="340"/>
      <c r="S502" s="340"/>
      <c r="T502" s="340"/>
      <c r="U502" s="340"/>
      <c r="V502" s="340"/>
      <c r="W502" s="340"/>
      <c r="X502" s="340"/>
      <c r="Y502" s="340"/>
    </row>
    <row r="503" spans="1:25" ht="15.75" customHeight="1" x14ac:dyDescent="0.25">
      <c r="A503" s="340"/>
      <c r="B503" s="340"/>
      <c r="C503" s="340"/>
      <c r="D503" s="340"/>
      <c r="E503" s="340"/>
      <c r="F503" s="340"/>
      <c r="G503" s="340"/>
      <c r="H503" s="340"/>
      <c r="I503" s="340"/>
      <c r="J503" s="340"/>
      <c r="K503" s="340"/>
      <c r="L503" s="340"/>
      <c r="M503" s="340"/>
      <c r="N503" s="340"/>
      <c r="O503" s="340"/>
      <c r="P503" s="340"/>
      <c r="Q503" s="340"/>
      <c r="R503" s="340"/>
      <c r="S503" s="340"/>
      <c r="T503" s="340"/>
      <c r="U503" s="340"/>
      <c r="V503" s="340"/>
      <c r="W503" s="340"/>
      <c r="X503" s="340"/>
      <c r="Y503" s="340"/>
    </row>
    <row r="504" spans="1:25" ht="15.75" customHeight="1" x14ac:dyDescent="0.25">
      <c r="A504" s="340"/>
      <c r="B504" s="340"/>
      <c r="C504" s="340"/>
      <c r="D504" s="340"/>
      <c r="E504" s="340"/>
      <c r="F504" s="340"/>
      <c r="G504" s="340"/>
      <c r="H504" s="340"/>
      <c r="I504" s="340"/>
      <c r="J504" s="340"/>
      <c r="K504" s="340"/>
      <c r="L504" s="340"/>
      <c r="M504" s="340"/>
      <c r="N504" s="340"/>
      <c r="O504" s="340"/>
      <c r="P504" s="340"/>
      <c r="Q504" s="340"/>
      <c r="R504" s="340"/>
      <c r="S504" s="340"/>
      <c r="T504" s="340"/>
      <c r="U504" s="340"/>
      <c r="V504" s="340"/>
      <c r="W504" s="340"/>
      <c r="X504" s="340"/>
      <c r="Y504" s="340"/>
    </row>
    <row r="505" spans="1:25" ht="15.75" customHeight="1" x14ac:dyDescent="0.25">
      <c r="A505" s="340"/>
      <c r="B505" s="340"/>
      <c r="C505" s="340"/>
      <c r="D505" s="340"/>
      <c r="E505" s="340"/>
      <c r="F505" s="340"/>
      <c r="G505" s="340"/>
      <c r="H505" s="340"/>
      <c r="I505" s="340"/>
      <c r="J505" s="340"/>
      <c r="K505" s="340"/>
      <c r="L505" s="340"/>
      <c r="M505" s="340"/>
      <c r="N505" s="340"/>
      <c r="O505" s="340"/>
      <c r="P505" s="340"/>
      <c r="Q505" s="340"/>
      <c r="R505" s="340"/>
      <c r="S505" s="340"/>
      <c r="T505" s="340"/>
      <c r="U505" s="340"/>
      <c r="V505" s="340"/>
      <c r="W505" s="340"/>
      <c r="X505" s="340"/>
      <c r="Y505" s="340"/>
    </row>
    <row r="506" spans="1:25" ht="15.75" customHeight="1" x14ac:dyDescent="0.25">
      <c r="A506" s="340"/>
      <c r="B506" s="340"/>
      <c r="C506" s="340"/>
      <c r="D506" s="340"/>
      <c r="E506" s="340"/>
      <c r="F506" s="340"/>
      <c r="G506" s="340"/>
      <c r="H506" s="340"/>
      <c r="I506" s="340"/>
      <c r="J506" s="340"/>
      <c r="K506" s="340"/>
      <c r="L506" s="340"/>
      <c r="M506" s="340"/>
      <c r="N506" s="340"/>
      <c r="O506" s="340"/>
      <c r="P506" s="340"/>
      <c r="Q506" s="340"/>
      <c r="R506" s="340"/>
      <c r="S506" s="340"/>
      <c r="T506" s="340"/>
      <c r="U506" s="340"/>
      <c r="V506" s="340"/>
      <c r="W506" s="340"/>
      <c r="X506" s="340"/>
      <c r="Y506" s="340"/>
    </row>
    <row r="507" spans="1:25" ht="15.75" customHeight="1" x14ac:dyDescent="0.25">
      <c r="A507" s="340"/>
      <c r="B507" s="340"/>
      <c r="C507" s="340"/>
      <c r="D507" s="340"/>
      <c r="E507" s="340"/>
      <c r="F507" s="340"/>
      <c r="G507" s="340"/>
      <c r="H507" s="340"/>
      <c r="I507" s="340"/>
      <c r="J507" s="340"/>
      <c r="K507" s="340"/>
      <c r="L507" s="340"/>
      <c r="M507" s="340"/>
      <c r="N507" s="340"/>
      <c r="O507" s="340"/>
      <c r="P507" s="340"/>
      <c r="Q507" s="340"/>
      <c r="R507" s="340"/>
      <c r="S507" s="340"/>
      <c r="T507" s="340"/>
      <c r="U507" s="340"/>
      <c r="V507" s="340"/>
      <c r="W507" s="340"/>
      <c r="X507" s="340"/>
      <c r="Y507" s="340"/>
    </row>
    <row r="508" spans="1:25" ht="15.75" customHeight="1" x14ac:dyDescent="0.25">
      <c r="A508" s="340"/>
      <c r="B508" s="340"/>
      <c r="C508" s="340"/>
      <c r="D508" s="340"/>
      <c r="E508" s="340"/>
      <c r="F508" s="340"/>
      <c r="G508" s="340"/>
      <c r="H508" s="340"/>
      <c r="I508" s="340"/>
      <c r="J508" s="340"/>
      <c r="K508" s="340"/>
      <c r="L508" s="340"/>
      <c r="M508" s="340"/>
      <c r="N508" s="340"/>
      <c r="O508" s="340"/>
      <c r="P508" s="340"/>
      <c r="Q508" s="340"/>
      <c r="R508" s="340"/>
      <c r="S508" s="340"/>
      <c r="T508" s="340"/>
      <c r="U508" s="340"/>
      <c r="V508" s="340"/>
      <c r="W508" s="340"/>
      <c r="X508" s="340"/>
      <c r="Y508" s="340"/>
    </row>
    <row r="509" spans="1:25" ht="15.75" customHeight="1" x14ac:dyDescent="0.25">
      <c r="A509" s="340"/>
      <c r="B509" s="340"/>
      <c r="C509" s="340"/>
      <c r="D509" s="340"/>
      <c r="E509" s="340"/>
      <c r="F509" s="340"/>
      <c r="G509" s="340"/>
      <c r="H509" s="340"/>
      <c r="I509" s="340"/>
      <c r="J509" s="340"/>
      <c r="K509" s="340"/>
      <c r="L509" s="340"/>
      <c r="M509" s="340"/>
      <c r="N509" s="340"/>
      <c r="O509" s="340"/>
      <c r="P509" s="340"/>
      <c r="Q509" s="340"/>
      <c r="R509" s="340"/>
      <c r="S509" s="340"/>
      <c r="T509" s="340"/>
      <c r="U509" s="340"/>
      <c r="V509" s="340"/>
      <c r="W509" s="340"/>
      <c r="X509" s="340"/>
      <c r="Y509" s="340"/>
    </row>
    <row r="510" spans="1:25" ht="15.75" customHeight="1" x14ac:dyDescent="0.25">
      <c r="A510" s="340"/>
      <c r="B510" s="340"/>
      <c r="C510" s="340"/>
      <c r="D510" s="340"/>
      <c r="E510" s="340"/>
      <c r="F510" s="340"/>
      <c r="G510" s="340"/>
      <c r="H510" s="340"/>
      <c r="I510" s="340"/>
      <c r="J510" s="340"/>
      <c r="K510" s="340"/>
      <c r="L510" s="340"/>
      <c r="M510" s="340"/>
      <c r="N510" s="340"/>
      <c r="O510" s="340"/>
      <c r="P510" s="340"/>
      <c r="Q510" s="340"/>
      <c r="R510" s="340"/>
      <c r="S510" s="340"/>
      <c r="T510" s="340"/>
      <c r="U510" s="340"/>
      <c r="V510" s="340"/>
      <c r="W510" s="340"/>
      <c r="X510" s="340"/>
      <c r="Y510" s="340"/>
    </row>
    <row r="511" spans="1:25" ht="15.75" customHeight="1" x14ac:dyDescent="0.25">
      <c r="A511" s="340"/>
      <c r="B511" s="340"/>
      <c r="C511" s="340"/>
      <c r="D511" s="340"/>
      <c r="E511" s="340"/>
      <c r="F511" s="340"/>
      <c r="G511" s="340"/>
      <c r="H511" s="340"/>
      <c r="I511" s="340"/>
      <c r="J511" s="340"/>
      <c r="K511" s="340"/>
      <c r="L511" s="340"/>
      <c r="M511" s="340"/>
      <c r="N511" s="340"/>
      <c r="O511" s="340"/>
      <c r="P511" s="340"/>
      <c r="Q511" s="340"/>
      <c r="R511" s="340"/>
      <c r="S511" s="340"/>
      <c r="T511" s="340"/>
      <c r="U511" s="340"/>
      <c r="V511" s="340"/>
      <c r="W511" s="340"/>
      <c r="X511" s="340"/>
      <c r="Y511" s="340"/>
    </row>
    <row r="512" spans="1:25" ht="15.75" customHeight="1" x14ac:dyDescent="0.25">
      <c r="A512" s="340"/>
      <c r="B512" s="340"/>
      <c r="C512" s="340"/>
      <c r="D512" s="340"/>
      <c r="E512" s="340"/>
      <c r="F512" s="340"/>
      <c r="G512" s="340"/>
      <c r="H512" s="340"/>
      <c r="I512" s="340"/>
      <c r="J512" s="340"/>
      <c r="K512" s="340"/>
      <c r="L512" s="340"/>
      <c r="M512" s="340"/>
      <c r="N512" s="340"/>
      <c r="O512" s="340"/>
      <c r="P512" s="340"/>
      <c r="Q512" s="340"/>
      <c r="R512" s="340"/>
      <c r="S512" s="340"/>
      <c r="T512" s="340"/>
      <c r="U512" s="340"/>
      <c r="V512" s="340"/>
      <c r="W512" s="340"/>
      <c r="X512" s="340"/>
      <c r="Y512" s="340"/>
    </row>
    <row r="513" spans="1:25" ht="15.75" customHeight="1" x14ac:dyDescent="0.25">
      <c r="A513" s="340"/>
      <c r="B513" s="340"/>
      <c r="C513" s="340"/>
      <c r="D513" s="340"/>
      <c r="E513" s="340"/>
      <c r="F513" s="340"/>
      <c r="G513" s="340"/>
      <c r="H513" s="340"/>
      <c r="I513" s="340"/>
      <c r="J513" s="340"/>
      <c r="K513" s="340"/>
      <c r="L513" s="340"/>
      <c r="M513" s="340"/>
      <c r="N513" s="340"/>
      <c r="O513" s="340"/>
      <c r="P513" s="340"/>
      <c r="Q513" s="340"/>
      <c r="R513" s="340"/>
      <c r="S513" s="340"/>
      <c r="T513" s="340"/>
      <c r="U513" s="340"/>
      <c r="V513" s="340"/>
      <c r="W513" s="340"/>
      <c r="X513" s="340"/>
      <c r="Y513" s="340"/>
    </row>
    <row r="514" spans="1:25" ht="15.75" customHeight="1" x14ac:dyDescent="0.25">
      <c r="A514" s="340"/>
      <c r="B514" s="340"/>
      <c r="C514" s="340"/>
      <c r="D514" s="340"/>
      <c r="E514" s="340"/>
      <c r="F514" s="340"/>
      <c r="G514" s="340"/>
      <c r="H514" s="340"/>
      <c r="I514" s="340"/>
      <c r="J514" s="340"/>
      <c r="K514" s="340"/>
      <c r="L514" s="340"/>
      <c r="M514" s="340"/>
      <c r="N514" s="340"/>
      <c r="O514" s="340"/>
      <c r="P514" s="340"/>
      <c r="Q514" s="340"/>
      <c r="R514" s="340"/>
      <c r="S514" s="340"/>
      <c r="T514" s="340"/>
      <c r="U514" s="340"/>
      <c r="V514" s="340"/>
      <c r="W514" s="340"/>
      <c r="X514" s="340"/>
      <c r="Y514" s="340"/>
    </row>
    <row r="515" spans="1:25" ht="15.75" customHeight="1" x14ac:dyDescent="0.25">
      <c r="A515" s="340"/>
      <c r="B515" s="340"/>
      <c r="C515" s="340"/>
      <c r="D515" s="340"/>
      <c r="E515" s="340"/>
      <c r="F515" s="340"/>
      <c r="G515" s="340"/>
      <c r="H515" s="340"/>
      <c r="I515" s="340"/>
      <c r="J515" s="340"/>
      <c r="K515" s="340"/>
      <c r="L515" s="340"/>
      <c r="M515" s="340"/>
      <c r="N515" s="340"/>
      <c r="O515" s="340"/>
      <c r="P515" s="340"/>
      <c r="Q515" s="340"/>
      <c r="R515" s="340"/>
      <c r="S515" s="340"/>
      <c r="T515" s="340"/>
      <c r="U515" s="340"/>
      <c r="V515" s="340"/>
      <c r="W515" s="340"/>
      <c r="X515" s="340"/>
      <c r="Y515" s="340"/>
    </row>
    <row r="516" spans="1:25" ht="15.75" customHeight="1" x14ac:dyDescent="0.25">
      <c r="A516" s="340"/>
      <c r="B516" s="340"/>
      <c r="C516" s="340"/>
      <c r="D516" s="340"/>
      <c r="E516" s="340"/>
      <c r="F516" s="340"/>
      <c r="G516" s="340"/>
      <c r="H516" s="340"/>
      <c r="I516" s="340"/>
      <c r="J516" s="340"/>
      <c r="K516" s="340"/>
      <c r="L516" s="340"/>
      <c r="M516" s="340"/>
      <c r="N516" s="340"/>
      <c r="O516" s="340"/>
      <c r="P516" s="340"/>
      <c r="Q516" s="340"/>
      <c r="R516" s="340"/>
      <c r="S516" s="340"/>
      <c r="T516" s="340"/>
      <c r="U516" s="340"/>
      <c r="V516" s="340"/>
      <c r="W516" s="340"/>
      <c r="X516" s="340"/>
      <c r="Y516" s="340"/>
    </row>
    <row r="517" spans="1:25" ht="15.75" customHeight="1" x14ac:dyDescent="0.25">
      <c r="A517" s="340"/>
      <c r="B517" s="340"/>
      <c r="C517" s="340"/>
      <c r="D517" s="340"/>
      <c r="E517" s="340"/>
      <c r="F517" s="340"/>
      <c r="G517" s="340"/>
      <c r="H517" s="340"/>
      <c r="I517" s="340"/>
      <c r="J517" s="340"/>
      <c r="K517" s="340"/>
      <c r="L517" s="340"/>
      <c r="M517" s="340"/>
      <c r="N517" s="340"/>
      <c r="O517" s="340"/>
      <c r="P517" s="340"/>
      <c r="Q517" s="340"/>
      <c r="R517" s="340"/>
      <c r="S517" s="340"/>
      <c r="T517" s="340"/>
      <c r="U517" s="340"/>
      <c r="V517" s="340"/>
      <c r="W517" s="340"/>
      <c r="X517" s="340"/>
      <c r="Y517" s="340"/>
    </row>
    <row r="518" spans="1:25" ht="15.75" customHeight="1" x14ac:dyDescent="0.25">
      <c r="A518" s="340"/>
      <c r="B518" s="340"/>
      <c r="C518" s="340"/>
      <c r="D518" s="340"/>
      <c r="E518" s="340"/>
      <c r="F518" s="340"/>
      <c r="G518" s="340"/>
      <c r="H518" s="340"/>
      <c r="I518" s="340"/>
      <c r="J518" s="340"/>
      <c r="K518" s="340"/>
      <c r="L518" s="340"/>
      <c r="M518" s="340"/>
      <c r="N518" s="340"/>
      <c r="O518" s="340"/>
      <c r="P518" s="340"/>
      <c r="Q518" s="340"/>
      <c r="R518" s="340"/>
      <c r="S518" s="340"/>
      <c r="T518" s="340"/>
      <c r="U518" s="340"/>
      <c r="V518" s="340"/>
      <c r="W518" s="340"/>
      <c r="X518" s="340"/>
      <c r="Y518" s="340"/>
    </row>
    <row r="519" spans="1:25" ht="15.75" customHeight="1" x14ac:dyDescent="0.25">
      <c r="A519" s="340"/>
      <c r="B519" s="340"/>
      <c r="C519" s="340"/>
      <c r="D519" s="340"/>
      <c r="E519" s="340"/>
      <c r="F519" s="340"/>
      <c r="G519" s="340"/>
      <c r="H519" s="340"/>
      <c r="I519" s="340"/>
      <c r="J519" s="340"/>
      <c r="K519" s="340"/>
      <c r="L519" s="340"/>
      <c r="M519" s="340"/>
      <c r="N519" s="340"/>
      <c r="O519" s="340"/>
      <c r="P519" s="340"/>
      <c r="Q519" s="340"/>
      <c r="R519" s="340"/>
      <c r="S519" s="340"/>
      <c r="T519" s="340"/>
      <c r="U519" s="340"/>
      <c r="V519" s="340"/>
      <c r="W519" s="340"/>
      <c r="X519" s="340"/>
      <c r="Y519" s="340"/>
    </row>
    <row r="520" spans="1:25" ht="15.75" customHeight="1" x14ac:dyDescent="0.25">
      <c r="A520" s="340"/>
      <c r="B520" s="340"/>
      <c r="C520" s="340"/>
      <c r="D520" s="340"/>
      <c r="E520" s="340"/>
      <c r="F520" s="340"/>
      <c r="G520" s="340"/>
      <c r="H520" s="340"/>
      <c r="I520" s="340"/>
      <c r="J520" s="340"/>
      <c r="K520" s="340"/>
      <c r="L520" s="340"/>
      <c r="M520" s="340"/>
      <c r="N520" s="340"/>
      <c r="O520" s="340"/>
      <c r="P520" s="340"/>
      <c r="Q520" s="340"/>
      <c r="R520" s="340"/>
      <c r="S520" s="340"/>
      <c r="T520" s="340"/>
      <c r="U520" s="340"/>
      <c r="V520" s="340"/>
      <c r="W520" s="340"/>
      <c r="X520" s="340"/>
      <c r="Y520" s="340"/>
    </row>
    <row r="521" spans="1:25" ht="15.75" customHeight="1" x14ac:dyDescent="0.25">
      <c r="A521" s="340"/>
      <c r="B521" s="340"/>
      <c r="C521" s="340"/>
      <c r="D521" s="340"/>
      <c r="E521" s="340"/>
      <c r="F521" s="340"/>
      <c r="G521" s="340"/>
      <c r="H521" s="340"/>
      <c r="I521" s="340"/>
      <c r="J521" s="340"/>
      <c r="K521" s="340"/>
      <c r="L521" s="340"/>
      <c r="M521" s="340"/>
      <c r="N521" s="340"/>
      <c r="O521" s="340"/>
      <c r="P521" s="340"/>
      <c r="Q521" s="340"/>
      <c r="R521" s="340"/>
      <c r="S521" s="340"/>
      <c r="T521" s="340"/>
      <c r="U521" s="340"/>
      <c r="V521" s="340"/>
      <c r="W521" s="340"/>
      <c r="X521" s="340"/>
      <c r="Y521" s="340"/>
    </row>
    <row r="522" spans="1:25" ht="15.75" customHeight="1" x14ac:dyDescent="0.25">
      <c r="A522" s="340"/>
      <c r="B522" s="340"/>
      <c r="C522" s="340"/>
      <c r="D522" s="340"/>
      <c r="E522" s="340"/>
      <c r="F522" s="340"/>
      <c r="G522" s="340"/>
      <c r="H522" s="340"/>
      <c r="I522" s="340"/>
      <c r="J522" s="340"/>
      <c r="K522" s="340"/>
      <c r="L522" s="340"/>
      <c r="M522" s="340"/>
      <c r="N522" s="340"/>
      <c r="O522" s="340"/>
      <c r="P522" s="340"/>
      <c r="Q522" s="340"/>
      <c r="R522" s="340"/>
      <c r="S522" s="340"/>
      <c r="T522" s="340"/>
      <c r="U522" s="340"/>
      <c r="V522" s="340"/>
      <c r="W522" s="340"/>
      <c r="X522" s="340"/>
      <c r="Y522" s="340"/>
    </row>
    <row r="523" spans="1:25" ht="15.75" customHeight="1" x14ac:dyDescent="0.25">
      <c r="A523" s="340"/>
      <c r="B523" s="340"/>
      <c r="C523" s="340"/>
      <c r="D523" s="340"/>
      <c r="E523" s="340"/>
      <c r="F523" s="340"/>
      <c r="G523" s="340"/>
      <c r="H523" s="340"/>
      <c r="I523" s="340"/>
      <c r="J523" s="340"/>
      <c r="K523" s="340"/>
      <c r="L523" s="340"/>
      <c r="M523" s="340"/>
      <c r="N523" s="340"/>
      <c r="O523" s="340"/>
      <c r="P523" s="340"/>
      <c r="Q523" s="340"/>
      <c r="R523" s="340"/>
      <c r="S523" s="340"/>
      <c r="T523" s="340"/>
      <c r="U523" s="340"/>
      <c r="V523" s="340"/>
      <c r="W523" s="340"/>
      <c r="X523" s="340"/>
      <c r="Y523" s="340"/>
    </row>
    <row r="524" spans="1:25" ht="15.75" customHeight="1" x14ac:dyDescent="0.25">
      <c r="A524" s="340"/>
      <c r="B524" s="340"/>
      <c r="C524" s="340"/>
      <c r="D524" s="340"/>
      <c r="E524" s="340"/>
      <c r="F524" s="340"/>
      <c r="G524" s="340"/>
      <c r="H524" s="340"/>
      <c r="I524" s="340"/>
      <c r="J524" s="340"/>
      <c r="K524" s="340"/>
      <c r="L524" s="340"/>
      <c r="M524" s="340"/>
      <c r="N524" s="340"/>
      <c r="O524" s="340"/>
      <c r="P524" s="340"/>
      <c r="Q524" s="340"/>
      <c r="R524" s="340"/>
      <c r="S524" s="340"/>
      <c r="T524" s="340"/>
      <c r="U524" s="340"/>
      <c r="V524" s="340"/>
      <c r="W524" s="340"/>
      <c r="X524" s="340"/>
      <c r="Y524" s="340"/>
    </row>
    <row r="525" spans="1:25" ht="15.75" customHeight="1" x14ac:dyDescent="0.25">
      <c r="A525" s="340"/>
      <c r="B525" s="340"/>
      <c r="C525" s="340"/>
      <c r="D525" s="340"/>
      <c r="E525" s="340"/>
      <c r="F525" s="340"/>
      <c r="G525" s="340"/>
      <c r="H525" s="340"/>
      <c r="I525" s="340"/>
      <c r="J525" s="340"/>
      <c r="K525" s="340"/>
      <c r="L525" s="340"/>
      <c r="M525" s="340"/>
      <c r="N525" s="340"/>
      <c r="O525" s="340"/>
      <c r="P525" s="340"/>
      <c r="Q525" s="340"/>
      <c r="R525" s="340"/>
      <c r="S525" s="340"/>
      <c r="T525" s="340"/>
      <c r="U525" s="340"/>
      <c r="V525" s="340"/>
      <c r="W525" s="340"/>
      <c r="X525" s="340"/>
      <c r="Y525" s="340"/>
    </row>
    <row r="526" spans="1:25" ht="15.75" customHeight="1" x14ac:dyDescent="0.25">
      <c r="A526" s="340"/>
      <c r="B526" s="340"/>
      <c r="C526" s="340"/>
      <c r="D526" s="340"/>
      <c r="E526" s="340"/>
      <c r="F526" s="340"/>
      <c r="G526" s="340"/>
      <c r="H526" s="340"/>
      <c r="I526" s="340"/>
      <c r="J526" s="340"/>
      <c r="K526" s="340"/>
      <c r="L526" s="340"/>
      <c r="M526" s="340"/>
      <c r="N526" s="340"/>
      <c r="O526" s="340"/>
      <c r="P526" s="340"/>
      <c r="Q526" s="340"/>
      <c r="R526" s="340"/>
      <c r="S526" s="340"/>
      <c r="T526" s="340"/>
      <c r="U526" s="340"/>
      <c r="V526" s="340"/>
      <c r="W526" s="340"/>
      <c r="X526" s="340"/>
      <c r="Y526" s="340"/>
    </row>
    <row r="527" spans="1:25" ht="15.75" customHeight="1" x14ac:dyDescent="0.25">
      <c r="A527" s="340"/>
      <c r="B527" s="340"/>
      <c r="C527" s="340"/>
      <c r="D527" s="340"/>
      <c r="E527" s="340"/>
      <c r="F527" s="340"/>
      <c r="G527" s="340"/>
      <c r="H527" s="340"/>
      <c r="I527" s="340"/>
      <c r="J527" s="340"/>
      <c r="K527" s="340"/>
      <c r="L527" s="340"/>
      <c r="M527" s="340"/>
      <c r="N527" s="340"/>
      <c r="O527" s="340"/>
      <c r="P527" s="340"/>
      <c r="Q527" s="340"/>
      <c r="R527" s="340"/>
      <c r="S527" s="340"/>
      <c r="T527" s="340"/>
      <c r="U527" s="340"/>
      <c r="V527" s="340"/>
      <c r="W527" s="340"/>
      <c r="X527" s="340"/>
      <c r="Y527" s="340"/>
    </row>
    <row r="528" spans="1:25" ht="15.75" customHeight="1" x14ac:dyDescent="0.25">
      <c r="A528" s="340"/>
      <c r="B528" s="340"/>
      <c r="C528" s="340"/>
      <c r="D528" s="340"/>
      <c r="E528" s="340"/>
      <c r="F528" s="340"/>
      <c r="G528" s="340"/>
      <c r="H528" s="340"/>
      <c r="I528" s="340"/>
      <c r="J528" s="340"/>
      <c r="K528" s="340"/>
      <c r="L528" s="340"/>
      <c r="M528" s="340"/>
      <c r="N528" s="340"/>
      <c r="O528" s="340"/>
      <c r="P528" s="340"/>
      <c r="Q528" s="340"/>
      <c r="R528" s="340"/>
      <c r="S528" s="340"/>
      <c r="T528" s="340"/>
      <c r="U528" s="340"/>
      <c r="V528" s="340"/>
      <c r="W528" s="340"/>
      <c r="X528" s="340"/>
      <c r="Y528" s="340"/>
    </row>
    <row r="529" spans="1:25" ht="15.75" customHeight="1" x14ac:dyDescent="0.25">
      <c r="A529" s="340"/>
      <c r="B529" s="340"/>
      <c r="C529" s="340"/>
      <c r="D529" s="340"/>
      <c r="E529" s="340"/>
      <c r="F529" s="340"/>
      <c r="G529" s="340"/>
      <c r="H529" s="340"/>
      <c r="I529" s="340"/>
      <c r="J529" s="340"/>
      <c r="K529" s="340"/>
      <c r="L529" s="340"/>
      <c r="M529" s="340"/>
      <c r="N529" s="340"/>
      <c r="O529" s="340"/>
      <c r="P529" s="340"/>
      <c r="Q529" s="340"/>
      <c r="R529" s="340"/>
      <c r="S529" s="340"/>
      <c r="T529" s="340"/>
      <c r="U529" s="340"/>
      <c r="V529" s="340"/>
      <c r="W529" s="340"/>
      <c r="X529" s="340"/>
      <c r="Y529" s="340"/>
    </row>
    <row r="530" spans="1:25" ht="15.75" customHeight="1" x14ac:dyDescent="0.25">
      <c r="A530" s="340"/>
      <c r="B530" s="340"/>
      <c r="C530" s="340"/>
      <c r="D530" s="340"/>
      <c r="E530" s="340"/>
      <c r="F530" s="340"/>
      <c r="G530" s="340"/>
      <c r="H530" s="340"/>
      <c r="I530" s="340"/>
      <c r="J530" s="340"/>
      <c r="K530" s="340"/>
      <c r="L530" s="340"/>
      <c r="M530" s="340"/>
      <c r="N530" s="340"/>
      <c r="O530" s="340"/>
      <c r="P530" s="340"/>
      <c r="Q530" s="340"/>
      <c r="R530" s="340"/>
      <c r="S530" s="340"/>
      <c r="T530" s="340"/>
      <c r="U530" s="340"/>
      <c r="V530" s="340"/>
      <c r="W530" s="340"/>
      <c r="X530" s="340"/>
      <c r="Y530" s="340"/>
    </row>
    <row r="531" spans="1:25" ht="15.75" customHeight="1" x14ac:dyDescent="0.25">
      <c r="A531" s="340"/>
      <c r="B531" s="340"/>
      <c r="C531" s="340"/>
      <c r="D531" s="340"/>
      <c r="E531" s="340"/>
      <c r="F531" s="340"/>
      <c r="G531" s="340"/>
      <c r="H531" s="340"/>
      <c r="I531" s="340"/>
      <c r="J531" s="340"/>
      <c r="K531" s="340"/>
      <c r="L531" s="340"/>
      <c r="M531" s="340"/>
      <c r="N531" s="340"/>
      <c r="O531" s="340"/>
      <c r="P531" s="340"/>
      <c r="Q531" s="340"/>
      <c r="R531" s="340"/>
      <c r="S531" s="340"/>
      <c r="T531" s="340"/>
      <c r="U531" s="340"/>
      <c r="V531" s="340"/>
      <c r="W531" s="340"/>
      <c r="X531" s="340"/>
      <c r="Y531" s="340"/>
    </row>
    <row r="532" spans="1:25" ht="15.75" customHeight="1" x14ac:dyDescent="0.25">
      <c r="A532" s="340"/>
      <c r="B532" s="340"/>
      <c r="C532" s="340"/>
      <c r="D532" s="340"/>
      <c r="E532" s="340"/>
      <c r="F532" s="340"/>
      <c r="G532" s="340"/>
      <c r="H532" s="340"/>
      <c r="I532" s="340"/>
      <c r="J532" s="340"/>
      <c r="K532" s="340"/>
      <c r="L532" s="340"/>
      <c r="M532" s="340"/>
      <c r="N532" s="340"/>
      <c r="O532" s="340"/>
      <c r="P532" s="340"/>
      <c r="Q532" s="340"/>
      <c r="R532" s="340"/>
      <c r="S532" s="340"/>
      <c r="T532" s="340"/>
      <c r="U532" s="340"/>
      <c r="V532" s="340"/>
      <c r="W532" s="340"/>
      <c r="X532" s="340"/>
      <c r="Y532" s="340"/>
    </row>
    <row r="533" spans="1:25" ht="15.75" customHeight="1" x14ac:dyDescent="0.25">
      <c r="A533" s="340"/>
      <c r="B533" s="340"/>
      <c r="C533" s="340"/>
      <c r="D533" s="340"/>
      <c r="E533" s="340"/>
      <c r="F533" s="340"/>
      <c r="G533" s="340"/>
      <c r="H533" s="340"/>
      <c r="I533" s="340"/>
      <c r="J533" s="340"/>
      <c r="K533" s="340"/>
      <c r="L533" s="340"/>
      <c r="M533" s="340"/>
      <c r="N533" s="340"/>
      <c r="O533" s="340"/>
      <c r="P533" s="340"/>
      <c r="Q533" s="340"/>
      <c r="R533" s="340"/>
      <c r="S533" s="340"/>
      <c r="T533" s="340"/>
      <c r="U533" s="340"/>
      <c r="V533" s="340"/>
      <c r="W533" s="340"/>
      <c r="X533" s="340"/>
      <c r="Y533" s="340"/>
    </row>
    <row r="534" spans="1:25" ht="15.75" customHeight="1" x14ac:dyDescent="0.25">
      <c r="A534" s="340"/>
      <c r="B534" s="340"/>
      <c r="C534" s="340"/>
      <c r="D534" s="340"/>
      <c r="E534" s="340"/>
      <c r="F534" s="340"/>
      <c r="G534" s="340"/>
      <c r="H534" s="340"/>
      <c r="I534" s="340"/>
      <c r="J534" s="340"/>
      <c r="K534" s="340"/>
      <c r="L534" s="340"/>
      <c r="M534" s="340"/>
      <c r="N534" s="340"/>
      <c r="O534" s="340"/>
      <c r="P534" s="340"/>
      <c r="Q534" s="340"/>
      <c r="R534" s="340"/>
      <c r="S534" s="340"/>
      <c r="T534" s="340"/>
      <c r="U534" s="340"/>
      <c r="V534" s="340"/>
      <c r="W534" s="340"/>
      <c r="X534" s="340"/>
      <c r="Y534" s="340"/>
    </row>
    <row r="535" spans="1:25" ht="15.75" customHeight="1" x14ac:dyDescent="0.25">
      <c r="A535" s="340"/>
      <c r="B535" s="340"/>
      <c r="C535" s="340"/>
      <c r="D535" s="340"/>
      <c r="E535" s="340"/>
      <c r="F535" s="340"/>
      <c r="G535" s="340"/>
      <c r="H535" s="340"/>
      <c r="I535" s="340"/>
      <c r="J535" s="340"/>
      <c r="K535" s="340"/>
      <c r="L535" s="340"/>
      <c r="M535" s="340"/>
      <c r="N535" s="340"/>
      <c r="O535" s="340"/>
      <c r="P535" s="340"/>
      <c r="Q535" s="340"/>
      <c r="R535" s="340"/>
      <c r="S535" s="340"/>
      <c r="T535" s="340"/>
      <c r="U535" s="340"/>
      <c r="V535" s="340"/>
      <c r="W535" s="340"/>
      <c r="X535" s="340"/>
      <c r="Y535" s="340"/>
    </row>
    <row r="536" spans="1:25" ht="15.75" customHeight="1" x14ac:dyDescent="0.25">
      <c r="A536" s="340"/>
      <c r="B536" s="340"/>
      <c r="C536" s="340"/>
      <c r="D536" s="340"/>
      <c r="E536" s="340"/>
      <c r="F536" s="340"/>
      <c r="G536" s="340"/>
      <c r="H536" s="340"/>
      <c r="I536" s="340"/>
      <c r="J536" s="340"/>
      <c r="K536" s="340"/>
      <c r="L536" s="340"/>
      <c r="M536" s="340"/>
      <c r="N536" s="340"/>
      <c r="O536" s="340"/>
      <c r="P536" s="340"/>
      <c r="Q536" s="340"/>
      <c r="R536" s="340"/>
      <c r="S536" s="340"/>
      <c r="T536" s="340"/>
      <c r="U536" s="340"/>
      <c r="V536" s="340"/>
      <c r="W536" s="340"/>
      <c r="X536" s="340"/>
      <c r="Y536" s="340"/>
    </row>
    <row r="537" spans="1:25" ht="15.75" customHeight="1" x14ac:dyDescent="0.25">
      <c r="A537" s="340"/>
      <c r="B537" s="340"/>
      <c r="C537" s="340"/>
      <c r="D537" s="340"/>
      <c r="E537" s="340"/>
      <c r="F537" s="340"/>
      <c r="G537" s="340"/>
      <c r="H537" s="340"/>
      <c r="I537" s="340"/>
      <c r="J537" s="340"/>
      <c r="K537" s="340"/>
      <c r="L537" s="340"/>
      <c r="M537" s="340"/>
      <c r="N537" s="340"/>
      <c r="O537" s="340"/>
      <c r="P537" s="340"/>
      <c r="Q537" s="340"/>
      <c r="R537" s="340"/>
      <c r="S537" s="340"/>
      <c r="T537" s="340"/>
      <c r="U537" s="340"/>
      <c r="V537" s="340"/>
      <c r="W537" s="340"/>
      <c r="X537" s="340"/>
      <c r="Y537" s="340"/>
    </row>
    <row r="538" spans="1:25" ht="15.75" customHeight="1" x14ac:dyDescent="0.25">
      <c r="A538" s="340"/>
      <c r="B538" s="340"/>
      <c r="C538" s="340"/>
      <c r="D538" s="340"/>
      <c r="E538" s="340"/>
      <c r="F538" s="340"/>
      <c r="G538" s="340"/>
      <c r="H538" s="340"/>
      <c r="I538" s="340"/>
      <c r="J538" s="340"/>
      <c r="K538" s="340"/>
      <c r="L538" s="340"/>
      <c r="M538" s="340"/>
      <c r="N538" s="340"/>
      <c r="O538" s="340"/>
      <c r="P538" s="340"/>
      <c r="Q538" s="340"/>
      <c r="R538" s="340"/>
      <c r="S538" s="340"/>
      <c r="T538" s="340"/>
      <c r="U538" s="340"/>
      <c r="V538" s="340"/>
      <c r="W538" s="340"/>
      <c r="X538" s="340"/>
      <c r="Y538" s="340"/>
    </row>
    <row r="539" spans="1:25" ht="15.75" customHeight="1" x14ac:dyDescent="0.25">
      <c r="A539" s="340"/>
      <c r="B539" s="340"/>
      <c r="C539" s="340"/>
      <c r="D539" s="340"/>
      <c r="E539" s="340"/>
      <c r="F539" s="340"/>
      <c r="G539" s="340"/>
      <c r="H539" s="340"/>
      <c r="I539" s="340"/>
      <c r="J539" s="340"/>
      <c r="K539" s="340"/>
      <c r="L539" s="340"/>
      <c r="M539" s="340"/>
      <c r="N539" s="340"/>
      <c r="O539" s="340"/>
      <c r="P539" s="340"/>
      <c r="Q539" s="340"/>
      <c r="R539" s="340"/>
      <c r="S539" s="340"/>
      <c r="T539" s="340"/>
      <c r="U539" s="340"/>
      <c r="V539" s="340"/>
      <c r="W539" s="340"/>
      <c r="X539" s="340"/>
      <c r="Y539" s="340"/>
    </row>
    <row r="540" spans="1:25" ht="15.75" customHeight="1" x14ac:dyDescent="0.25">
      <c r="A540" s="340"/>
      <c r="B540" s="340"/>
      <c r="C540" s="340"/>
      <c r="D540" s="340"/>
      <c r="E540" s="340"/>
      <c r="F540" s="340"/>
      <c r="G540" s="340"/>
      <c r="H540" s="340"/>
      <c r="I540" s="340"/>
      <c r="J540" s="340"/>
      <c r="K540" s="340"/>
      <c r="L540" s="340"/>
      <c r="M540" s="340"/>
      <c r="N540" s="340"/>
      <c r="O540" s="340"/>
      <c r="P540" s="340"/>
      <c r="Q540" s="340"/>
      <c r="R540" s="340"/>
      <c r="S540" s="340"/>
      <c r="T540" s="340"/>
      <c r="U540" s="340"/>
      <c r="V540" s="340"/>
      <c r="W540" s="340"/>
      <c r="X540" s="340"/>
      <c r="Y540" s="340"/>
    </row>
    <row r="541" spans="1:25" ht="15.75" customHeight="1" x14ac:dyDescent="0.25">
      <c r="A541" s="340"/>
      <c r="B541" s="340"/>
      <c r="C541" s="340"/>
      <c r="D541" s="340"/>
      <c r="E541" s="340"/>
      <c r="F541" s="340"/>
      <c r="G541" s="340"/>
      <c r="H541" s="340"/>
      <c r="I541" s="340"/>
      <c r="J541" s="340"/>
      <c r="K541" s="340"/>
      <c r="L541" s="340"/>
      <c r="M541" s="340"/>
      <c r="N541" s="340"/>
      <c r="O541" s="340"/>
      <c r="P541" s="340"/>
      <c r="Q541" s="340"/>
      <c r="R541" s="340"/>
      <c r="S541" s="340"/>
      <c r="T541" s="340"/>
      <c r="U541" s="340"/>
      <c r="V541" s="340"/>
      <c r="W541" s="340"/>
      <c r="X541" s="340"/>
      <c r="Y541" s="340"/>
    </row>
    <row r="542" spans="1:25" ht="15.75" customHeight="1" x14ac:dyDescent="0.25">
      <c r="A542" s="340"/>
      <c r="B542" s="340"/>
      <c r="C542" s="340"/>
      <c r="D542" s="340"/>
      <c r="E542" s="340"/>
      <c r="F542" s="340"/>
      <c r="G542" s="340"/>
      <c r="H542" s="340"/>
      <c r="I542" s="340"/>
      <c r="J542" s="340"/>
      <c r="K542" s="340"/>
      <c r="L542" s="340"/>
      <c r="M542" s="340"/>
      <c r="N542" s="340"/>
      <c r="O542" s="340"/>
      <c r="P542" s="340"/>
      <c r="Q542" s="340"/>
      <c r="R542" s="340"/>
      <c r="S542" s="340"/>
      <c r="T542" s="340"/>
      <c r="U542" s="340"/>
      <c r="V542" s="340"/>
      <c r="W542" s="340"/>
      <c r="X542" s="340"/>
      <c r="Y542" s="340"/>
    </row>
    <row r="543" spans="1:25" ht="15.75" customHeight="1" x14ac:dyDescent="0.25">
      <c r="A543" s="340"/>
      <c r="B543" s="340"/>
      <c r="C543" s="340"/>
      <c r="D543" s="340"/>
      <c r="E543" s="340"/>
      <c r="F543" s="340"/>
      <c r="G543" s="340"/>
      <c r="H543" s="340"/>
      <c r="I543" s="340"/>
      <c r="J543" s="340"/>
      <c r="K543" s="340"/>
      <c r="L543" s="340"/>
      <c r="M543" s="340"/>
      <c r="N543" s="340"/>
      <c r="O543" s="340"/>
      <c r="P543" s="340"/>
      <c r="Q543" s="340"/>
      <c r="R543" s="340"/>
      <c r="S543" s="340"/>
      <c r="T543" s="340"/>
      <c r="U543" s="340"/>
      <c r="V543" s="340"/>
      <c r="W543" s="340"/>
      <c r="X543" s="340"/>
      <c r="Y543" s="340"/>
    </row>
    <row r="544" spans="1:25" ht="15.75" customHeight="1" x14ac:dyDescent="0.25">
      <c r="A544" s="340"/>
      <c r="B544" s="340"/>
      <c r="C544" s="340"/>
      <c r="D544" s="340"/>
      <c r="E544" s="340"/>
      <c r="F544" s="340"/>
      <c r="G544" s="340"/>
      <c r="H544" s="340"/>
      <c r="I544" s="340"/>
      <c r="J544" s="340"/>
      <c r="K544" s="340"/>
      <c r="L544" s="340"/>
      <c r="M544" s="340"/>
      <c r="N544" s="340"/>
      <c r="O544" s="340"/>
      <c r="P544" s="340"/>
      <c r="Q544" s="340"/>
      <c r="R544" s="340"/>
      <c r="S544" s="340"/>
      <c r="T544" s="340"/>
      <c r="U544" s="340"/>
      <c r="V544" s="340"/>
      <c r="W544" s="340"/>
      <c r="X544" s="340"/>
      <c r="Y544" s="340"/>
    </row>
    <row r="545" spans="1:25" ht="15.75" customHeight="1" x14ac:dyDescent="0.25">
      <c r="A545" s="340"/>
      <c r="B545" s="340"/>
      <c r="C545" s="340"/>
      <c r="D545" s="340"/>
      <c r="E545" s="340"/>
      <c r="F545" s="340"/>
      <c r="G545" s="340"/>
      <c r="H545" s="340"/>
      <c r="I545" s="340"/>
      <c r="J545" s="340"/>
      <c r="K545" s="340"/>
      <c r="L545" s="340"/>
      <c r="M545" s="340"/>
      <c r="N545" s="340"/>
      <c r="O545" s="340"/>
      <c r="P545" s="340"/>
      <c r="Q545" s="340"/>
      <c r="R545" s="340"/>
      <c r="S545" s="340"/>
      <c r="T545" s="340"/>
      <c r="U545" s="340"/>
      <c r="V545" s="340"/>
      <c r="W545" s="340"/>
      <c r="X545" s="340"/>
      <c r="Y545" s="340"/>
    </row>
    <row r="546" spans="1:25" ht="15.75" customHeight="1" x14ac:dyDescent="0.25">
      <c r="A546" s="340"/>
      <c r="B546" s="340"/>
      <c r="C546" s="340"/>
      <c r="D546" s="340"/>
      <c r="E546" s="340"/>
      <c r="F546" s="340"/>
      <c r="G546" s="340"/>
      <c r="H546" s="340"/>
      <c r="I546" s="340"/>
      <c r="J546" s="340"/>
      <c r="K546" s="340"/>
      <c r="L546" s="340"/>
      <c r="M546" s="340"/>
      <c r="N546" s="340"/>
      <c r="O546" s="340"/>
      <c r="P546" s="340"/>
      <c r="Q546" s="340"/>
      <c r="R546" s="340"/>
      <c r="S546" s="340"/>
      <c r="T546" s="340"/>
      <c r="U546" s="340"/>
      <c r="V546" s="340"/>
      <c r="W546" s="340"/>
      <c r="X546" s="340"/>
      <c r="Y546" s="340"/>
    </row>
    <row r="547" spans="1:25" ht="15.75" customHeight="1" x14ac:dyDescent="0.25">
      <c r="A547" s="340"/>
      <c r="B547" s="340"/>
      <c r="C547" s="340"/>
      <c r="D547" s="340"/>
      <c r="E547" s="340"/>
      <c r="F547" s="340"/>
      <c r="G547" s="340"/>
      <c r="H547" s="340"/>
      <c r="I547" s="340"/>
      <c r="J547" s="340"/>
      <c r="K547" s="340"/>
      <c r="L547" s="340"/>
      <c r="M547" s="340"/>
      <c r="N547" s="340"/>
      <c r="O547" s="340"/>
      <c r="P547" s="340"/>
      <c r="Q547" s="340"/>
      <c r="R547" s="340"/>
      <c r="S547" s="340"/>
      <c r="T547" s="340"/>
      <c r="U547" s="340"/>
      <c r="V547" s="340"/>
      <c r="W547" s="340"/>
      <c r="X547" s="340"/>
      <c r="Y547" s="340"/>
    </row>
    <row r="548" spans="1:25" ht="15.75" customHeight="1" x14ac:dyDescent="0.25">
      <c r="A548" s="340"/>
      <c r="B548" s="340"/>
      <c r="C548" s="340"/>
      <c r="D548" s="340"/>
      <c r="E548" s="340"/>
      <c r="F548" s="340"/>
      <c r="G548" s="340"/>
      <c r="H548" s="340"/>
      <c r="I548" s="340"/>
      <c r="J548" s="340"/>
      <c r="K548" s="340"/>
      <c r="L548" s="340"/>
      <c r="M548" s="340"/>
      <c r="N548" s="340"/>
      <c r="O548" s="340"/>
      <c r="P548" s="340"/>
      <c r="Q548" s="340"/>
      <c r="R548" s="340"/>
      <c r="S548" s="340"/>
      <c r="T548" s="340"/>
      <c r="U548" s="340"/>
      <c r="V548" s="340"/>
      <c r="W548" s="340"/>
      <c r="X548" s="340"/>
      <c r="Y548" s="340"/>
    </row>
    <row r="549" spans="1:25" ht="15.75" customHeight="1" x14ac:dyDescent="0.25">
      <c r="A549" s="340"/>
      <c r="B549" s="340"/>
      <c r="C549" s="340"/>
      <c r="D549" s="340"/>
      <c r="E549" s="340"/>
      <c r="F549" s="340"/>
      <c r="G549" s="340"/>
      <c r="H549" s="340"/>
      <c r="I549" s="340"/>
      <c r="J549" s="340"/>
      <c r="K549" s="340"/>
      <c r="L549" s="340"/>
      <c r="M549" s="340"/>
      <c r="N549" s="340"/>
      <c r="O549" s="340"/>
      <c r="P549" s="340"/>
      <c r="Q549" s="340"/>
      <c r="R549" s="340"/>
      <c r="S549" s="340"/>
      <c r="T549" s="340"/>
      <c r="U549" s="340"/>
      <c r="V549" s="340"/>
      <c r="W549" s="340"/>
      <c r="X549" s="340"/>
      <c r="Y549" s="340"/>
    </row>
    <row r="550" spans="1:25" ht="15.75" customHeight="1" x14ac:dyDescent="0.25">
      <c r="A550" s="340"/>
      <c r="B550" s="340"/>
      <c r="C550" s="340"/>
      <c r="D550" s="340"/>
      <c r="E550" s="340"/>
      <c r="F550" s="340"/>
      <c r="G550" s="340"/>
      <c r="H550" s="340"/>
      <c r="I550" s="340"/>
      <c r="J550" s="340"/>
      <c r="K550" s="340"/>
      <c r="L550" s="340"/>
      <c r="M550" s="340"/>
      <c r="N550" s="340"/>
      <c r="O550" s="340"/>
      <c r="P550" s="340"/>
      <c r="Q550" s="340"/>
      <c r="R550" s="340"/>
      <c r="S550" s="340"/>
      <c r="T550" s="340"/>
      <c r="U550" s="340"/>
      <c r="V550" s="340"/>
      <c r="W550" s="340"/>
      <c r="X550" s="340"/>
      <c r="Y550" s="340"/>
    </row>
    <row r="551" spans="1:25" ht="15.75" customHeight="1" x14ac:dyDescent="0.25">
      <c r="A551" s="340"/>
      <c r="B551" s="340"/>
      <c r="C551" s="340"/>
      <c r="D551" s="340"/>
      <c r="E551" s="340"/>
      <c r="F551" s="340"/>
      <c r="G551" s="340"/>
      <c r="H551" s="340"/>
      <c r="I551" s="340"/>
      <c r="J551" s="340"/>
      <c r="K551" s="340"/>
      <c r="L551" s="340"/>
      <c r="M551" s="340"/>
      <c r="N551" s="340"/>
      <c r="O551" s="340"/>
      <c r="P551" s="340"/>
      <c r="Q551" s="340"/>
      <c r="R551" s="340"/>
      <c r="S551" s="340"/>
      <c r="T551" s="340"/>
      <c r="U551" s="340"/>
      <c r="V551" s="340"/>
      <c r="W551" s="340"/>
      <c r="X551" s="340"/>
      <c r="Y551" s="340"/>
    </row>
    <row r="552" spans="1:25" ht="15.75" customHeight="1" x14ac:dyDescent="0.25">
      <c r="A552" s="340"/>
      <c r="B552" s="340"/>
      <c r="C552" s="340"/>
      <c r="D552" s="340"/>
      <c r="E552" s="340"/>
      <c r="F552" s="340"/>
      <c r="G552" s="340"/>
      <c r="H552" s="340"/>
      <c r="I552" s="340"/>
      <c r="J552" s="340"/>
      <c r="K552" s="340"/>
      <c r="L552" s="340"/>
      <c r="M552" s="340"/>
      <c r="N552" s="340"/>
      <c r="O552" s="340"/>
      <c r="P552" s="340"/>
      <c r="Q552" s="340"/>
      <c r="R552" s="340"/>
      <c r="S552" s="340"/>
      <c r="T552" s="340"/>
      <c r="U552" s="340"/>
      <c r="V552" s="340"/>
      <c r="W552" s="340"/>
      <c r="X552" s="340"/>
      <c r="Y552" s="340"/>
    </row>
    <row r="553" spans="1:25" ht="15.75" customHeight="1" x14ac:dyDescent="0.25">
      <c r="A553" s="340"/>
      <c r="B553" s="340"/>
      <c r="C553" s="340"/>
      <c r="D553" s="340"/>
      <c r="E553" s="340"/>
      <c r="F553" s="340"/>
      <c r="G553" s="340"/>
      <c r="H553" s="340"/>
      <c r="I553" s="340"/>
      <c r="J553" s="340"/>
      <c r="K553" s="340"/>
      <c r="L553" s="340"/>
      <c r="M553" s="340"/>
      <c r="N553" s="340"/>
      <c r="O553" s="340"/>
      <c r="P553" s="340"/>
      <c r="Q553" s="340"/>
      <c r="R553" s="340"/>
      <c r="S553" s="340"/>
      <c r="T553" s="340"/>
      <c r="U553" s="340"/>
      <c r="V553" s="340"/>
      <c r="W553" s="340"/>
      <c r="X553" s="340"/>
      <c r="Y553" s="340"/>
    </row>
    <row r="554" spans="1:25" ht="15.75" customHeight="1" x14ac:dyDescent="0.25">
      <c r="A554" s="340"/>
      <c r="B554" s="340"/>
      <c r="C554" s="340"/>
      <c r="D554" s="340"/>
      <c r="E554" s="340"/>
      <c r="F554" s="340"/>
      <c r="G554" s="340"/>
      <c r="H554" s="340"/>
      <c r="I554" s="340"/>
      <c r="J554" s="340"/>
      <c r="K554" s="340"/>
      <c r="L554" s="340"/>
      <c r="M554" s="340"/>
      <c r="N554" s="340"/>
      <c r="O554" s="340"/>
      <c r="P554" s="340"/>
      <c r="Q554" s="340"/>
      <c r="R554" s="340"/>
      <c r="S554" s="340"/>
      <c r="T554" s="340"/>
      <c r="U554" s="340"/>
      <c r="V554" s="340"/>
      <c r="W554" s="340"/>
      <c r="X554" s="340"/>
      <c r="Y554" s="340"/>
    </row>
    <row r="555" spans="1:25" ht="15.75" customHeight="1" x14ac:dyDescent="0.25">
      <c r="A555" s="340"/>
      <c r="B555" s="340"/>
      <c r="C555" s="340"/>
      <c r="D555" s="340"/>
      <c r="E555" s="340"/>
      <c r="F555" s="340"/>
      <c r="G555" s="340"/>
      <c r="H555" s="340"/>
      <c r="I555" s="340"/>
      <c r="J555" s="340"/>
      <c r="K555" s="340"/>
      <c r="L555" s="340"/>
      <c r="M555" s="340"/>
      <c r="N555" s="340"/>
      <c r="O555" s="340"/>
      <c r="P555" s="340"/>
      <c r="Q555" s="340"/>
      <c r="R555" s="340"/>
      <c r="S555" s="340"/>
      <c r="T555" s="340"/>
      <c r="U555" s="340"/>
      <c r="V555" s="340"/>
      <c r="W555" s="340"/>
      <c r="X555" s="340"/>
      <c r="Y555" s="340"/>
    </row>
    <row r="556" spans="1:25" ht="15.75" customHeight="1" x14ac:dyDescent="0.25">
      <c r="A556" s="340"/>
      <c r="B556" s="340"/>
      <c r="C556" s="340"/>
      <c r="D556" s="340"/>
      <c r="E556" s="340"/>
      <c r="F556" s="340"/>
      <c r="G556" s="340"/>
      <c r="H556" s="340"/>
      <c r="I556" s="340"/>
      <c r="J556" s="340"/>
      <c r="K556" s="340"/>
      <c r="L556" s="340"/>
      <c r="M556" s="340"/>
      <c r="N556" s="340"/>
      <c r="O556" s="340"/>
      <c r="P556" s="340"/>
      <c r="Q556" s="340"/>
      <c r="R556" s="340"/>
      <c r="S556" s="340"/>
      <c r="T556" s="340"/>
      <c r="U556" s="340"/>
      <c r="V556" s="340"/>
      <c r="W556" s="340"/>
      <c r="X556" s="340"/>
      <c r="Y556" s="340"/>
    </row>
    <row r="557" spans="1:25" ht="15.75" customHeight="1" x14ac:dyDescent="0.25">
      <c r="A557" s="340"/>
      <c r="B557" s="340"/>
      <c r="C557" s="340"/>
      <c r="D557" s="340"/>
      <c r="E557" s="340"/>
      <c r="F557" s="340"/>
      <c r="G557" s="340"/>
      <c r="H557" s="340"/>
      <c r="I557" s="340"/>
      <c r="J557" s="340"/>
      <c r="K557" s="340"/>
      <c r="L557" s="340"/>
      <c r="M557" s="340"/>
      <c r="N557" s="340"/>
      <c r="O557" s="340"/>
      <c r="P557" s="340"/>
      <c r="Q557" s="340"/>
      <c r="R557" s="340"/>
      <c r="S557" s="340"/>
      <c r="T557" s="340"/>
      <c r="U557" s="340"/>
      <c r="V557" s="340"/>
      <c r="W557" s="340"/>
      <c r="X557" s="340"/>
      <c r="Y557" s="340"/>
    </row>
    <row r="558" spans="1:25" ht="15.75" customHeight="1" x14ac:dyDescent="0.25">
      <c r="A558" s="340"/>
      <c r="B558" s="340"/>
      <c r="C558" s="340"/>
      <c r="D558" s="340"/>
      <c r="E558" s="340"/>
      <c r="F558" s="340"/>
      <c r="G558" s="340"/>
      <c r="H558" s="340"/>
      <c r="I558" s="340"/>
      <c r="J558" s="340"/>
      <c r="K558" s="340"/>
      <c r="L558" s="340"/>
      <c r="M558" s="340"/>
      <c r="N558" s="340"/>
      <c r="O558" s="340"/>
      <c r="P558" s="340"/>
      <c r="Q558" s="340"/>
      <c r="R558" s="340"/>
      <c r="S558" s="340"/>
      <c r="T558" s="340"/>
      <c r="U558" s="340"/>
      <c r="V558" s="340"/>
      <c r="W558" s="340"/>
      <c r="X558" s="340"/>
      <c r="Y558" s="340"/>
    </row>
    <row r="559" spans="1:25" ht="15.75" customHeight="1" x14ac:dyDescent="0.25">
      <c r="A559" s="340"/>
      <c r="B559" s="340"/>
      <c r="C559" s="340"/>
      <c r="D559" s="340"/>
      <c r="E559" s="340"/>
      <c r="F559" s="340"/>
      <c r="G559" s="340"/>
      <c r="H559" s="340"/>
      <c r="I559" s="340"/>
      <c r="J559" s="340"/>
      <c r="K559" s="340"/>
      <c r="L559" s="340"/>
      <c r="M559" s="340"/>
      <c r="N559" s="340"/>
      <c r="O559" s="340"/>
      <c r="P559" s="340"/>
      <c r="Q559" s="340"/>
      <c r="R559" s="340"/>
      <c r="S559" s="340"/>
      <c r="T559" s="340"/>
      <c r="U559" s="340"/>
      <c r="V559" s="340"/>
      <c r="W559" s="340"/>
      <c r="X559" s="340"/>
      <c r="Y559" s="340"/>
    </row>
    <row r="560" spans="1:25" ht="15.75" customHeight="1" x14ac:dyDescent="0.25">
      <c r="A560" s="340"/>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row>
    <row r="561" spans="1:25" ht="15.75" customHeight="1" x14ac:dyDescent="0.25">
      <c r="A561" s="340"/>
      <c r="B561" s="340"/>
      <c r="C561" s="340"/>
      <c r="D561" s="340"/>
      <c r="E561" s="340"/>
      <c r="F561" s="340"/>
      <c r="G561" s="340"/>
      <c r="H561" s="340"/>
      <c r="I561" s="340"/>
      <c r="J561" s="340"/>
      <c r="K561" s="340"/>
      <c r="L561" s="340"/>
      <c r="M561" s="340"/>
      <c r="N561" s="340"/>
      <c r="O561" s="340"/>
      <c r="P561" s="340"/>
      <c r="Q561" s="340"/>
      <c r="R561" s="340"/>
      <c r="S561" s="340"/>
      <c r="T561" s="340"/>
      <c r="U561" s="340"/>
      <c r="V561" s="340"/>
      <c r="W561" s="340"/>
      <c r="X561" s="340"/>
      <c r="Y561" s="340"/>
    </row>
    <row r="562" spans="1:25" ht="15.75" customHeight="1" x14ac:dyDescent="0.25">
      <c r="A562" s="340"/>
      <c r="B562" s="340"/>
      <c r="C562" s="340"/>
      <c r="D562" s="340"/>
      <c r="E562" s="340"/>
      <c r="F562" s="340"/>
      <c r="G562" s="340"/>
      <c r="H562" s="340"/>
      <c r="I562" s="340"/>
      <c r="J562" s="340"/>
      <c r="K562" s="340"/>
      <c r="L562" s="340"/>
      <c r="M562" s="340"/>
      <c r="N562" s="340"/>
      <c r="O562" s="340"/>
      <c r="P562" s="340"/>
      <c r="Q562" s="340"/>
      <c r="R562" s="340"/>
      <c r="S562" s="340"/>
      <c r="T562" s="340"/>
      <c r="U562" s="340"/>
      <c r="V562" s="340"/>
      <c r="W562" s="340"/>
      <c r="X562" s="340"/>
      <c r="Y562" s="340"/>
    </row>
    <row r="563" spans="1:25" ht="15.75" customHeight="1" x14ac:dyDescent="0.25">
      <c r="A563" s="340"/>
      <c r="B563" s="340"/>
      <c r="C563" s="340"/>
      <c r="D563" s="340"/>
      <c r="E563" s="340"/>
      <c r="F563" s="340"/>
      <c r="G563" s="340"/>
      <c r="H563" s="340"/>
      <c r="I563" s="340"/>
      <c r="J563" s="340"/>
      <c r="K563" s="340"/>
      <c r="L563" s="340"/>
      <c r="M563" s="340"/>
      <c r="N563" s="340"/>
      <c r="O563" s="340"/>
      <c r="P563" s="340"/>
      <c r="Q563" s="340"/>
      <c r="R563" s="340"/>
      <c r="S563" s="340"/>
      <c r="T563" s="340"/>
      <c r="U563" s="340"/>
      <c r="V563" s="340"/>
      <c r="W563" s="340"/>
      <c r="X563" s="340"/>
      <c r="Y563" s="340"/>
    </row>
    <row r="564" spans="1:25" ht="15.75" customHeight="1" x14ac:dyDescent="0.25">
      <c r="A564" s="340"/>
      <c r="B564" s="340"/>
      <c r="C564" s="340"/>
      <c r="D564" s="340"/>
      <c r="E564" s="340"/>
      <c r="F564" s="340"/>
      <c r="G564" s="340"/>
      <c r="H564" s="340"/>
      <c r="I564" s="340"/>
      <c r="J564" s="340"/>
      <c r="K564" s="340"/>
      <c r="L564" s="340"/>
      <c r="M564" s="340"/>
      <c r="N564" s="340"/>
      <c r="O564" s="340"/>
      <c r="P564" s="340"/>
      <c r="Q564" s="340"/>
      <c r="R564" s="340"/>
      <c r="S564" s="340"/>
      <c r="T564" s="340"/>
      <c r="U564" s="340"/>
      <c r="V564" s="340"/>
      <c r="W564" s="340"/>
      <c r="X564" s="340"/>
      <c r="Y564" s="340"/>
    </row>
    <row r="565" spans="1:25" ht="15.75" customHeight="1" x14ac:dyDescent="0.25">
      <c r="A565" s="340"/>
      <c r="B565" s="340"/>
      <c r="C565" s="340"/>
      <c r="D565" s="340"/>
      <c r="E565" s="340"/>
      <c r="F565" s="340"/>
      <c r="G565" s="340"/>
      <c r="H565" s="340"/>
      <c r="I565" s="340"/>
      <c r="J565" s="340"/>
      <c r="K565" s="340"/>
      <c r="L565" s="340"/>
      <c r="M565" s="340"/>
      <c r="N565" s="340"/>
      <c r="O565" s="340"/>
      <c r="P565" s="340"/>
      <c r="Q565" s="340"/>
      <c r="R565" s="340"/>
      <c r="S565" s="340"/>
      <c r="T565" s="340"/>
      <c r="U565" s="340"/>
      <c r="V565" s="340"/>
      <c r="W565" s="340"/>
      <c r="X565" s="340"/>
      <c r="Y565" s="340"/>
    </row>
    <row r="566" spans="1:25" ht="15.75" customHeight="1" x14ac:dyDescent="0.25">
      <c r="A566" s="340"/>
      <c r="B566" s="340"/>
      <c r="C566" s="340"/>
      <c r="D566" s="340"/>
      <c r="E566" s="340"/>
      <c r="F566" s="340"/>
      <c r="G566" s="340"/>
      <c r="H566" s="340"/>
      <c r="I566" s="340"/>
      <c r="J566" s="340"/>
      <c r="K566" s="340"/>
      <c r="L566" s="340"/>
      <c r="M566" s="340"/>
      <c r="N566" s="340"/>
      <c r="O566" s="340"/>
      <c r="P566" s="340"/>
      <c r="Q566" s="340"/>
      <c r="R566" s="340"/>
      <c r="S566" s="340"/>
      <c r="T566" s="340"/>
      <c r="U566" s="340"/>
      <c r="V566" s="340"/>
      <c r="W566" s="340"/>
      <c r="X566" s="340"/>
      <c r="Y566" s="340"/>
    </row>
    <row r="567" spans="1:25" ht="15.75" customHeight="1" x14ac:dyDescent="0.25">
      <c r="A567" s="340"/>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row>
    <row r="568" spans="1:25" ht="15.75" customHeight="1" x14ac:dyDescent="0.25">
      <c r="A568" s="340"/>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row>
    <row r="569" spans="1:25" ht="15.75" customHeight="1" x14ac:dyDescent="0.25">
      <c r="A569" s="340"/>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row>
    <row r="570" spans="1:25" ht="15.75" customHeight="1" x14ac:dyDescent="0.25">
      <c r="A570" s="340"/>
      <c r="B570" s="340"/>
      <c r="C570" s="340"/>
      <c r="D570" s="340"/>
      <c r="E570" s="340"/>
      <c r="F570" s="340"/>
      <c r="G570" s="340"/>
      <c r="H570" s="340"/>
      <c r="I570" s="340"/>
      <c r="J570" s="340"/>
      <c r="K570" s="340"/>
      <c r="L570" s="340"/>
      <c r="M570" s="340"/>
      <c r="N570" s="340"/>
      <c r="O570" s="340"/>
      <c r="P570" s="340"/>
      <c r="Q570" s="340"/>
      <c r="R570" s="340"/>
      <c r="S570" s="340"/>
      <c r="T570" s="340"/>
      <c r="U570" s="340"/>
      <c r="V570" s="340"/>
      <c r="W570" s="340"/>
      <c r="X570" s="340"/>
      <c r="Y570" s="340"/>
    </row>
    <row r="571" spans="1:25" ht="15.75" customHeight="1" x14ac:dyDescent="0.25">
      <c r="A571" s="340"/>
      <c r="B571" s="340"/>
      <c r="C571" s="340"/>
      <c r="D571" s="340"/>
      <c r="E571" s="340"/>
      <c r="F571" s="340"/>
      <c r="G571" s="340"/>
      <c r="H571" s="340"/>
      <c r="I571" s="340"/>
      <c r="J571" s="340"/>
      <c r="K571" s="340"/>
      <c r="L571" s="340"/>
      <c r="M571" s="340"/>
      <c r="N571" s="340"/>
      <c r="O571" s="340"/>
      <c r="P571" s="340"/>
      <c r="Q571" s="340"/>
      <c r="R571" s="340"/>
      <c r="S571" s="340"/>
      <c r="T571" s="340"/>
      <c r="U571" s="340"/>
      <c r="V571" s="340"/>
      <c r="W571" s="340"/>
      <c r="X571" s="340"/>
      <c r="Y571" s="340"/>
    </row>
    <row r="572" spans="1:25" ht="15.75" customHeight="1" x14ac:dyDescent="0.25">
      <c r="A572" s="340"/>
      <c r="B572" s="340"/>
      <c r="C572" s="340"/>
      <c r="D572" s="340"/>
      <c r="E572" s="340"/>
      <c r="F572" s="340"/>
      <c r="G572" s="340"/>
      <c r="H572" s="340"/>
      <c r="I572" s="340"/>
      <c r="J572" s="340"/>
      <c r="K572" s="340"/>
      <c r="L572" s="340"/>
      <c r="M572" s="340"/>
      <c r="N572" s="340"/>
      <c r="O572" s="340"/>
      <c r="P572" s="340"/>
      <c r="Q572" s="340"/>
      <c r="R572" s="340"/>
      <c r="S572" s="340"/>
      <c r="T572" s="340"/>
      <c r="U572" s="340"/>
      <c r="V572" s="340"/>
      <c r="W572" s="340"/>
      <c r="X572" s="340"/>
      <c r="Y572" s="340"/>
    </row>
    <row r="573" spans="1:25" ht="15.75" customHeight="1" x14ac:dyDescent="0.25">
      <c r="A573" s="340"/>
      <c r="B573" s="340"/>
      <c r="C573" s="340"/>
      <c r="D573" s="340"/>
      <c r="E573" s="340"/>
      <c r="F573" s="340"/>
      <c r="G573" s="340"/>
      <c r="H573" s="340"/>
      <c r="I573" s="340"/>
      <c r="J573" s="340"/>
      <c r="K573" s="340"/>
      <c r="L573" s="340"/>
      <c r="M573" s="340"/>
      <c r="N573" s="340"/>
      <c r="O573" s="340"/>
      <c r="P573" s="340"/>
      <c r="Q573" s="340"/>
      <c r="R573" s="340"/>
      <c r="S573" s="340"/>
      <c r="T573" s="340"/>
      <c r="U573" s="340"/>
      <c r="V573" s="340"/>
      <c r="W573" s="340"/>
      <c r="X573" s="340"/>
      <c r="Y573" s="340"/>
    </row>
    <row r="574" spans="1:25" ht="15.75" customHeight="1" x14ac:dyDescent="0.25">
      <c r="A574" s="340"/>
      <c r="B574" s="340"/>
      <c r="C574" s="340"/>
      <c r="D574" s="340"/>
      <c r="E574" s="340"/>
      <c r="F574" s="340"/>
      <c r="G574" s="340"/>
      <c r="H574" s="340"/>
      <c r="I574" s="340"/>
      <c r="J574" s="340"/>
      <c r="K574" s="340"/>
      <c r="L574" s="340"/>
      <c r="M574" s="340"/>
      <c r="N574" s="340"/>
      <c r="O574" s="340"/>
      <c r="P574" s="340"/>
      <c r="Q574" s="340"/>
      <c r="R574" s="340"/>
      <c r="S574" s="340"/>
      <c r="T574" s="340"/>
      <c r="U574" s="340"/>
      <c r="V574" s="340"/>
      <c r="W574" s="340"/>
      <c r="X574" s="340"/>
      <c r="Y574" s="340"/>
    </row>
    <row r="575" spans="1:25" ht="15.75" customHeight="1" x14ac:dyDescent="0.25">
      <c r="A575" s="340"/>
      <c r="B575" s="340"/>
      <c r="C575" s="340"/>
      <c r="D575" s="340"/>
      <c r="E575" s="340"/>
      <c r="F575" s="340"/>
      <c r="G575" s="340"/>
      <c r="H575" s="340"/>
      <c r="I575" s="340"/>
      <c r="J575" s="340"/>
      <c r="K575" s="340"/>
      <c r="L575" s="340"/>
      <c r="M575" s="340"/>
      <c r="N575" s="340"/>
      <c r="O575" s="340"/>
      <c r="P575" s="340"/>
      <c r="Q575" s="340"/>
      <c r="R575" s="340"/>
      <c r="S575" s="340"/>
      <c r="T575" s="340"/>
      <c r="U575" s="340"/>
      <c r="V575" s="340"/>
      <c r="W575" s="340"/>
      <c r="X575" s="340"/>
      <c r="Y575" s="340"/>
    </row>
    <row r="576" spans="1:25" ht="15.75" customHeight="1" x14ac:dyDescent="0.25">
      <c r="A576" s="340"/>
      <c r="B576" s="340"/>
      <c r="C576" s="340"/>
      <c r="D576" s="340"/>
      <c r="E576" s="340"/>
      <c r="F576" s="340"/>
      <c r="G576" s="340"/>
      <c r="H576" s="340"/>
      <c r="I576" s="340"/>
      <c r="J576" s="340"/>
      <c r="K576" s="340"/>
      <c r="L576" s="340"/>
      <c r="M576" s="340"/>
      <c r="N576" s="340"/>
      <c r="O576" s="340"/>
      <c r="P576" s="340"/>
      <c r="Q576" s="340"/>
      <c r="R576" s="340"/>
      <c r="S576" s="340"/>
      <c r="T576" s="340"/>
      <c r="U576" s="340"/>
      <c r="V576" s="340"/>
      <c r="W576" s="340"/>
      <c r="X576" s="340"/>
      <c r="Y576" s="340"/>
    </row>
    <row r="577" spans="1:25" ht="15.75" customHeight="1" x14ac:dyDescent="0.25">
      <c r="A577" s="340"/>
      <c r="B577" s="340"/>
      <c r="C577" s="340"/>
      <c r="D577" s="340"/>
      <c r="E577" s="340"/>
      <c r="F577" s="340"/>
      <c r="G577" s="340"/>
      <c r="H577" s="340"/>
      <c r="I577" s="340"/>
      <c r="J577" s="340"/>
      <c r="K577" s="340"/>
      <c r="L577" s="340"/>
      <c r="M577" s="340"/>
      <c r="N577" s="340"/>
      <c r="O577" s="340"/>
      <c r="P577" s="340"/>
      <c r="Q577" s="340"/>
      <c r="R577" s="340"/>
      <c r="S577" s="340"/>
      <c r="T577" s="340"/>
      <c r="U577" s="340"/>
      <c r="V577" s="340"/>
      <c r="W577" s="340"/>
      <c r="X577" s="340"/>
      <c r="Y577" s="340"/>
    </row>
    <row r="578" spans="1:25" ht="15.75" customHeight="1" x14ac:dyDescent="0.25">
      <c r="A578" s="340"/>
      <c r="B578" s="340"/>
      <c r="C578" s="340"/>
      <c r="D578" s="340"/>
      <c r="E578" s="340"/>
      <c r="F578" s="340"/>
      <c r="G578" s="340"/>
      <c r="H578" s="340"/>
      <c r="I578" s="340"/>
      <c r="J578" s="340"/>
      <c r="K578" s="340"/>
      <c r="L578" s="340"/>
      <c r="M578" s="340"/>
      <c r="N578" s="340"/>
      <c r="O578" s="340"/>
      <c r="P578" s="340"/>
      <c r="Q578" s="340"/>
      <c r="R578" s="340"/>
      <c r="S578" s="340"/>
      <c r="T578" s="340"/>
      <c r="U578" s="340"/>
      <c r="V578" s="340"/>
      <c r="W578" s="340"/>
      <c r="X578" s="340"/>
      <c r="Y578" s="340"/>
    </row>
    <row r="579" spans="1:25" ht="15.75" customHeight="1" x14ac:dyDescent="0.25">
      <c r="A579" s="340"/>
      <c r="B579" s="340"/>
      <c r="C579" s="340"/>
      <c r="D579" s="340"/>
      <c r="E579" s="340"/>
      <c r="F579" s="340"/>
      <c r="G579" s="340"/>
      <c r="H579" s="340"/>
      <c r="I579" s="340"/>
      <c r="J579" s="340"/>
      <c r="K579" s="340"/>
      <c r="L579" s="340"/>
      <c r="M579" s="340"/>
      <c r="N579" s="340"/>
      <c r="O579" s="340"/>
      <c r="P579" s="340"/>
      <c r="Q579" s="340"/>
      <c r="R579" s="340"/>
      <c r="S579" s="340"/>
      <c r="T579" s="340"/>
      <c r="U579" s="340"/>
      <c r="V579" s="340"/>
      <c r="W579" s="340"/>
      <c r="X579" s="340"/>
      <c r="Y579" s="340"/>
    </row>
    <row r="580" spans="1:25" ht="15.75" customHeight="1" x14ac:dyDescent="0.25">
      <c r="A580" s="340"/>
      <c r="B580" s="340"/>
      <c r="C580" s="340"/>
      <c r="D580" s="340"/>
      <c r="E580" s="340"/>
      <c r="F580" s="340"/>
      <c r="G580" s="340"/>
      <c r="H580" s="340"/>
      <c r="I580" s="340"/>
      <c r="J580" s="340"/>
      <c r="K580" s="340"/>
      <c r="L580" s="340"/>
      <c r="M580" s="340"/>
      <c r="N580" s="340"/>
      <c r="O580" s="340"/>
      <c r="P580" s="340"/>
      <c r="Q580" s="340"/>
      <c r="R580" s="340"/>
      <c r="S580" s="340"/>
      <c r="T580" s="340"/>
      <c r="U580" s="340"/>
      <c r="V580" s="340"/>
      <c r="W580" s="340"/>
      <c r="X580" s="340"/>
      <c r="Y580" s="340"/>
    </row>
    <row r="581" spans="1:25" ht="15.75" customHeight="1" x14ac:dyDescent="0.25">
      <c r="A581" s="340"/>
      <c r="B581" s="340"/>
      <c r="C581" s="340"/>
      <c r="D581" s="340"/>
      <c r="E581" s="340"/>
      <c r="F581" s="340"/>
      <c r="G581" s="340"/>
      <c r="H581" s="340"/>
      <c r="I581" s="340"/>
      <c r="J581" s="340"/>
      <c r="K581" s="340"/>
      <c r="L581" s="340"/>
      <c r="M581" s="340"/>
      <c r="N581" s="340"/>
      <c r="O581" s="340"/>
      <c r="P581" s="340"/>
      <c r="Q581" s="340"/>
      <c r="R581" s="340"/>
      <c r="S581" s="340"/>
      <c r="T581" s="340"/>
      <c r="U581" s="340"/>
      <c r="V581" s="340"/>
      <c r="W581" s="340"/>
      <c r="X581" s="340"/>
      <c r="Y581" s="340"/>
    </row>
    <row r="582" spans="1:25" ht="15.75" customHeight="1" x14ac:dyDescent="0.25">
      <c r="A582" s="340"/>
      <c r="B582" s="340"/>
      <c r="C582" s="340"/>
      <c r="D582" s="340"/>
      <c r="E582" s="340"/>
      <c r="F582" s="340"/>
      <c r="G582" s="340"/>
      <c r="H582" s="340"/>
      <c r="I582" s="340"/>
      <c r="J582" s="340"/>
      <c r="K582" s="340"/>
      <c r="L582" s="340"/>
      <c r="M582" s="340"/>
      <c r="N582" s="340"/>
      <c r="O582" s="340"/>
      <c r="P582" s="340"/>
      <c r="Q582" s="340"/>
      <c r="R582" s="340"/>
      <c r="S582" s="340"/>
      <c r="T582" s="340"/>
      <c r="U582" s="340"/>
      <c r="V582" s="340"/>
      <c r="W582" s="340"/>
      <c r="X582" s="340"/>
      <c r="Y582" s="340"/>
    </row>
    <row r="583" spans="1:25" ht="15.75" customHeight="1" x14ac:dyDescent="0.25">
      <c r="A583" s="340"/>
      <c r="B583" s="340"/>
      <c r="C583" s="340"/>
      <c r="D583" s="340"/>
      <c r="E583" s="340"/>
      <c r="F583" s="340"/>
      <c r="G583" s="340"/>
      <c r="H583" s="340"/>
      <c r="I583" s="340"/>
      <c r="J583" s="340"/>
      <c r="K583" s="340"/>
      <c r="L583" s="340"/>
      <c r="M583" s="340"/>
      <c r="N583" s="340"/>
      <c r="O583" s="340"/>
      <c r="P583" s="340"/>
      <c r="Q583" s="340"/>
      <c r="R583" s="340"/>
      <c r="S583" s="340"/>
      <c r="T583" s="340"/>
      <c r="U583" s="340"/>
      <c r="V583" s="340"/>
      <c r="W583" s="340"/>
      <c r="X583" s="340"/>
      <c r="Y583" s="340"/>
    </row>
    <row r="584" spans="1:25" ht="15.75" customHeight="1" x14ac:dyDescent="0.25">
      <c r="A584" s="340"/>
      <c r="B584" s="340"/>
      <c r="C584" s="340"/>
      <c r="D584" s="340"/>
      <c r="E584" s="340"/>
      <c r="F584" s="340"/>
      <c r="G584" s="340"/>
      <c r="H584" s="340"/>
      <c r="I584" s="340"/>
      <c r="J584" s="340"/>
      <c r="K584" s="340"/>
      <c r="L584" s="340"/>
      <c r="M584" s="340"/>
      <c r="N584" s="340"/>
      <c r="O584" s="340"/>
      <c r="P584" s="340"/>
      <c r="Q584" s="340"/>
      <c r="R584" s="340"/>
      <c r="S584" s="340"/>
      <c r="T584" s="340"/>
      <c r="U584" s="340"/>
      <c r="V584" s="340"/>
      <c r="W584" s="340"/>
      <c r="X584" s="340"/>
      <c r="Y584" s="340"/>
    </row>
    <row r="585" spans="1:25" ht="15.75" customHeight="1" x14ac:dyDescent="0.25">
      <c r="A585" s="340"/>
      <c r="B585" s="340"/>
      <c r="C585" s="340"/>
      <c r="D585" s="340"/>
      <c r="E585" s="340"/>
      <c r="F585" s="340"/>
      <c r="G585" s="340"/>
      <c r="H585" s="340"/>
      <c r="I585" s="340"/>
      <c r="J585" s="340"/>
      <c r="K585" s="340"/>
      <c r="L585" s="340"/>
      <c r="M585" s="340"/>
      <c r="N585" s="340"/>
      <c r="O585" s="340"/>
      <c r="P585" s="340"/>
      <c r="Q585" s="340"/>
      <c r="R585" s="340"/>
      <c r="S585" s="340"/>
      <c r="T585" s="340"/>
      <c r="U585" s="340"/>
      <c r="V585" s="340"/>
      <c r="W585" s="340"/>
      <c r="X585" s="340"/>
      <c r="Y585" s="340"/>
    </row>
    <row r="586" spans="1:25" ht="15.75" customHeight="1" x14ac:dyDescent="0.25">
      <c r="A586" s="340"/>
      <c r="B586" s="340"/>
      <c r="C586" s="340"/>
      <c r="D586" s="340"/>
      <c r="E586" s="340"/>
      <c r="F586" s="340"/>
      <c r="G586" s="340"/>
      <c r="H586" s="340"/>
      <c r="I586" s="340"/>
      <c r="J586" s="340"/>
      <c r="K586" s="340"/>
      <c r="L586" s="340"/>
      <c r="M586" s="340"/>
      <c r="N586" s="340"/>
      <c r="O586" s="340"/>
      <c r="P586" s="340"/>
      <c r="Q586" s="340"/>
      <c r="R586" s="340"/>
      <c r="S586" s="340"/>
      <c r="T586" s="340"/>
      <c r="U586" s="340"/>
      <c r="V586" s="340"/>
      <c r="W586" s="340"/>
      <c r="X586" s="340"/>
      <c r="Y586" s="340"/>
    </row>
    <row r="587" spans="1:25" ht="15.75" customHeight="1" x14ac:dyDescent="0.25">
      <c r="A587" s="340"/>
      <c r="B587" s="340"/>
      <c r="C587" s="340"/>
      <c r="D587" s="340"/>
      <c r="E587" s="340"/>
      <c r="F587" s="340"/>
      <c r="G587" s="340"/>
      <c r="H587" s="340"/>
      <c r="I587" s="340"/>
      <c r="J587" s="340"/>
      <c r="K587" s="340"/>
      <c r="L587" s="340"/>
      <c r="M587" s="340"/>
      <c r="N587" s="340"/>
      <c r="O587" s="340"/>
      <c r="P587" s="340"/>
      <c r="Q587" s="340"/>
      <c r="R587" s="340"/>
      <c r="S587" s="340"/>
      <c r="T587" s="340"/>
      <c r="U587" s="340"/>
      <c r="V587" s="340"/>
      <c r="W587" s="340"/>
      <c r="X587" s="340"/>
      <c r="Y587" s="340"/>
    </row>
    <row r="588" spans="1:25" ht="15.75" customHeight="1" x14ac:dyDescent="0.25">
      <c r="A588" s="340"/>
      <c r="B588" s="340"/>
      <c r="C588" s="340"/>
      <c r="D588" s="340"/>
      <c r="E588" s="340"/>
      <c r="F588" s="340"/>
      <c r="G588" s="340"/>
      <c r="H588" s="340"/>
      <c r="I588" s="340"/>
      <c r="J588" s="340"/>
      <c r="K588" s="340"/>
      <c r="L588" s="340"/>
      <c r="M588" s="340"/>
      <c r="N588" s="340"/>
      <c r="O588" s="340"/>
      <c r="P588" s="340"/>
      <c r="Q588" s="340"/>
      <c r="R588" s="340"/>
      <c r="S588" s="340"/>
      <c r="T588" s="340"/>
      <c r="U588" s="340"/>
      <c r="V588" s="340"/>
      <c r="W588" s="340"/>
      <c r="X588" s="340"/>
      <c r="Y588" s="340"/>
    </row>
    <row r="589" spans="1:25" ht="15.75" customHeight="1" x14ac:dyDescent="0.25">
      <c r="A589" s="340"/>
      <c r="B589" s="340"/>
      <c r="C589" s="340"/>
      <c r="D589" s="340"/>
      <c r="E589" s="340"/>
      <c r="F589" s="340"/>
      <c r="G589" s="340"/>
      <c r="H589" s="340"/>
      <c r="I589" s="340"/>
      <c r="J589" s="340"/>
      <c r="K589" s="340"/>
      <c r="L589" s="340"/>
      <c r="M589" s="340"/>
      <c r="N589" s="340"/>
      <c r="O589" s="340"/>
      <c r="P589" s="340"/>
      <c r="Q589" s="340"/>
      <c r="R589" s="340"/>
      <c r="S589" s="340"/>
      <c r="T589" s="340"/>
      <c r="U589" s="340"/>
      <c r="V589" s="340"/>
      <c r="W589" s="340"/>
      <c r="X589" s="340"/>
      <c r="Y589" s="340"/>
    </row>
    <row r="590" spans="1:25" ht="15.75" customHeight="1" x14ac:dyDescent="0.25">
      <c r="A590" s="340"/>
      <c r="B590" s="340"/>
      <c r="C590" s="340"/>
      <c r="D590" s="340"/>
      <c r="E590" s="340"/>
      <c r="F590" s="340"/>
      <c r="G590" s="340"/>
      <c r="H590" s="340"/>
      <c r="I590" s="340"/>
      <c r="J590" s="340"/>
      <c r="K590" s="340"/>
      <c r="L590" s="340"/>
      <c r="M590" s="340"/>
      <c r="N590" s="340"/>
      <c r="O590" s="340"/>
      <c r="P590" s="340"/>
      <c r="Q590" s="340"/>
      <c r="R590" s="340"/>
      <c r="S590" s="340"/>
      <c r="T590" s="340"/>
      <c r="U590" s="340"/>
      <c r="V590" s="340"/>
      <c r="W590" s="340"/>
      <c r="X590" s="340"/>
      <c r="Y590" s="340"/>
    </row>
    <row r="591" spans="1:25" ht="15.75" customHeight="1" x14ac:dyDescent="0.25">
      <c r="A591" s="340"/>
      <c r="B591" s="340"/>
      <c r="C591" s="340"/>
      <c r="D591" s="340"/>
      <c r="E591" s="340"/>
      <c r="F591" s="340"/>
      <c r="G591" s="340"/>
      <c r="H591" s="340"/>
      <c r="I591" s="340"/>
      <c r="J591" s="340"/>
      <c r="K591" s="340"/>
      <c r="L591" s="340"/>
      <c r="M591" s="340"/>
      <c r="N591" s="340"/>
      <c r="O591" s="340"/>
      <c r="P591" s="340"/>
      <c r="Q591" s="340"/>
      <c r="R591" s="340"/>
      <c r="S591" s="340"/>
      <c r="T591" s="340"/>
      <c r="U591" s="340"/>
      <c r="V591" s="340"/>
      <c r="W591" s="340"/>
      <c r="X591" s="340"/>
      <c r="Y591" s="340"/>
    </row>
    <row r="592" spans="1:25" ht="15.75" customHeight="1" x14ac:dyDescent="0.25">
      <c r="A592" s="340"/>
      <c r="B592" s="340"/>
      <c r="C592" s="340"/>
      <c r="D592" s="340"/>
      <c r="E592" s="340"/>
      <c r="F592" s="340"/>
      <c r="G592" s="340"/>
      <c r="H592" s="340"/>
      <c r="I592" s="340"/>
      <c r="J592" s="340"/>
      <c r="K592" s="340"/>
      <c r="L592" s="340"/>
      <c r="M592" s="340"/>
      <c r="N592" s="340"/>
      <c r="O592" s="340"/>
      <c r="P592" s="340"/>
      <c r="Q592" s="340"/>
      <c r="R592" s="340"/>
      <c r="S592" s="340"/>
      <c r="T592" s="340"/>
      <c r="U592" s="340"/>
      <c r="V592" s="340"/>
      <c r="W592" s="340"/>
      <c r="X592" s="340"/>
      <c r="Y592" s="340"/>
    </row>
    <row r="593" spans="1:25" ht="15.75" customHeight="1" x14ac:dyDescent="0.25">
      <c r="A593" s="340"/>
      <c r="B593" s="340"/>
      <c r="C593" s="340"/>
      <c r="D593" s="340"/>
      <c r="E593" s="340"/>
      <c r="F593" s="340"/>
      <c r="G593" s="340"/>
      <c r="H593" s="340"/>
      <c r="I593" s="340"/>
      <c r="J593" s="340"/>
      <c r="K593" s="340"/>
      <c r="L593" s="340"/>
      <c r="M593" s="340"/>
      <c r="N593" s="340"/>
      <c r="O593" s="340"/>
      <c r="P593" s="340"/>
      <c r="Q593" s="340"/>
      <c r="R593" s="340"/>
      <c r="S593" s="340"/>
      <c r="T593" s="340"/>
      <c r="U593" s="340"/>
      <c r="V593" s="340"/>
      <c r="W593" s="340"/>
      <c r="X593" s="340"/>
      <c r="Y593" s="340"/>
    </row>
    <row r="594" spans="1:25" ht="15.75" customHeight="1" x14ac:dyDescent="0.25">
      <c r="A594" s="340"/>
      <c r="B594" s="340"/>
      <c r="C594" s="340"/>
      <c r="D594" s="340"/>
      <c r="E594" s="340"/>
      <c r="F594" s="340"/>
      <c r="G594" s="340"/>
      <c r="H594" s="340"/>
      <c r="I594" s="340"/>
      <c r="J594" s="340"/>
      <c r="K594" s="340"/>
      <c r="L594" s="340"/>
      <c r="M594" s="340"/>
      <c r="N594" s="340"/>
      <c r="O594" s="340"/>
      <c r="P594" s="340"/>
      <c r="Q594" s="340"/>
      <c r="R594" s="340"/>
      <c r="S594" s="340"/>
      <c r="T594" s="340"/>
      <c r="U594" s="340"/>
      <c r="V594" s="340"/>
      <c r="W594" s="340"/>
      <c r="X594" s="340"/>
      <c r="Y594" s="340"/>
    </row>
    <row r="595" spans="1:25" ht="15.75" customHeight="1" x14ac:dyDescent="0.25">
      <c r="A595" s="340"/>
      <c r="B595" s="340"/>
      <c r="C595" s="340"/>
      <c r="D595" s="340"/>
      <c r="E595" s="340"/>
      <c r="F595" s="340"/>
      <c r="G595" s="340"/>
      <c r="H595" s="340"/>
      <c r="I595" s="340"/>
      <c r="J595" s="340"/>
      <c r="K595" s="340"/>
      <c r="L595" s="340"/>
      <c r="M595" s="340"/>
      <c r="N595" s="340"/>
      <c r="O595" s="340"/>
      <c r="P595" s="340"/>
      <c r="Q595" s="340"/>
      <c r="R595" s="340"/>
      <c r="S595" s="340"/>
      <c r="T595" s="340"/>
      <c r="U595" s="340"/>
      <c r="V595" s="340"/>
      <c r="W595" s="340"/>
      <c r="X595" s="340"/>
      <c r="Y595" s="340"/>
    </row>
    <row r="596" spans="1:25" ht="15.75" customHeight="1" x14ac:dyDescent="0.25">
      <c r="A596" s="340"/>
      <c r="B596" s="340"/>
      <c r="C596" s="340"/>
      <c r="D596" s="340"/>
      <c r="E596" s="340"/>
      <c r="F596" s="340"/>
      <c r="G596" s="340"/>
      <c r="H596" s="340"/>
      <c r="I596" s="340"/>
      <c r="J596" s="340"/>
      <c r="K596" s="340"/>
      <c r="L596" s="340"/>
      <c r="M596" s="340"/>
      <c r="N596" s="340"/>
      <c r="O596" s="340"/>
      <c r="P596" s="340"/>
      <c r="Q596" s="340"/>
      <c r="R596" s="340"/>
      <c r="S596" s="340"/>
      <c r="T596" s="340"/>
      <c r="U596" s="340"/>
      <c r="V596" s="340"/>
      <c r="W596" s="340"/>
      <c r="X596" s="340"/>
      <c r="Y596" s="340"/>
    </row>
    <row r="597" spans="1:25" ht="15.75" customHeight="1" x14ac:dyDescent="0.25">
      <c r="A597" s="340"/>
      <c r="B597" s="340"/>
      <c r="C597" s="340"/>
      <c r="D597" s="340"/>
      <c r="E597" s="340"/>
      <c r="F597" s="340"/>
      <c r="G597" s="340"/>
      <c r="H597" s="340"/>
      <c r="I597" s="340"/>
      <c r="J597" s="340"/>
      <c r="K597" s="340"/>
      <c r="L597" s="340"/>
      <c r="M597" s="340"/>
      <c r="N597" s="340"/>
      <c r="O597" s="340"/>
      <c r="P597" s="340"/>
      <c r="Q597" s="340"/>
      <c r="R597" s="340"/>
      <c r="S597" s="340"/>
      <c r="T597" s="340"/>
      <c r="U597" s="340"/>
      <c r="V597" s="340"/>
      <c r="W597" s="340"/>
      <c r="X597" s="340"/>
      <c r="Y597" s="340"/>
    </row>
    <row r="598" spans="1:25" ht="15.75" customHeight="1" x14ac:dyDescent="0.25">
      <c r="A598" s="340"/>
      <c r="B598" s="340"/>
      <c r="C598" s="340"/>
      <c r="D598" s="340"/>
      <c r="E598" s="340"/>
      <c r="F598" s="340"/>
      <c r="G598" s="340"/>
      <c r="H598" s="340"/>
      <c r="I598" s="340"/>
      <c r="J598" s="340"/>
      <c r="K598" s="340"/>
      <c r="L598" s="340"/>
      <c r="M598" s="340"/>
      <c r="N598" s="340"/>
      <c r="O598" s="340"/>
      <c r="P598" s="340"/>
      <c r="Q598" s="340"/>
      <c r="R598" s="340"/>
      <c r="S598" s="340"/>
      <c r="T598" s="340"/>
      <c r="U598" s="340"/>
      <c r="V598" s="340"/>
      <c r="W598" s="340"/>
      <c r="X598" s="340"/>
      <c r="Y598" s="340"/>
    </row>
    <row r="599" spans="1:25" ht="15.75" customHeight="1" x14ac:dyDescent="0.25">
      <c r="A599" s="340"/>
      <c r="B599" s="340"/>
      <c r="C599" s="340"/>
      <c r="D599" s="340"/>
      <c r="E599" s="340"/>
      <c r="F599" s="340"/>
      <c r="G599" s="340"/>
      <c r="H599" s="340"/>
      <c r="I599" s="340"/>
      <c r="J599" s="340"/>
      <c r="K599" s="340"/>
      <c r="L599" s="340"/>
      <c r="M599" s="340"/>
      <c r="N599" s="340"/>
      <c r="O599" s="340"/>
      <c r="P599" s="340"/>
      <c r="Q599" s="340"/>
      <c r="R599" s="340"/>
      <c r="S599" s="340"/>
      <c r="T599" s="340"/>
      <c r="U599" s="340"/>
      <c r="V599" s="340"/>
      <c r="W599" s="340"/>
      <c r="X599" s="340"/>
      <c r="Y599" s="340"/>
    </row>
    <row r="600" spans="1:25" ht="15.75" customHeight="1" x14ac:dyDescent="0.25">
      <c r="A600" s="340"/>
      <c r="B600" s="340"/>
      <c r="C600" s="340"/>
      <c r="D600" s="340"/>
      <c r="E600" s="340"/>
      <c r="F600" s="340"/>
      <c r="G600" s="340"/>
      <c r="H600" s="340"/>
      <c r="I600" s="340"/>
      <c r="J600" s="340"/>
      <c r="K600" s="340"/>
      <c r="L600" s="340"/>
      <c r="M600" s="340"/>
      <c r="N600" s="340"/>
      <c r="O600" s="340"/>
      <c r="P600" s="340"/>
      <c r="Q600" s="340"/>
      <c r="R600" s="340"/>
      <c r="S600" s="340"/>
      <c r="T600" s="340"/>
      <c r="U600" s="340"/>
      <c r="V600" s="340"/>
      <c r="W600" s="340"/>
      <c r="X600" s="340"/>
      <c r="Y600" s="340"/>
    </row>
    <row r="601" spans="1:25" ht="15.75" customHeight="1" x14ac:dyDescent="0.25">
      <c r="A601" s="340"/>
      <c r="B601" s="340"/>
      <c r="C601" s="340"/>
      <c r="D601" s="340"/>
      <c r="E601" s="340"/>
      <c r="F601" s="340"/>
      <c r="G601" s="340"/>
      <c r="H601" s="340"/>
      <c r="I601" s="340"/>
      <c r="J601" s="340"/>
      <c r="K601" s="340"/>
      <c r="L601" s="340"/>
      <c r="M601" s="340"/>
      <c r="N601" s="340"/>
      <c r="O601" s="340"/>
      <c r="P601" s="340"/>
      <c r="Q601" s="340"/>
      <c r="R601" s="340"/>
      <c r="S601" s="340"/>
      <c r="T601" s="340"/>
      <c r="U601" s="340"/>
      <c r="V601" s="340"/>
      <c r="W601" s="340"/>
      <c r="X601" s="340"/>
      <c r="Y601" s="340"/>
    </row>
    <row r="602" spans="1:25" ht="15.75" customHeight="1" x14ac:dyDescent="0.25">
      <c r="A602" s="340"/>
      <c r="B602" s="340"/>
      <c r="C602" s="340"/>
      <c r="D602" s="340"/>
      <c r="E602" s="340"/>
      <c r="F602" s="340"/>
      <c r="G602" s="340"/>
      <c r="H602" s="340"/>
      <c r="I602" s="340"/>
      <c r="J602" s="340"/>
      <c r="K602" s="340"/>
      <c r="L602" s="340"/>
      <c r="M602" s="340"/>
      <c r="N602" s="340"/>
      <c r="O602" s="340"/>
      <c r="P602" s="340"/>
      <c r="Q602" s="340"/>
      <c r="R602" s="340"/>
      <c r="S602" s="340"/>
      <c r="T602" s="340"/>
      <c r="U602" s="340"/>
      <c r="V602" s="340"/>
      <c r="W602" s="340"/>
      <c r="X602" s="340"/>
      <c r="Y602" s="340"/>
    </row>
    <row r="603" spans="1:25" ht="15.75" customHeight="1" x14ac:dyDescent="0.25">
      <c r="A603" s="340"/>
      <c r="B603" s="340"/>
      <c r="C603" s="340"/>
      <c r="D603" s="340"/>
      <c r="E603" s="340"/>
      <c r="F603" s="340"/>
      <c r="G603" s="340"/>
      <c r="H603" s="340"/>
      <c r="I603" s="340"/>
      <c r="J603" s="340"/>
      <c r="K603" s="340"/>
      <c r="L603" s="340"/>
      <c r="M603" s="340"/>
      <c r="N603" s="340"/>
      <c r="O603" s="340"/>
      <c r="P603" s="340"/>
      <c r="Q603" s="340"/>
      <c r="R603" s="340"/>
      <c r="S603" s="340"/>
      <c r="T603" s="340"/>
      <c r="U603" s="340"/>
      <c r="V603" s="340"/>
      <c r="W603" s="340"/>
      <c r="X603" s="340"/>
      <c r="Y603" s="340"/>
    </row>
    <row r="604" spans="1:25" ht="15.75" customHeight="1" x14ac:dyDescent="0.25">
      <c r="A604" s="340"/>
      <c r="B604" s="340"/>
      <c r="C604" s="340"/>
      <c r="D604" s="340"/>
      <c r="E604" s="340"/>
      <c r="F604" s="340"/>
      <c r="G604" s="340"/>
      <c r="H604" s="340"/>
      <c r="I604" s="340"/>
      <c r="J604" s="340"/>
      <c r="K604" s="340"/>
      <c r="L604" s="340"/>
      <c r="M604" s="340"/>
      <c r="N604" s="340"/>
      <c r="O604" s="340"/>
      <c r="P604" s="340"/>
      <c r="Q604" s="340"/>
      <c r="R604" s="340"/>
      <c r="S604" s="340"/>
      <c r="T604" s="340"/>
      <c r="U604" s="340"/>
      <c r="V604" s="340"/>
      <c r="W604" s="340"/>
      <c r="X604" s="340"/>
      <c r="Y604" s="340"/>
    </row>
    <row r="605" spans="1:25" ht="15.75" customHeight="1" x14ac:dyDescent="0.25">
      <c r="A605" s="340"/>
      <c r="B605" s="340"/>
      <c r="C605" s="340"/>
      <c r="D605" s="340"/>
      <c r="E605" s="340"/>
      <c r="F605" s="340"/>
      <c r="G605" s="340"/>
      <c r="H605" s="340"/>
      <c r="I605" s="340"/>
      <c r="J605" s="340"/>
      <c r="K605" s="340"/>
      <c r="L605" s="340"/>
      <c r="M605" s="340"/>
      <c r="N605" s="340"/>
      <c r="O605" s="340"/>
      <c r="P605" s="340"/>
      <c r="Q605" s="340"/>
      <c r="R605" s="340"/>
      <c r="S605" s="340"/>
      <c r="T605" s="340"/>
      <c r="U605" s="340"/>
      <c r="V605" s="340"/>
      <c r="W605" s="340"/>
      <c r="X605" s="340"/>
      <c r="Y605" s="340"/>
    </row>
    <row r="606" spans="1:25" ht="15.75" customHeight="1" x14ac:dyDescent="0.25">
      <c r="A606" s="340"/>
      <c r="B606" s="340"/>
      <c r="C606" s="340"/>
      <c r="D606" s="340"/>
      <c r="E606" s="340"/>
      <c r="F606" s="340"/>
      <c r="G606" s="340"/>
      <c r="H606" s="340"/>
      <c r="I606" s="340"/>
      <c r="J606" s="340"/>
      <c r="K606" s="340"/>
      <c r="L606" s="340"/>
      <c r="M606" s="340"/>
      <c r="N606" s="340"/>
      <c r="O606" s="340"/>
      <c r="P606" s="340"/>
      <c r="Q606" s="340"/>
      <c r="R606" s="340"/>
      <c r="S606" s="340"/>
      <c r="T606" s="340"/>
      <c r="U606" s="340"/>
      <c r="V606" s="340"/>
      <c r="W606" s="340"/>
      <c r="X606" s="340"/>
      <c r="Y606" s="340"/>
    </row>
    <row r="607" spans="1:25" ht="15.75" customHeight="1" x14ac:dyDescent="0.25">
      <c r="A607" s="340"/>
      <c r="B607" s="340"/>
      <c r="C607" s="340"/>
      <c r="D607" s="340"/>
      <c r="E607" s="340"/>
      <c r="F607" s="340"/>
      <c r="G607" s="340"/>
      <c r="H607" s="340"/>
      <c r="I607" s="340"/>
      <c r="J607" s="340"/>
      <c r="K607" s="340"/>
      <c r="L607" s="340"/>
      <c r="M607" s="340"/>
      <c r="N607" s="340"/>
      <c r="O607" s="340"/>
      <c r="P607" s="340"/>
      <c r="Q607" s="340"/>
      <c r="R607" s="340"/>
      <c r="S607" s="340"/>
      <c r="T607" s="340"/>
      <c r="U607" s="340"/>
      <c r="V607" s="340"/>
      <c r="W607" s="340"/>
      <c r="X607" s="340"/>
      <c r="Y607" s="340"/>
    </row>
    <row r="608" spans="1:25" ht="15.75" customHeight="1" x14ac:dyDescent="0.25">
      <c r="A608" s="340"/>
      <c r="B608" s="340"/>
      <c r="C608" s="340"/>
      <c r="D608" s="340"/>
      <c r="E608" s="340"/>
      <c r="F608" s="340"/>
      <c r="G608" s="340"/>
      <c r="H608" s="340"/>
      <c r="I608" s="340"/>
      <c r="J608" s="340"/>
      <c r="K608" s="340"/>
      <c r="L608" s="340"/>
      <c r="M608" s="340"/>
      <c r="N608" s="340"/>
      <c r="O608" s="340"/>
      <c r="P608" s="340"/>
      <c r="Q608" s="340"/>
      <c r="R608" s="340"/>
      <c r="S608" s="340"/>
      <c r="T608" s="340"/>
      <c r="U608" s="340"/>
      <c r="V608" s="340"/>
      <c r="W608" s="340"/>
      <c r="X608" s="340"/>
      <c r="Y608" s="340"/>
    </row>
    <row r="609" spans="1:25" ht="15.75" customHeight="1" x14ac:dyDescent="0.25">
      <c r="A609" s="340"/>
      <c r="B609" s="340"/>
      <c r="C609" s="340"/>
      <c r="D609" s="340"/>
      <c r="E609" s="340"/>
      <c r="F609" s="340"/>
      <c r="G609" s="340"/>
      <c r="H609" s="340"/>
      <c r="I609" s="340"/>
      <c r="J609" s="340"/>
      <c r="K609" s="340"/>
      <c r="L609" s="340"/>
      <c r="M609" s="340"/>
      <c r="N609" s="340"/>
      <c r="O609" s="340"/>
      <c r="P609" s="340"/>
      <c r="Q609" s="340"/>
      <c r="R609" s="340"/>
      <c r="S609" s="340"/>
      <c r="T609" s="340"/>
      <c r="U609" s="340"/>
      <c r="V609" s="340"/>
      <c r="W609" s="340"/>
      <c r="X609" s="340"/>
      <c r="Y609" s="340"/>
    </row>
    <row r="610" spans="1:25" ht="15.75" customHeight="1" x14ac:dyDescent="0.25">
      <c r="A610" s="340"/>
      <c r="B610" s="340"/>
      <c r="C610" s="340"/>
      <c r="D610" s="340"/>
      <c r="E610" s="340"/>
      <c r="F610" s="340"/>
      <c r="G610" s="340"/>
      <c r="H610" s="340"/>
      <c r="I610" s="340"/>
      <c r="J610" s="340"/>
      <c r="K610" s="340"/>
      <c r="L610" s="340"/>
      <c r="M610" s="340"/>
      <c r="N610" s="340"/>
      <c r="O610" s="340"/>
      <c r="P610" s="340"/>
      <c r="Q610" s="340"/>
      <c r="R610" s="340"/>
      <c r="S610" s="340"/>
      <c r="T610" s="340"/>
      <c r="U610" s="340"/>
      <c r="V610" s="340"/>
      <c r="W610" s="340"/>
      <c r="X610" s="340"/>
      <c r="Y610" s="340"/>
    </row>
    <row r="611" spans="1:25" ht="15.75" customHeight="1" x14ac:dyDescent="0.25">
      <c r="A611" s="340"/>
      <c r="B611" s="340"/>
      <c r="C611" s="340"/>
      <c r="D611" s="340"/>
      <c r="E611" s="340"/>
      <c r="F611" s="340"/>
      <c r="G611" s="340"/>
      <c r="H611" s="340"/>
      <c r="I611" s="340"/>
      <c r="J611" s="340"/>
      <c r="K611" s="340"/>
      <c r="L611" s="340"/>
      <c r="M611" s="340"/>
      <c r="N611" s="340"/>
      <c r="O611" s="340"/>
      <c r="P611" s="340"/>
      <c r="Q611" s="340"/>
      <c r="R611" s="340"/>
      <c r="S611" s="340"/>
      <c r="T611" s="340"/>
      <c r="U611" s="340"/>
      <c r="V611" s="340"/>
      <c r="W611" s="340"/>
      <c r="X611" s="340"/>
      <c r="Y611" s="340"/>
    </row>
    <row r="612" spans="1:25" ht="15.75" customHeight="1" x14ac:dyDescent="0.25">
      <c r="A612" s="340"/>
      <c r="B612" s="340"/>
      <c r="C612" s="340"/>
      <c r="D612" s="340"/>
      <c r="E612" s="340"/>
      <c r="F612" s="340"/>
      <c r="G612" s="340"/>
      <c r="H612" s="340"/>
      <c r="I612" s="340"/>
      <c r="J612" s="340"/>
      <c r="K612" s="340"/>
      <c r="L612" s="340"/>
      <c r="M612" s="340"/>
      <c r="N612" s="340"/>
      <c r="O612" s="340"/>
      <c r="P612" s="340"/>
      <c r="Q612" s="340"/>
      <c r="R612" s="340"/>
      <c r="S612" s="340"/>
      <c r="T612" s="340"/>
      <c r="U612" s="340"/>
      <c r="V612" s="340"/>
      <c r="W612" s="340"/>
      <c r="X612" s="340"/>
      <c r="Y612" s="340"/>
    </row>
    <row r="613" spans="1:25" ht="15.75" customHeight="1" x14ac:dyDescent="0.25">
      <c r="A613" s="340"/>
      <c r="B613" s="340"/>
      <c r="C613" s="340"/>
      <c r="D613" s="340"/>
      <c r="E613" s="340"/>
      <c r="F613" s="340"/>
      <c r="G613" s="340"/>
      <c r="H613" s="340"/>
      <c r="I613" s="340"/>
      <c r="J613" s="340"/>
      <c r="K613" s="340"/>
      <c r="L613" s="340"/>
      <c r="M613" s="340"/>
      <c r="N613" s="340"/>
      <c r="O613" s="340"/>
      <c r="P613" s="340"/>
      <c r="Q613" s="340"/>
      <c r="R613" s="340"/>
      <c r="S613" s="340"/>
      <c r="T613" s="340"/>
      <c r="U613" s="340"/>
      <c r="V613" s="340"/>
      <c r="W613" s="340"/>
      <c r="X613" s="340"/>
      <c r="Y613" s="340"/>
    </row>
    <row r="614" spans="1:25" ht="15.75" customHeight="1" x14ac:dyDescent="0.25">
      <c r="A614" s="340"/>
      <c r="B614" s="340"/>
      <c r="C614" s="340"/>
      <c r="D614" s="340"/>
      <c r="E614" s="340"/>
      <c r="F614" s="340"/>
      <c r="G614" s="340"/>
      <c r="H614" s="340"/>
      <c r="I614" s="340"/>
      <c r="J614" s="340"/>
      <c r="K614" s="340"/>
      <c r="L614" s="340"/>
      <c r="M614" s="340"/>
      <c r="N614" s="340"/>
      <c r="O614" s="340"/>
      <c r="P614" s="340"/>
      <c r="Q614" s="340"/>
      <c r="R614" s="340"/>
      <c r="S614" s="340"/>
      <c r="T614" s="340"/>
      <c r="U614" s="340"/>
      <c r="V614" s="340"/>
      <c r="W614" s="340"/>
      <c r="X614" s="340"/>
      <c r="Y614" s="340"/>
    </row>
    <row r="615" spans="1:25" ht="15.75" customHeight="1" x14ac:dyDescent="0.25">
      <c r="A615" s="340"/>
      <c r="B615" s="340"/>
      <c r="C615" s="340"/>
      <c r="D615" s="340"/>
      <c r="E615" s="340"/>
      <c r="F615" s="340"/>
      <c r="G615" s="340"/>
      <c r="H615" s="340"/>
      <c r="I615" s="340"/>
      <c r="J615" s="340"/>
      <c r="K615" s="340"/>
      <c r="L615" s="340"/>
      <c r="M615" s="340"/>
      <c r="N615" s="340"/>
      <c r="O615" s="340"/>
      <c r="P615" s="340"/>
      <c r="Q615" s="340"/>
      <c r="R615" s="340"/>
      <c r="S615" s="340"/>
      <c r="T615" s="340"/>
      <c r="U615" s="340"/>
      <c r="V615" s="340"/>
      <c r="W615" s="340"/>
      <c r="X615" s="340"/>
      <c r="Y615" s="340"/>
    </row>
    <row r="616" spans="1:25" ht="15.75" customHeight="1" x14ac:dyDescent="0.25">
      <c r="A616" s="340"/>
      <c r="B616" s="340"/>
      <c r="C616" s="340"/>
      <c r="D616" s="340"/>
      <c r="E616" s="340"/>
      <c r="F616" s="340"/>
      <c r="G616" s="340"/>
      <c r="H616" s="340"/>
      <c r="I616" s="340"/>
      <c r="J616" s="340"/>
      <c r="K616" s="340"/>
      <c r="L616" s="340"/>
      <c r="M616" s="340"/>
      <c r="N616" s="340"/>
      <c r="O616" s="340"/>
      <c r="P616" s="340"/>
      <c r="Q616" s="340"/>
      <c r="R616" s="340"/>
      <c r="S616" s="340"/>
      <c r="T616" s="340"/>
      <c r="U616" s="340"/>
      <c r="V616" s="340"/>
      <c r="W616" s="340"/>
      <c r="X616" s="340"/>
      <c r="Y616" s="340"/>
    </row>
    <row r="617" spans="1:25" ht="15.75" customHeight="1" x14ac:dyDescent="0.25">
      <c r="A617" s="340"/>
      <c r="B617" s="340"/>
      <c r="C617" s="340"/>
      <c r="D617" s="340"/>
      <c r="E617" s="340"/>
      <c r="F617" s="340"/>
      <c r="G617" s="340"/>
      <c r="H617" s="340"/>
      <c r="I617" s="340"/>
      <c r="J617" s="340"/>
      <c r="K617" s="340"/>
      <c r="L617" s="340"/>
      <c r="M617" s="340"/>
      <c r="N617" s="340"/>
      <c r="O617" s="340"/>
      <c r="P617" s="340"/>
      <c r="Q617" s="340"/>
      <c r="R617" s="340"/>
      <c r="S617" s="340"/>
      <c r="T617" s="340"/>
      <c r="U617" s="340"/>
      <c r="V617" s="340"/>
      <c r="W617" s="340"/>
      <c r="X617" s="340"/>
      <c r="Y617" s="340"/>
    </row>
    <row r="618" spans="1:25" ht="15.75" customHeight="1" x14ac:dyDescent="0.25">
      <c r="A618" s="340"/>
      <c r="B618" s="340"/>
      <c r="C618" s="340"/>
      <c r="D618" s="340"/>
      <c r="E618" s="340"/>
      <c r="F618" s="340"/>
      <c r="G618" s="340"/>
      <c r="H618" s="340"/>
      <c r="I618" s="340"/>
      <c r="J618" s="340"/>
      <c r="K618" s="340"/>
      <c r="L618" s="340"/>
      <c r="M618" s="340"/>
      <c r="N618" s="340"/>
      <c r="O618" s="340"/>
      <c r="P618" s="340"/>
      <c r="Q618" s="340"/>
      <c r="R618" s="340"/>
      <c r="S618" s="340"/>
      <c r="T618" s="340"/>
      <c r="U618" s="340"/>
      <c r="V618" s="340"/>
      <c r="W618" s="340"/>
      <c r="X618" s="340"/>
      <c r="Y618" s="340"/>
    </row>
    <row r="619" spans="1:25" ht="15.75" customHeight="1" x14ac:dyDescent="0.25">
      <c r="A619" s="340"/>
      <c r="B619" s="340"/>
      <c r="C619" s="340"/>
      <c r="D619" s="340"/>
      <c r="E619" s="340"/>
      <c r="F619" s="340"/>
      <c r="G619" s="340"/>
      <c r="H619" s="340"/>
      <c r="I619" s="340"/>
      <c r="J619" s="340"/>
      <c r="K619" s="340"/>
      <c r="L619" s="340"/>
      <c r="M619" s="340"/>
      <c r="N619" s="340"/>
      <c r="O619" s="340"/>
      <c r="P619" s="340"/>
      <c r="Q619" s="340"/>
      <c r="R619" s="340"/>
      <c r="S619" s="340"/>
      <c r="T619" s="340"/>
      <c r="U619" s="340"/>
      <c r="V619" s="340"/>
      <c r="W619" s="340"/>
      <c r="X619" s="340"/>
      <c r="Y619" s="340"/>
    </row>
    <row r="620" spans="1:25" ht="15.75" customHeight="1" x14ac:dyDescent="0.25">
      <c r="A620" s="340"/>
      <c r="B620" s="340"/>
      <c r="C620" s="340"/>
      <c r="D620" s="340"/>
      <c r="E620" s="340"/>
      <c r="F620" s="340"/>
      <c r="G620" s="340"/>
      <c r="H620" s="340"/>
      <c r="I620" s="340"/>
      <c r="J620" s="340"/>
      <c r="K620" s="340"/>
      <c r="L620" s="340"/>
      <c r="M620" s="340"/>
      <c r="N620" s="340"/>
      <c r="O620" s="340"/>
      <c r="P620" s="340"/>
      <c r="Q620" s="340"/>
      <c r="R620" s="340"/>
      <c r="S620" s="340"/>
      <c r="T620" s="340"/>
      <c r="U620" s="340"/>
      <c r="V620" s="340"/>
      <c r="W620" s="340"/>
      <c r="X620" s="340"/>
      <c r="Y620" s="340"/>
    </row>
    <row r="621" spans="1:25" ht="15.75" customHeight="1" x14ac:dyDescent="0.25">
      <c r="A621" s="340"/>
      <c r="B621" s="340"/>
      <c r="C621" s="340"/>
      <c r="D621" s="340"/>
      <c r="E621" s="340"/>
      <c r="F621" s="340"/>
      <c r="G621" s="340"/>
      <c r="H621" s="340"/>
      <c r="I621" s="340"/>
      <c r="J621" s="340"/>
      <c r="K621" s="340"/>
      <c r="L621" s="340"/>
      <c r="M621" s="340"/>
      <c r="N621" s="340"/>
      <c r="O621" s="340"/>
      <c r="P621" s="340"/>
      <c r="Q621" s="340"/>
      <c r="R621" s="340"/>
      <c r="S621" s="340"/>
      <c r="T621" s="340"/>
      <c r="U621" s="340"/>
      <c r="V621" s="340"/>
      <c r="W621" s="340"/>
      <c r="X621" s="340"/>
      <c r="Y621" s="340"/>
    </row>
    <row r="622" spans="1:25" ht="15.75" customHeight="1" x14ac:dyDescent="0.25">
      <c r="A622" s="340"/>
      <c r="B622" s="340"/>
      <c r="C622" s="340"/>
      <c r="D622" s="340"/>
      <c r="E622" s="340"/>
      <c r="F622" s="340"/>
      <c r="G622" s="340"/>
      <c r="H622" s="340"/>
      <c r="I622" s="340"/>
      <c r="J622" s="340"/>
      <c r="K622" s="340"/>
      <c r="L622" s="340"/>
      <c r="M622" s="340"/>
      <c r="N622" s="340"/>
      <c r="O622" s="340"/>
      <c r="P622" s="340"/>
      <c r="Q622" s="340"/>
      <c r="R622" s="340"/>
      <c r="S622" s="340"/>
      <c r="T622" s="340"/>
      <c r="U622" s="340"/>
      <c r="V622" s="340"/>
      <c r="W622" s="340"/>
      <c r="X622" s="340"/>
      <c r="Y622" s="340"/>
    </row>
    <row r="623" spans="1:25" ht="15.75" customHeight="1" x14ac:dyDescent="0.25">
      <c r="A623" s="340"/>
      <c r="B623" s="340"/>
      <c r="C623" s="340"/>
      <c r="D623" s="340"/>
      <c r="E623" s="340"/>
      <c r="F623" s="340"/>
      <c r="G623" s="340"/>
      <c r="H623" s="340"/>
      <c r="I623" s="340"/>
      <c r="J623" s="340"/>
      <c r="K623" s="340"/>
      <c r="L623" s="340"/>
      <c r="M623" s="340"/>
      <c r="N623" s="340"/>
      <c r="O623" s="340"/>
      <c r="P623" s="340"/>
      <c r="Q623" s="340"/>
      <c r="R623" s="340"/>
      <c r="S623" s="340"/>
      <c r="T623" s="340"/>
      <c r="U623" s="340"/>
      <c r="V623" s="340"/>
      <c r="W623" s="340"/>
      <c r="X623" s="340"/>
      <c r="Y623" s="340"/>
    </row>
    <row r="624" spans="1:25" ht="15.75" customHeight="1" x14ac:dyDescent="0.25">
      <c r="A624" s="340"/>
      <c r="B624" s="340"/>
      <c r="C624" s="340"/>
      <c r="D624" s="340"/>
      <c r="E624" s="340"/>
      <c r="F624" s="340"/>
      <c r="G624" s="340"/>
      <c r="H624" s="340"/>
      <c r="I624" s="340"/>
      <c r="J624" s="340"/>
      <c r="K624" s="340"/>
      <c r="L624" s="340"/>
      <c r="M624" s="340"/>
      <c r="N624" s="340"/>
      <c r="O624" s="340"/>
      <c r="P624" s="340"/>
      <c r="Q624" s="340"/>
      <c r="R624" s="340"/>
      <c r="S624" s="340"/>
      <c r="T624" s="340"/>
      <c r="U624" s="340"/>
      <c r="V624" s="340"/>
      <c r="W624" s="340"/>
      <c r="X624" s="340"/>
      <c r="Y624" s="340"/>
    </row>
    <row r="625" spans="1:25" ht="15.75" customHeight="1" x14ac:dyDescent="0.25">
      <c r="A625" s="340"/>
      <c r="B625" s="340"/>
      <c r="C625" s="340"/>
      <c r="D625" s="340"/>
      <c r="E625" s="340"/>
      <c r="F625" s="340"/>
      <c r="G625" s="340"/>
      <c r="H625" s="340"/>
      <c r="I625" s="340"/>
      <c r="J625" s="340"/>
      <c r="K625" s="340"/>
      <c r="L625" s="340"/>
      <c r="M625" s="340"/>
      <c r="N625" s="340"/>
      <c r="O625" s="340"/>
      <c r="P625" s="340"/>
      <c r="Q625" s="340"/>
      <c r="R625" s="340"/>
      <c r="S625" s="340"/>
      <c r="T625" s="340"/>
      <c r="U625" s="340"/>
      <c r="V625" s="340"/>
      <c r="W625" s="340"/>
      <c r="X625" s="340"/>
      <c r="Y625" s="340"/>
    </row>
    <row r="626" spans="1:25" ht="15.75" customHeight="1" x14ac:dyDescent="0.25">
      <c r="A626" s="340"/>
      <c r="B626" s="340"/>
      <c r="C626" s="340"/>
      <c r="D626" s="340"/>
      <c r="E626" s="340"/>
      <c r="F626" s="340"/>
      <c r="G626" s="340"/>
      <c r="H626" s="340"/>
      <c r="I626" s="340"/>
      <c r="J626" s="340"/>
      <c r="K626" s="340"/>
      <c r="L626" s="340"/>
      <c r="M626" s="340"/>
      <c r="N626" s="340"/>
      <c r="O626" s="340"/>
      <c r="P626" s="340"/>
      <c r="Q626" s="340"/>
      <c r="R626" s="340"/>
      <c r="S626" s="340"/>
      <c r="T626" s="340"/>
      <c r="U626" s="340"/>
      <c r="V626" s="340"/>
      <c r="W626" s="340"/>
      <c r="X626" s="340"/>
      <c r="Y626" s="340"/>
    </row>
    <row r="627" spans="1:25" ht="15.75" customHeight="1" x14ac:dyDescent="0.25">
      <c r="A627" s="340"/>
      <c r="B627" s="340"/>
      <c r="C627" s="340"/>
      <c r="D627" s="340"/>
      <c r="E627" s="340"/>
      <c r="F627" s="340"/>
      <c r="G627" s="340"/>
      <c r="H627" s="340"/>
      <c r="I627" s="340"/>
      <c r="J627" s="340"/>
      <c r="K627" s="340"/>
      <c r="L627" s="340"/>
      <c r="M627" s="340"/>
      <c r="N627" s="340"/>
      <c r="O627" s="340"/>
      <c r="P627" s="340"/>
      <c r="Q627" s="340"/>
      <c r="R627" s="340"/>
      <c r="S627" s="340"/>
      <c r="T627" s="340"/>
      <c r="U627" s="340"/>
      <c r="V627" s="340"/>
      <c r="W627" s="340"/>
      <c r="X627" s="340"/>
      <c r="Y627" s="340"/>
    </row>
    <row r="628" spans="1:25" ht="15.75" customHeight="1" x14ac:dyDescent="0.25">
      <c r="A628" s="340"/>
      <c r="B628" s="340"/>
      <c r="C628" s="340"/>
      <c r="D628" s="340"/>
      <c r="E628" s="340"/>
      <c r="F628" s="340"/>
      <c r="G628" s="340"/>
      <c r="H628" s="340"/>
      <c r="I628" s="340"/>
      <c r="J628" s="340"/>
      <c r="K628" s="340"/>
      <c r="L628" s="340"/>
      <c r="M628" s="340"/>
      <c r="N628" s="340"/>
      <c r="O628" s="340"/>
      <c r="P628" s="340"/>
      <c r="Q628" s="340"/>
      <c r="R628" s="340"/>
      <c r="S628" s="340"/>
      <c r="T628" s="340"/>
      <c r="U628" s="340"/>
      <c r="V628" s="340"/>
      <c r="W628" s="340"/>
      <c r="X628" s="340"/>
      <c r="Y628" s="340"/>
    </row>
    <row r="629" spans="1:25" ht="15.75" customHeight="1" x14ac:dyDescent="0.25">
      <c r="A629" s="340"/>
      <c r="B629" s="340"/>
      <c r="C629" s="340"/>
      <c r="D629" s="340"/>
      <c r="E629" s="340"/>
      <c r="F629" s="340"/>
      <c r="G629" s="340"/>
      <c r="H629" s="340"/>
      <c r="I629" s="340"/>
      <c r="J629" s="340"/>
      <c r="K629" s="340"/>
      <c r="L629" s="340"/>
      <c r="M629" s="340"/>
      <c r="N629" s="340"/>
      <c r="O629" s="340"/>
      <c r="P629" s="340"/>
      <c r="Q629" s="340"/>
      <c r="R629" s="340"/>
      <c r="S629" s="340"/>
      <c r="T629" s="340"/>
      <c r="U629" s="340"/>
      <c r="V629" s="340"/>
      <c r="W629" s="340"/>
      <c r="X629" s="340"/>
      <c r="Y629" s="340"/>
    </row>
    <row r="630" spans="1:25" ht="15.75" customHeight="1" x14ac:dyDescent="0.25">
      <c r="A630" s="340"/>
      <c r="B630" s="340"/>
      <c r="C630" s="340"/>
      <c r="D630" s="340"/>
      <c r="E630" s="340"/>
      <c r="F630" s="340"/>
      <c r="G630" s="340"/>
      <c r="H630" s="340"/>
      <c r="I630" s="340"/>
      <c r="J630" s="340"/>
      <c r="K630" s="340"/>
      <c r="L630" s="340"/>
      <c r="M630" s="340"/>
      <c r="N630" s="340"/>
      <c r="O630" s="340"/>
      <c r="P630" s="340"/>
      <c r="Q630" s="340"/>
      <c r="R630" s="340"/>
      <c r="S630" s="340"/>
      <c r="T630" s="340"/>
      <c r="U630" s="340"/>
      <c r="V630" s="340"/>
      <c r="W630" s="340"/>
      <c r="X630" s="340"/>
      <c r="Y630" s="340"/>
    </row>
    <row r="631" spans="1:25" ht="15.75" customHeight="1" x14ac:dyDescent="0.25">
      <c r="A631" s="340"/>
      <c r="B631" s="340"/>
      <c r="C631" s="340"/>
      <c r="D631" s="340"/>
      <c r="E631" s="340"/>
      <c r="F631" s="340"/>
      <c r="G631" s="340"/>
      <c r="H631" s="340"/>
      <c r="I631" s="340"/>
      <c r="J631" s="340"/>
      <c r="K631" s="340"/>
      <c r="L631" s="340"/>
      <c r="M631" s="340"/>
      <c r="N631" s="340"/>
      <c r="O631" s="340"/>
      <c r="P631" s="340"/>
      <c r="Q631" s="340"/>
      <c r="R631" s="340"/>
      <c r="S631" s="340"/>
      <c r="T631" s="340"/>
      <c r="U631" s="340"/>
      <c r="V631" s="340"/>
      <c r="W631" s="340"/>
      <c r="X631" s="340"/>
      <c r="Y631" s="340"/>
    </row>
    <row r="632" spans="1:25" ht="15.75" customHeight="1" x14ac:dyDescent="0.25">
      <c r="A632" s="340"/>
      <c r="B632" s="340"/>
      <c r="C632" s="340"/>
      <c r="D632" s="340"/>
      <c r="E632" s="340"/>
      <c r="F632" s="340"/>
      <c r="G632" s="340"/>
      <c r="H632" s="340"/>
      <c r="I632" s="340"/>
      <c r="J632" s="340"/>
      <c r="K632" s="340"/>
      <c r="L632" s="340"/>
      <c r="M632" s="340"/>
      <c r="N632" s="340"/>
      <c r="O632" s="340"/>
      <c r="P632" s="340"/>
      <c r="Q632" s="340"/>
      <c r="R632" s="340"/>
      <c r="S632" s="340"/>
      <c r="T632" s="340"/>
      <c r="U632" s="340"/>
      <c r="V632" s="340"/>
      <c r="W632" s="340"/>
      <c r="X632" s="340"/>
      <c r="Y632" s="340"/>
    </row>
    <row r="633" spans="1:25" ht="15.75" customHeight="1" x14ac:dyDescent="0.25">
      <c r="A633" s="340"/>
      <c r="B633" s="340"/>
      <c r="C633" s="340"/>
      <c r="D633" s="340"/>
      <c r="E633" s="340"/>
      <c r="F633" s="340"/>
      <c r="G633" s="340"/>
      <c r="H633" s="340"/>
      <c r="I633" s="340"/>
      <c r="J633" s="340"/>
      <c r="K633" s="340"/>
      <c r="L633" s="340"/>
      <c r="M633" s="340"/>
      <c r="N633" s="340"/>
      <c r="O633" s="340"/>
      <c r="P633" s="340"/>
      <c r="Q633" s="340"/>
      <c r="R633" s="340"/>
      <c r="S633" s="340"/>
      <c r="T633" s="340"/>
      <c r="U633" s="340"/>
      <c r="V633" s="340"/>
      <c r="W633" s="340"/>
      <c r="X633" s="340"/>
      <c r="Y633" s="340"/>
    </row>
    <row r="634" spans="1:25" ht="15.75" customHeight="1" x14ac:dyDescent="0.25">
      <c r="A634" s="340"/>
      <c r="B634" s="340"/>
      <c r="C634" s="340"/>
      <c r="D634" s="340"/>
      <c r="E634" s="340"/>
      <c r="F634" s="340"/>
      <c r="G634" s="340"/>
      <c r="H634" s="340"/>
      <c r="I634" s="340"/>
      <c r="J634" s="340"/>
      <c r="K634" s="340"/>
      <c r="L634" s="340"/>
      <c r="M634" s="340"/>
      <c r="N634" s="340"/>
      <c r="O634" s="340"/>
      <c r="P634" s="340"/>
      <c r="Q634" s="340"/>
      <c r="R634" s="340"/>
      <c r="S634" s="340"/>
      <c r="T634" s="340"/>
      <c r="U634" s="340"/>
      <c r="V634" s="340"/>
      <c r="W634" s="340"/>
      <c r="X634" s="340"/>
      <c r="Y634" s="340"/>
    </row>
    <row r="635" spans="1:25" ht="15.75" customHeight="1" x14ac:dyDescent="0.25">
      <c r="A635" s="340"/>
      <c r="B635" s="340"/>
      <c r="C635" s="340"/>
      <c r="D635" s="340"/>
      <c r="E635" s="340"/>
      <c r="F635" s="340"/>
      <c r="G635" s="340"/>
      <c r="H635" s="340"/>
      <c r="I635" s="340"/>
      <c r="J635" s="340"/>
      <c r="K635" s="340"/>
      <c r="L635" s="340"/>
      <c r="M635" s="340"/>
      <c r="N635" s="340"/>
      <c r="O635" s="340"/>
      <c r="P635" s="340"/>
      <c r="Q635" s="340"/>
      <c r="R635" s="340"/>
      <c r="S635" s="340"/>
      <c r="T635" s="340"/>
      <c r="U635" s="340"/>
      <c r="V635" s="340"/>
      <c r="W635" s="340"/>
      <c r="X635" s="340"/>
      <c r="Y635" s="340"/>
    </row>
    <row r="636" spans="1:25" ht="15.75" customHeight="1" x14ac:dyDescent="0.25">
      <c r="A636" s="340"/>
      <c r="B636" s="340"/>
      <c r="C636" s="340"/>
      <c r="D636" s="340"/>
      <c r="E636" s="340"/>
      <c r="F636" s="340"/>
      <c r="G636" s="340"/>
      <c r="H636" s="340"/>
      <c r="I636" s="340"/>
      <c r="J636" s="340"/>
      <c r="K636" s="340"/>
      <c r="L636" s="340"/>
      <c r="M636" s="340"/>
      <c r="N636" s="340"/>
      <c r="O636" s="340"/>
      <c r="P636" s="340"/>
      <c r="Q636" s="340"/>
      <c r="R636" s="340"/>
      <c r="S636" s="340"/>
      <c r="T636" s="340"/>
      <c r="U636" s="340"/>
      <c r="V636" s="340"/>
      <c r="W636" s="340"/>
      <c r="X636" s="340"/>
      <c r="Y636" s="340"/>
    </row>
    <row r="637" spans="1:25" ht="15.75" customHeight="1" x14ac:dyDescent="0.25">
      <c r="A637" s="340"/>
      <c r="B637" s="340"/>
      <c r="C637" s="340"/>
      <c r="D637" s="340"/>
      <c r="E637" s="340"/>
      <c r="F637" s="340"/>
      <c r="G637" s="340"/>
      <c r="H637" s="340"/>
      <c r="I637" s="340"/>
      <c r="J637" s="340"/>
      <c r="K637" s="340"/>
      <c r="L637" s="340"/>
      <c r="M637" s="340"/>
      <c r="N637" s="340"/>
      <c r="O637" s="340"/>
      <c r="P637" s="340"/>
      <c r="Q637" s="340"/>
      <c r="R637" s="340"/>
      <c r="S637" s="340"/>
      <c r="T637" s="340"/>
      <c r="U637" s="340"/>
      <c r="V637" s="340"/>
      <c r="W637" s="340"/>
      <c r="X637" s="340"/>
      <c r="Y637" s="340"/>
    </row>
    <row r="638" spans="1:25" ht="15.75" customHeight="1" x14ac:dyDescent="0.25">
      <c r="A638" s="340"/>
      <c r="B638" s="340"/>
      <c r="C638" s="340"/>
      <c r="D638" s="340"/>
      <c r="E638" s="340"/>
      <c r="F638" s="340"/>
      <c r="G638" s="340"/>
      <c r="H638" s="340"/>
      <c r="I638" s="340"/>
      <c r="J638" s="340"/>
      <c r="K638" s="340"/>
      <c r="L638" s="340"/>
      <c r="M638" s="340"/>
      <c r="N638" s="340"/>
      <c r="O638" s="340"/>
      <c r="P638" s="340"/>
      <c r="Q638" s="340"/>
      <c r="R638" s="340"/>
      <c r="S638" s="340"/>
      <c r="T638" s="340"/>
      <c r="U638" s="340"/>
      <c r="V638" s="340"/>
      <c r="W638" s="340"/>
      <c r="X638" s="340"/>
      <c r="Y638" s="340"/>
    </row>
    <row r="639" spans="1:25" ht="15.75" customHeight="1" x14ac:dyDescent="0.25">
      <c r="A639" s="340"/>
      <c r="B639" s="340"/>
      <c r="C639" s="340"/>
      <c r="D639" s="340"/>
      <c r="E639" s="340"/>
      <c r="F639" s="340"/>
      <c r="G639" s="340"/>
      <c r="H639" s="340"/>
      <c r="I639" s="340"/>
      <c r="J639" s="340"/>
      <c r="K639" s="340"/>
      <c r="L639" s="340"/>
      <c r="M639" s="340"/>
      <c r="N639" s="340"/>
      <c r="O639" s="340"/>
      <c r="P639" s="340"/>
      <c r="Q639" s="340"/>
      <c r="R639" s="340"/>
      <c r="S639" s="340"/>
      <c r="T639" s="340"/>
      <c r="U639" s="340"/>
      <c r="V639" s="340"/>
      <c r="W639" s="340"/>
      <c r="X639" s="340"/>
      <c r="Y639" s="340"/>
    </row>
    <row r="640" spans="1:25" ht="15.75" customHeight="1" x14ac:dyDescent="0.25">
      <c r="A640" s="340"/>
      <c r="B640" s="340"/>
      <c r="C640" s="340"/>
      <c r="D640" s="340"/>
      <c r="E640" s="340"/>
      <c r="F640" s="340"/>
      <c r="G640" s="340"/>
      <c r="H640" s="340"/>
      <c r="I640" s="340"/>
      <c r="J640" s="340"/>
      <c r="K640" s="340"/>
      <c r="L640" s="340"/>
      <c r="M640" s="340"/>
      <c r="N640" s="340"/>
      <c r="O640" s="340"/>
      <c r="P640" s="340"/>
      <c r="Q640" s="340"/>
      <c r="R640" s="340"/>
      <c r="S640" s="340"/>
      <c r="T640" s="340"/>
      <c r="U640" s="340"/>
      <c r="V640" s="340"/>
      <c r="W640" s="340"/>
      <c r="X640" s="340"/>
      <c r="Y640" s="340"/>
    </row>
    <row r="641" spans="1:25" ht="15.75" customHeight="1" x14ac:dyDescent="0.25">
      <c r="A641" s="340"/>
      <c r="B641" s="340"/>
      <c r="C641" s="340"/>
      <c r="D641" s="340"/>
      <c r="E641" s="340"/>
      <c r="F641" s="340"/>
      <c r="G641" s="340"/>
      <c r="H641" s="340"/>
      <c r="I641" s="340"/>
      <c r="J641" s="340"/>
      <c r="K641" s="340"/>
      <c r="L641" s="340"/>
      <c r="M641" s="340"/>
      <c r="N641" s="340"/>
      <c r="O641" s="340"/>
      <c r="P641" s="340"/>
      <c r="Q641" s="340"/>
      <c r="R641" s="340"/>
      <c r="S641" s="340"/>
      <c r="T641" s="340"/>
      <c r="U641" s="340"/>
      <c r="V641" s="340"/>
      <c r="W641" s="340"/>
      <c r="X641" s="340"/>
      <c r="Y641" s="340"/>
    </row>
    <row r="642" spans="1:25" ht="15.75" customHeight="1" x14ac:dyDescent="0.25">
      <c r="A642" s="340"/>
      <c r="B642" s="340"/>
      <c r="C642" s="340"/>
      <c r="D642" s="340"/>
      <c r="E642" s="340"/>
      <c r="F642" s="340"/>
      <c r="G642" s="340"/>
      <c r="H642" s="340"/>
      <c r="I642" s="340"/>
      <c r="J642" s="340"/>
      <c r="K642" s="340"/>
      <c r="L642" s="340"/>
      <c r="M642" s="340"/>
      <c r="N642" s="340"/>
      <c r="O642" s="340"/>
      <c r="P642" s="340"/>
      <c r="Q642" s="340"/>
      <c r="R642" s="340"/>
      <c r="S642" s="340"/>
      <c r="T642" s="340"/>
      <c r="U642" s="340"/>
      <c r="V642" s="340"/>
      <c r="W642" s="340"/>
      <c r="X642" s="340"/>
      <c r="Y642" s="340"/>
    </row>
    <row r="643" spans="1:25" ht="15.75" customHeight="1" x14ac:dyDescent="0.25">
      <c r="A643" s="340"/>
      <c r="B643" s="340"/>
      <c r="C643" s="340"/>
      <c r="D643" s="340"/>
      <c r="E643" s="340"/>
      <c r="F643" s="340"/>
      <c r="G643" s="340"/>
      <c r="H643" s="340"/>
      <c r="I643" s="340"/>
      <c r="J643" s="340"/>
      <c r="K643" s="340"/>
      <c r="L643" s="340"/>
      <c r="M643" s="340"/>
      <c r="N643" s="340"/>
      <c r="O643" s="340"/>
      <c r="P643" s="340"/>
      <c r="Q643" s="340"/>
      <c r="R643" s="340"/>
      <c r="S643" s="340"/>
      <c r="T643" s="340"/>
      <c r="U643" s="340"/>
      <c r="V643" s="340"/>
      <c r="W643" s="340"/>
      <c r="X643" s="340"/>
      <c r="Y643" s="340"/>
    </row>
    <row r="644" spans="1:25" ht="15.75" customHeight="1" x14ac:dyDescent="0.25">
      <c r="A644" s="340"/>
      <c r="B644" s="340"/>
      <c r="C644" s="340"/>
      <c r="D644" s="340"/>
      <c r="E644" s="340"/>
      <c r="F644" s="340"/>
      <c r="G644" s="340"/>
      <c r="H644" s="340"/>
      <c r="I644" s="340"/>
      <c r="J644" s="340"/>
      <c r="K644" s="340"/>
      <c r="L644" s="340"/>
      <c r="M644" s="340"/>
      <c r="N644" s="340"/>
      <c r="O644" s="340"/>
      <c r="P644" s="340"/>
      <c r="Q644" s="340"/>
      <c r="R644" s="340"/>
      <c r="S644" s="340"/>
      <c r="T644" s="340"/>
      <c r="U644" s="340"/>
      <c r="V644" s="340"/>
      <c r="W644" s="340"/>
      <c r="X644" s="340"/>
      <c r="Y644" s="340"/>
    </row>
    <row r="645" spans="1:25" ht="15.75" customHeight="1" x14ac:dyDescent="0.25">
      <c r="A645" s="340"/>
      <c r="B645" s="340"/>
      <c r="C645" s="340"/>
      <c r="D645" s="340"/>
      <c r="E645" s="340"/>
      <c r="F645" s="340"/>
      <c r="G645" s="340"/>
      <c r="H645" s="340"/>
      <c r="I645" s="340"/>
      <c r="J645" s="340"/>
      <c r="K645" s="340"/>
      <c r="L645" s="340"/>
      <c r="M645" s="340"/>
      <c r="N645" s="340"/>
      <c r="O645" s="340"/>
      <c r="P645" s="340"/>
      <c r="Q645" s="340"/>
      <c r="R645" s="340"/>
      <c r="S645" s="340"/>
      <c r="T645" s="340"/>
      <c r="U645" s="340"/>
      <c r="V645" s="340"/>
      <c r="W645" s="340"/>
      <c r="X645" s="340"/>
      <c r="Y645" s="340"/>
    </row>
    <row r="646" spans="1:25" ht="15.75" customHeight="1" x14ac:dyDescent="0.25">
      <c r="A646" s="340"/>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row>
    <row r="647" spans="1:25" ht="15.75" customHeight="1" x14ac:dyDescent="0.25">
      <c r="A647" s="340"/>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row>
    <row r="648" spans="1:25" ht="15.75" customHeight="1" x14ac:dyDescent="0.25">
      <c r="A648" s="340"/>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row>
    <row r="649" spans="1:25" ht="15.75" customHeight="1" x14ac:dyDescent="0.25">
      <c r="A649" s="340"/>
      <c r="B649" s="340"/>
      <c r="C649" s="340"/>
      <c r="D649" s="340"/>
      <c r="E649" s="340"/>
      <c r="F649" s="340"/>
      <c r="G649" s="340"/>
      <c r="H649" s="340"/>
      <c r="I649" s="340"/>
      <c r="J649" s="340"/>
      <c r="K649" s="340"/>
      <c r="L649" s="340"/>
      <c r="M649" s="340"/>
      <c r="N649" s="340"/>
      <c r="O649" s="340"/>
      <c r="P649" s="340"/>
      <c r="Q649" s="340"/>
      <c r="R649" s="340"/>
      <c r="S649" s="340"/>
      <c r="T649" s="340"/>
      <c r="U649" s="340"/>
      <c r="V649" s="340"/>
      <c r="W649" s="340"/>
      <c r="X649" s="340"/>
      <c r="Y649" s="340"/>
    </row>
    <row r="650" spans="1:25" ht="15.75" customHeight="1" x14ac:dyDescent="0.25">
      <c r="A650" s="340"/>
      <c r="B650" s="340"/>
      <c r="C650" s="340"/>
      <c r="D650" s="340"/>
      <c r="E650" s="340"/>
      <c r="F650" s="340"/>
      <c r="G650" s="340"/>
      <c r="H650" s="340"/>
      <c r="I650" s="340"/>
      <c r="J650" s="340"/>
      <c r="K650" s="340"/>
      <c r="L650" s="340"/>
      <c r="M650" s="340"/>
      <c r="N650" s="340"/>
      <c r="O650" s="340"/>
      <c r="P650" s="340"/>
      <c r="Q650" s="340"/>
      <c r="R650" s="340"/>
      <c r="S650" s="340"/>
      <c r="T650" s="340"/>
      <c r="U650" s="340"/>
      <c r="V650" s="340"/>
      <c r="W650" s="340"/>
      <c r="X650" s="340"/>
      <c r="Y650" s="340"/>
    </row>
    <row r="651" spans="1:25" ht="15.75" customHeight="1" x14ac:dyDescent="0.25">
      <c r="A651" s="340"/>
      <c r="B651" s="340"/>
      <c r="C651" s="340"/>
      <c r="D651" s="340"/>
      <c r="E651" s="340"/>
      <c r="F651" s="340"/>
      <c r="G651" s="340"/>
      <c r="H651" s="340"/>
      <c r="I651" s="340"/>
      <c r="J651" s="340"/>
      <c r="K651" s="340"/>
      <c r="L651" s="340"/>
      <c r="M651" s="340"/>
      <c r="N651" s="340"/>
      <c r="O651" s="340"/>
      <c r="P651" s="340"/>
      <c r="Q651" s="340"/>
      <c r="R651" s="340"/>
      <c r="S651" s="340"/>
      <c r="T651" s="340"/>
      <c r="U651" s="340"/>
      <c r="V651" s="340"/>
      <c r="W651" s="340"/>
      <c r="X651" s="340"/>
      <c r="Y651" s="340"/>
    </row>
    <row r="652" spans="1:25" ht="15.75" customHeight="1" x14ac:dyDescent="0.25">
      <c r="A652" s="340"/>
      <c r="B652" s="340"/>
      <c r="C652" s="340"/>
      <c r="D652" s="340"/>
      <c r="E652" s="340"/>
      <c r="F652" s="340"/>
      <c r="G652" s="340"/>
      <c r="H652" s="340"/>
      <c r="I652" s="340"/>
      <c r="J652" s="340"/>
      <c r="K652" s="340"/>
      <c r="L652" s="340"/>
      <c r="M652" s="340"/>
      <c r="N652" s="340"/>
      <c r="O652" s="340"/>
      <c r="P652" s="340"/>
      <c r="Q652" s="340"/>
      <c r="R652" s="340"/>
      <c r="S652" s="340"/>
      <c r="T652" s="340"/>
      <c r="U652" s="340"/>
      <c r="V652" s="340"/>
      <c r="W652" s="340"/>
      <c r="X652" s="340"/>
      <c r="Y652" s="340"/>
    </row>
    <row r="653" spans="1:25" ht="15.75" customHeight="1" x14ac:dyDescent="0.25">
      <c r="A653" s="340"/>
      <c r="B653" s="340"/>
      <c r="C653" s="340"/>
      <c r="D653" s="340"/>
      <c r="E653" s="340"/>
      <c r="F653" s="340"/>
      <c r="G653" s="340"/>
      <c r="H653" s="340"/>
      <c r="I653" s="340"/>
      <c r="J653" s="340"/>
      <c r="K653" s="340"/>
      <c r="L653" s="340"/>
      <c r="M653" s="340"/>
      <c r="N653" s="340"/>
      <c r="O653" s="340"/>
      <c r="P653" s="340"/>
      <c r="Q653" s="340"/>
      <c r="R653" s="340"/>
      <c r="S653" s="340"/>
      <c r="T653" s="340"/>
      <c r="U653" s="340"/>
      <c r="V653" s="340"/>
      <c r="W653" s="340"/>
      <c r="X653" s="340"/>
      <c r="Y653" s="340"/>
    </row>
    <row r="654" spans="1:25" ht="15.75" customHeight="1" x14ac:dyDescent="0.25">
      <c r="A654" s="340"/>
      <c r="B654" s="340"/>
      <c r="C654" s="340"/>
      <c r="D654" s="340"/>
      <c r="E654" s="340"/>
      <c r="F654" s="340"/>
      <c r="G654" s="340"/>
      <c r="H654" s="340"/>
      <c r="I654" s="340"/>
      <c r="J654" s="340"/>
      <c r="K654" s="340"/>
      <c r="L654" s="340"/>
      <c r="M654" s="340"/>
      <c r="N654" s="340"/>
      <c r="O654" s="340"/>
      <c r="P654" s="340"/>
      <c r="Q654" s="340"/>
      <c r="R654" s="340"/>
      <c r="S654" s="340"/>
      <c r="T654" s="340"/>
      <c r="U654" s="340"/>
      <c r="V654" s="340"/>
      <c r="W654" s="340"/>
      <c r="X654" s="340"/>
      <c r="Y654" s="340"/>
    </row>
    <row r="655" spans="1:25" ht="15.75" customHeight="1" x14ac:dyDescent="0.25">
      <c r="A655" s="340"/>
      <c r="B655" s="340"/>
      <c r="C655" s="340"/>
      <c r="D655" s="340"/>
      <c r="E655" s="340"/>
      <c r="F655" s="340"/>
      <c r="G655" s="340"/>
      <c r="H655" s="340"/>
      <c r="I655" s="340"/>
      <c r="J655" s="340"/>
      <c r="K655" s="340"/>
      <c r="L655" s="340"/>
      <c r="M655" s="340"/>
      <c r="N655" s="340"/>
      <c r="O655" s="340"/>
      <c r="P655" s="340"/>
      <c r="Q655" s="340"/>
      <c r="R655" s="340"/>
      <c r="S655" s="340"/>
      <c r="T655" s="340"/>
      <c r="U655" s="340"/>
      <c r="V655" s="340"/>
      <c r="W655" s="340"/>
      <c r="X655" s="340"/>
      <c r="Y655" s="340"/>
    </row>
    <row r="656" spans="1:25" ht="15.75" customHeight="1" x14ac:dyDescent="0.25">
      <c r="A656" s="340"/>
      <c r="B656" s="340"/>
      <c r="C656" s="340"/>
      <c r="D656" s="340"/>
      <c r="E656" s="340"/>
      <c r="F656" s="340"/>
      <c r="G656" s="340"/>
      <c r="H656" s="340"/>
      <c r="I656" s="340"/>
      <c r="J656" s="340"/>
      <c r="K656" s="340"/>
      <c r="L656" s="340"/>
      <c r="M656" s="340"/>
      <c r="N656" s="340"/>
      <c r="O656" s="340"/>
      <c r="P656" s="340"/>
      <c r="Q656" s="340"/>
      <c r="R656" s="340"/>
      <c r="S656" s="340"/>
      <c r="T656" s="340"/>
      <c r="U656" s="340"/>
      <c r="V656" s="340"/>
      <c r="W656" s="340"/>
      <c r="X656" s="340"/>
      <c r="Y656" s="340"/>
    </row>
    <row r="657" spans="1:25" ht="15.75" customHeight="1" x14ac:dyDescent="0.25">
      <c r="A657" s="340"/>
      <c r="B657" s="340"/>
      <c r="C657" s="340"/>
      <c r="D657" s="340"/>
      <c r="E657" s="340"/>
      <c r="F657" s="340"/>
      <c r="G657" s="340"/>
      <c r="H657" s="340"/>
      <c r="I657" s="340"/>
      <c r="J657" s="340"/>
      <c r="K657" s="340"/>
      <c r="L657" s="340"/>
      <c r="M657" s="340"/>
      <c r="N657" s="340"/>
      <c r="O657" s="340"/>
      <c r="P657" s="340"/>
      <c r="Q657" s="340"/>
      <c r="R657" s="340"/>
      <c r="S657" s="340"/>
      <c r="T657" s="340"/>
      <c r="U657" s="340"/>
      <c r="V657" s="340"/>
      <c r="W657" s="340"/>
      <c r="X657" s="340"/>
      <c r="Y657" s="340"/>
    </row>
    <row r="658" spans="1:25" ht="15.75" customHeight="1" x14ac:dyDescent="0.25">
      <c r="A658" s="340"/>
      <c r="B658" s="340"/>
      <c r="C658" s="340"/>
      <c r="D658" s="340"/>
      <c r="E658" s="340"/>
      <c r="F658" s="340"/>
      <c r="G658" s="340"/>
      <c r="H658" s="340"/>
      <c r="I658" s="340"/>
      <c r="J658" s="340"/>
      <c r="K658" s="340"/>
      <c r="L658" s="340"/>
      <c r="M658" s="340"/>
      <c r="N658" s="340"/>
      <c r="O658" s="340"/>
      <c r="P658" s="340"/>
      <c r="Q658" s="340"/>
      <c r="R658" s="340"/>
      <c r="S658" s="340"/>
      <c r="T658" s="340"/>
      <c r="U658" s="340"/>
      <c r="V658" s="340"/>
      <c r="W658" s="340"/>
      <c r="X658" s="340"/>
      <c r="Y658" s="340"/>
    </row>
    <row r="659" spans="1:25" ht="15.75" customHeight="1" x14ac:dyDescent="0.25">
      <c r="A659" s="340"/>
      <c r="B659" s="340"/>
      <c r="C659" s="340"/>
      <c r="D659" s="340"/>
      <c r="E659" s="340"/>
      <c r="F659" s="340"/>
      <c r="G659" s="340"/>
      <c r="H659" s="340"/>
      <c r="I659" s="340"/>
      <c r="J659" s="340"/>
      <c r="K659" s="340"/>
      <c r="L659" s="340"/>
      <c r="M659" s="340"/>
      <c r="N659" s="340"/>
      <c r="O659" s="340"/>
      <c r="P659" s="340"/>
      <c r="Q659" s="340"/>
      <c r="R659" s="340"/>
      <c r="S659" s="340"/>
      <c r="T659" s="340"/>
      <c r="U659" s="340"/>
      <c r="V659" s="340"/>
      <c r="W659" s="340"/>
      <c r="X659" s="340"/>
      <c r="Y659" s="340"/>
    </row>
    <row r="660" spans="1:25" ht="15.75" customHeight="1" x14ac:dyDescent="0.25">
      <c r="A660" s="340"/>
      <c r="B660" s="340"/>
      <c r="C660" s="340"/>
      <c r="D660" s="340"/>
      <c r="E660" s="340"/>
      <c r="F660" s="340"/>
      <c r="G660" s="340"/>
      <c r="H660" s="340"/>
      <c r="I660" s="340"/>
      <c r="J660" s="340"/>
      <c r="K660" s="340"/>
      <c r="L660" s="340"/>
      <c r="M660" s="340"/>
      <c r="N660" s="340"/>
      <c r="O660" s="340"/>
      <c r="P660" s="340"/>
      <c r="Q660" s="340"/>
      <c r="R660" s="340"/>
      <c r="S660" s="340"/>
      <c r="T660" s="340"/>
      <c r="U660" s="340"/>
      <c r="V660" s="340"/>
      <c r="W660" s="340"/>
      <c r="X660" s="340"/>
      <c r="Y660" s="340"/>
    </row>
    <row r="661" spans="1:25" ht="15.75" customHeight="1" x14ac:dyDescent="0.25">
      <c r="A661" s="340"/>
      <c r="B661" s="340"/>
      <c r="C661" s="340"/>
      <c r="D661" s="340"/>
      <c r="E661" s="340"/>
      <c r="F661" s="340"/>
      <c r="G661" s="340"/>
      <c r="H661" s="340"/>
      <c r="I661" s="340"/>
      <c r="J661" s="340"/>
      <c r="K661" s="340"/>
      <c r="L661" s="340"/>
      <c r="M661" s="340"/>
      <c r="N661" s="340"/>
      <c r="O661" s="340"/>
      <c r="P661" s="340"/>
      <c r="Q661" s="340"/>
      <c r="R661" s="340"/>
      <c r="S661" s="340"/>
      <c r="T661" s="340"/>
      <c r="U661" s="340"/>
      <c r="V661" s="340"/>
      <c r="W661" s="340"/>
      <c r="X661" s="340"/>
      <c r="Y661" s="340"/>
    </row>
    <row r="662" spans="1:25" ht="15.75" customHeight="1" x14ac:dyDescent="0.25">
      <c r="A662" s="340"/>
      <c r="B662" s="340"/>
      <c r="C662" s="340"/>
      <c r="D662" s="340"/>
      <c r="E662" s="340"/>
      <c r="F662" s="340"/>
      <c r="G662" s="340"/>
      <c r="H662" s="340"/>
      <c r="I662" s="340"/>
      <c r="J662" s="340"/>
      <c r="K662" s="340"/>
      <c r="L662" s="340"/>
      <c r="M662" s="340"/>
      <c r="N662" s="340"/>
      <c r="O662" s="340"/>
      <c r="P662" s="340"/>
      <c r="Q662" s="340"/>
      <c r="R662" s="340"/>
      <c r="S662" s="340"/>
      <c r="T662" s="340"/>
      <c r="U662" s="340"/>
      <c r="V662" s="340"/>
      <c r="W662" s="340"/>
      <c r="X662" s="340"/>
      <c r="Y662" s="340"/>
    </row>
    <row r="663" spans="1:25" ht="15.75" customHeight="1" x14ac:dyDescent="0.25">
      <c r="A663" s="340"/>
      <c r="B663" s="340"/>
      <c r="C663" s="340"/>
      <c r="D663" s="340"/>
      <c r="E663" s="340"/>
      <c r="F663" s="340"/>
      <c r="G663" s="340"/>
      <c r="H663" s="340"/>
      <c r="I663" s="340"/>
      <c r="J663" s="340"/>
      <c r="K663" s="340"/>
      <c r="L663" s="340"/>
      <c r="M663" s="340"/>
      <c r="N663" s="340"/>
      <c r="O663" s="340"/>
      <c r="P663" s="340"/>
      <c r="Q663" s="340"/>
      <c r="R663" s="340"/>
      <c r="S663" s="340"/>
      <c r="T663" s="340"/>
      <c r="U663" s="340"/>
      <c r="V663" s="340"/>
      <c r="W663" s="340"/>
      <c r="X663" s="340"/>
      <c r="Y663" s="340"/>
    </row>
    <row r="664" spans="1:25" ht="15.75" customHeight="1" x14ac:dyDescent="0.25">
      <c r="A664" s="340"/>
      <c r="B664" s="340"/>
      <c r="C664" s="340"/>
      <c r="D664" s="340"/>
      <c r="E664" s="340"/>
      <c r="F664" s="340"/>
      <c r="G664" s="340"/>
      <c r="H664" s="340"/>
      <c r="I664" s="340"/>
      <c r="J664" s="340"/>
      <c r="K664" s="340"/>
      <c r="L664" s="340"/>
      <c r="M664" s="340"/>
      <c r="N664" s="340"/>
      <c r="O664" s="340"/>
      <c r="P664" s="340"/>
      <c r="Q664" s="340"/>
      <c r="R664" s="340"/>
      <c r="S664" s="340"/>
      <c r="T664" s="340"/>
      <c r="U664" s="340"/>
      <c r="V664" s="340"/>
      <c r="W664" s="340"/>
      <c r="X664" s="340"/>
      <c r="Y664" s="340"/>
    </row>
    <row r="665" spans="1:25" ht="15.75" customHeight="1" x14ac:dyDescent="0.25">
      <c r="A665" s="340"/>
      <c r="B665" s="340"/>
      <c r="C665" s="340"/>
      <c r="D665" s="340"/>
      <c r="E665" s="340"/>
      <c r="F665" s="340"/>
      <c r="G665" s="340"/>
      <c r="H665" s="340"/>
      <c r="I665" s="340"/>
      <c r="J665" s="340"/>
      <c r="K665" s="340"/>
      <c r="L665" s="340"/>
      <c r="M665" s="340"/>
      <c r="N665" s="340"/>
      <c r="O665" s="340"/>
      <c r="P665" s="340"/>
      <c r="Q665" s="340"/>
      <c r="R665" s="340"/>
      <c r="S665" s="340"/>
      <c r="T665" s="340"/>
      <c r="U665" s="340"/>
      <c r="V665" s="340"/>
      <c r="W665" s="340"/>
      <c r="X665" s="340"/>
      <c r="Y665" s="340"/>
    </row>
    <row r="666" spans="1:25" ht="15.75" customHeight="1" x14ac:dyDescent="0.25">
      <c r="A666" s="340"/>
      <c r="B666" s="340"/>
      <c r="C666" s="340"/>
      <c r="D666" s="340"/>
      <c r="E666" s="340"/>
      <c r="F666" s="340"/>
      <c r="G666" s="340"/>
      <c r="H666" s="340"/>
      <c r="I666" s="340"/>
      <c r="J666" s="340"/>
      <c r="K666" s="340"/>
      <c r="L666" s="340"/>
      <c r="M666" s="340"/>
      <c r="N666" s="340"/>
      <c r="O666" s="340"/>
      <c r="P666" s="340"/>
      <c r="Q666" s="340"/>
      <c r="R666" s="340"/>
      <c r="S666" s="340"/>
      <c r="T666" s="340"/>
      <c r="U666" s="340"/>
      <c r="V666" s="340"/>
      <c r="W666" s="340"/>
      <c r="X666" s="340"/>
      <c r="Y666" s="340"/>
    </row>
    <row r="667" spans="1:25" ht="15.75" customHeight="1" x14ac:dyDescent="0.25">
      <c r="A667" s="340"/>
      <c r="B667" s="340"/>
      <c r="C667" s="340"/>
      <c r="D667" s="340"/>
      <c r="E667" s="340"/>
      <c r="F667" s="340"/>
      <c r="G667" s="340"/>
      <c r="H667" s="340"/>
      <c r="I667" s="340"/>
      <c r="J667" s="340"/>
      <c r="K667" s="340"/>
      <c r="L667" s="340"/>
      <c r="M667" s="340"/>
      <c r="N667" s="340"/>
      <c r="O667" s="340"/>
      <c r="P667" s="340"/>
      <c r="Q667" s="340"/>
      <c r="R667" s="340"/>
      <c r="S667" s="340"/>
      <c r="T667" s="340"/>
      <c r="U667" s="340"/>
      <c r="V667" s="340"/>
      <c r="W667" s="340"/>
      <c r="X667" s="340"/>
      <c r="Y667" s="340"/>
    </row>
    <row r="668" spans="1:25" ht="15.75" customHeight="1" x14ac:dyDescent="0.25">
      <c r="A668" s="340"/>
      <c r="B668" s="340"/>
      <c r="C668" s="340"/>
      <c r="D668" s="340"/>
      <c r="E668" s="340"/>
      <c r="F668" s="340"/>
      <c r="G668" s="340"/>
      <c r="H668" s="340"/>
      <c r="I668" s="340"/>
      <c r="J668" s="340"/>
      <c r="K668" s="340"/>
      <c r="L668" s="340"/>
      <c r="M668" s="340"/>
      <c r="N668" s="340"/>
      <c r="O668" s="340"/>
      <c r="P668" s="340"/>
      <c r="Q668" s="340"/>
      <c r="R668" s="340"/>
      <c r="S668" s="340"/>
      <c r="T668" s="340"/>
      <c r="U668" s="340"/>
      <c r="V668" s="340"/>
      <c r="W668" s="340"/>
      <c r="X668" s="340"/>
      <c r="Y668" s="340"/>
    </row>
    <row r="669" spans="1:25" ht="15.75" customHeight="1" x14ac:dyDescent="0.25">
      <c r="A669" s="340"/>
      <c r="B669" s="340"/>
      <c r="C669" s="340"/>
      <c r="D669" s="340"/>
      <c r="E669" s="340"/>
      <c r="F669" s="340"/>
      <c r="G669" s="340"/>
      <c r="H669" s="340"/>
      <c r="I669" s="340"/>
      <c r="J669" s="340"/>
      <c r="K669" s="340"/>
      <c r="L669" s="340"/>
      <c r="M669" s="340"/>
      <c r="N669" s="340"/>
      <c r="O669" s="340"/>
      <c r="P669" s="340"/>
      <c r="Q669" s="340"/>
      <c r="R669" s="340"/>
      <c r="S669" s="340"/>
      <c r="T669" s="340"/>
      <c r="U669" s="340"/>
      <c r="V669" s="340"/>
      <c r="W669" s="340"/>
      <c r="X669" s="340"/>
      <c r="Y669" s="340"/>
    </row>
    <row r="670" spans="1:25" ht="15.75" customHeight="1" x14ac:dyDescent="0.25">
      <c r="A670" s="340"/>
      <c r="B670" s="340"/>
      <c r="C670" s="340"/>
      <c r="D670" s="340"/>
      <c r="E670" s="340"/>
      <c r="F670" s="340"/>
      <c r="G670" s="340"/>
      <c r="H670" s="340"/>
      <c r="I670" s="340"/>
      <c r="J670" s="340"/>
      <c r="K670" s="340"/>
      <c r="L670" s="340"/>
      <c r="M670" s="340"/>
      <c r="N670" s="340"/>
      <c r="O670" s="340"/>
      <c r="P670" s="340"/>
      <c r="Q670" s="340"/>
      <c r="R670" s="340"/>
      <c r="S670" s="340"/>
      <c r="T670" s="340"/>
      <c r="U670" s="340"/>
      <c r="V670" s="340"/>
      <c r="W670" s="340"/>
      <c r="X670" s="340"/>
      <c r="Y670" s="340"/>
    </row>
    <row r="671" spans="1:25" ht="15.75" customHeight="1" x14ac:dyDescent="0.25">
      <c r="A671" s="340"/>
      <c r="B671" s="340"/>
      <c r="C671" s="340"/>
      <c r="D671" s="340"/>
      <c r="E671" s="340"/>
      <c r="F671" s="340"/>
      <c r="G671" s="340"/>
      <c r="H671" s="340"/>
      <c r="I671" s="340"/>
      <c r="J671" s="340"/>
      <c r="K671" s="340"/>
      <c r="L671" s="340"/>
      <c r="M671" s="340"/>
      <c r="N671" s="340"/>
      <c r="O671" s="340"/>
      <c r="P671" s="340"/>
      <c r="Q671" s="340"/>
      <c r="R671" s="340"/>
      <c r="S671" s="340"/>
      <c r="T671" s="340"/>
      <c r="U671" s="340"/>
      <c r="V671" s="340"/>
      <c r="W671" s="340"/>
      <c r="X671" s="340"/>
      <c r="Y671" s="340"/>
    </row>
    <row r="672" spans="1:25" ht="15.75" customHeight="1" x14ac:dyDescent="0.25">
      <c r="A672" s="340"/>
      <c r="B672" s="340"/>
      <c r="C672" s="340"/>
      <c r="D672" s="340"/>
      <c r="E672" s="340"/>
      <c r="F672" s="340"/>
      <c r="G672" s="340"/>
      <c r="H672" s="340"/>
      <c r="I672" s="340"/>
      <c r="J672" s="340"/>
      <c r="K672" s="340"/>
      <c r="L672" s="340"/>
      <c r="M672" s="340"/>
      <c r="N672" s="340"/>
      <c r="O672" s="340"/>
      <c r="P672" s="340"/>
      <c r="Q672" s="340"/>
      <c r="R672" s="340"/>
      <c r="S672" s="340"/>
      <c r="T672" s="340"/>
      <c r="U672" s="340"/>
      <c r="V672" s="340"/>
      <c r="W672" s="340"/>
      <c r="X672" s="340"/>
      <c r="Y672" s="340"/>
    </row>
    <row r="673" spans="1:25" ht="15.75" customHeight="1" x14ac:dyDescent="0.25">
      <c r="A673" s="340"/>
      <c r="B673" s="340"/>
      <c r="C673" s="340"/>
      <c r="D673" s="340"/>
      <c r="E673" s="340"/>
      <c r="F673" s="340"/>
      <c r="G673" s="340"/>
      <c r="H673" s="340"/>
      <c r="I673" s="340"/>
      <c r="J673" s="340"/>
      <c r="K673" s="340"/>
      <c r="L673" s="340"/>
      <c r="M673" s="340"/>
      <c r="N673" s="340"/>
      <c r="O673" s="340"/>
      <c r="P673" s="340"/>
      <c r="Q673" s="340"/>
      <c r="R673" s="340"/>
      <c r="S673" s="340"/>
      <c r="T673" s="340"/>
      <c r="U673" s="340"/>
      <c r="V673" s="340"/>
      <c r="W673" s="340"/>
      <c r="X673" s="340"/>
      <c r="Y673" s="340"/>
    </row>
    <row r="674" spans="1:25" ht="15.75" customHeight="1" x14ac:dyDescent="0.25">
      <c r="A674" s="340"/>
      <c r="B674" s="340"/>
      <c r="C674" s="340"/>
      <c r="D674" s="340"/>
      <c r="E674" s="340"/>
      <c r="F674" s="340"/>
      <c r="G674" s="340"/>
      <c r="H674" s="340"/>
      <c r="I674" s="340"/>
      <c r="J674" s="340"/>
      <c r="K674" s="340"/>
      <c r="L674" s="340"/>
      <c r="M674" s="340"/>
      <c r="N674" s="340"/>
      <c r="O674" s="340"/>
      <c r="P674" s="340"/>
      <c r="Q674" s="340"/>
      <c r="R674" s="340"/>
      <c r="S674" s="340"/>
      <c r="T674" s="340"/>
      <c r="U674" s="340"/>
      <c r="V674" s="340"/>
      <c r="W674" s="340"/>
      <c r="X674" s="340"/>
      <c r="Y674" s="340"/>
    </row>
    <row r="675" spans="1:25" ht="15.75" customHeight="1" x14ac:dyDescent="0.25">
      <c r="A675" s="340"/>
      <c r="B675" s="340"/>
      <c r="C675" s="340"/>
      <c r="D675" s="340"/>
      <c r="E675" s="340"/>
      <c r="F675" s="340"/>
      <c r="G675" s="340"/>
      <c r="H675" s="340"/>
      <c r="I675" s="340"/>
      <c r="J675" s="340"/>
      <c r="K675" s="340"/>
      <c r="L675" s="340"/>
      <c r="M675" s="340"/>
      <c r="N675" s="340"/>
      <c r="O675" s="340"/>
      <c r="P675" s="340"/>
      <c r="Q675" s="340"/>
      <c r="R675" s="340"/>
      <c r="S675" s="340"/>
      <c r="T675" s="340"/>
      <c r="U675" s="340"/>
      <c r="V675" s="340"/>
      <c r="W675" s="340"/>
      <c r="X675" s="340"/>
      <c r="Y675" s="340"/>
    </row>
    <row r="676" spans="1:25" ht="15.75" customHeight="1" x14ac:dyDescent="0.25">
      <c r="A676" s="340"/>
      <c r="B676" s="340"/>
      <c r="C676" s="340"/>
      <c r="D676" s="340"/>
      <c r="E676" s="340"/>
      <c r="F676" s="340"/>
      <c r="G676" s="340"/>
      <c r="H676" s="340"/>
      <c r="I676" s="340"/>
      <c r="J676" s="340"/>
      <c r="K676" s="340"/>
      <c r="L676" s="340"/>
      <c r="M676" s="340"/>
      <c r="N676" s="340"/>
      <c r="O676" s="340"/>
      <c r="P676" s="340"/>
      <c r="Q676" s="340"/>
      <c r="R676" s="340"/>
      <c r="S676" s="340"/>
      <c r="T676" s="340"/>
      <c r="U676" s="340"/>
      <c r="V676" s="340"/>
      <c r="W676" s="340"/>
      <c r="X676" s="340"/>
      <c r="Y676" s="340"/>
    </row>
    <row r="677" spans="1:25" ht="15.75" customHeight="1" x14ac:dyDescent="0.25">
      <c r="A677" s="340"/>
      <c r="B677" s="340"/>
      <c r="C677" s="340"/>
      <c r="D677" s="340"/>
      <c r="E677" s="340"/>
      <c r="F677" s="340"/>
      <c r="G677" s="340"/>
      <c r="H677" s="340"/>
      <c r="I677" s="340"/>
      <c r="J677" s="340"/>
      <c r="K677" s="340"/>
      <c r="L677" s="340"/>
      <c r="M677" s="340"/>
      <c r="N677" s="340"/>
      <c r="O677" s="340"/>
      <c r="P677" s="340"/>
      <c r="Q677" s="340"/>
      <c r="R677" s="340"/>
      <c r="S677" s="340"/>
      <c r="T677" s="340"/>
      <c r="U677" s="340"/>
      <c r="V677" s="340"/>
      <c r="W677" s="340"/>
      <c r="X677" s="340"/>
      <c r="Y677" s="340"/>
    </row>
    <row r="678" spans="1:25" ht="15.75" customHeight="1" x14ac:dyDescent="0.25">
      <c r="A678" s="340"/>
      <c r="B678" s="340"/>
      <c r="C678" s="340"/>
      <c r="D678" s="340"/>
      <c r="E678" s="340"/>
      <c r="F678" s="340"/>
      <c r="G678" s="340"/>
      <c r="H678" s="340"/>
      <c r="I678" s="340"/>
      <c r="J678" s="340"/>
      <c r="K678" s="340"/>
      <c r="L678" s="340"/>
      <c r="M678" s="340"/>
      <c r="N678" s="340"/>
      <c r="O678" s="340"/>
      <c r="P678" s="340"/>
      <c r="Q678" s="340"/>
      <c r="R678" s="340"/>
      <c r="S678" s="340"/>
      <c r="T678" s="340"/>
      <c r="U678" s="340"/>
      <c r="V678" s="340"/>
      <c r="W678" s="340"/>
      <c r="X678" s="340"/>
      <c r="Y678" s="340"/>
    </row>
    <row r="679" spans="1:25" ht="15.75" customHeight="1" x14ac:dyDescent="0.25">
      <c r="A679" s="340"/>
      <c r="B679" s="340"/>
      <c r="C679" s="340"/>
      <c r="D679" s="340"/>
      <c r="E679" s="340"/>
      <c r="F679" s="340"/>
      <c r="G679" s="340"/>
      <c r="H679" s="340"/>
      <c r="I679" s="340"/>
      <c r="J679" s="340"/>
      <c r="K679" s="340"/>
      <c r="L679" s="340"/>
      <c r="M679" s="340"/>
      <c r="N679" s="340"/>
      <c r="O679" s="340"/>
      <c r="P679" s="340"/>
      <c r="Q679" s="340"/>
      <c r="R679" s="340"/>
      <c r="S679" s="340"/>
      <c r="T679" s="340"/>
      <c r="U679" s="340"/>
      <c r="V679" s="340"/>
      <c r="W679" s="340"/>
      <c r="X679" s="340"/>
      <c r="Y679" s="340"/>
    </row>
    <row r="680" spans="1:25" ht="15.75" customHeight="1" x14ac:dyDescent="0.25">
      <c r="A680" s="340"/>
      <c r="B680" s="340"/>
      <c r="C680" s="340"/>
      <c r="D680" s="340"/>
      <c r="E680" s="340"/>
      <c r="F680" s="340"/>
      <c r="G680" s="340"/>
      <c r="H680" s="340"/>
      <c r="I680" s="340"/>
      <c r="J680" s="340"/>
      <c r="K680" s="340"/>
      <c r="L680" s="340"/>
      <c r="M680" s="340"/>
      <c r="N680" s="340"/>
      <c r="O680" s="340"/>
      <c r="P680" s="340"/>
      <c r="Q680" s="340"/>
      <c r="R680" s="340"/>
      <c r="S680" s="340"/>
      <c r="T680" s="340"/>
      <c r="U680" s="340"/>
      <c r="V680" s="340"/>
      <c r="W680" s="340"/>
      <c r="X680" s="340"/>
      <c r="Y680" s="340"/>
    </row>
    <row r="681" spans="1:25" ht="15.75" customHeight="1" x14ac:dyDescent="0.25">
      <c r="A681" s="340"/>
      <c r="B681" s="340"/>
      <c r="C681" s="340"/>
      <c r="D681" s="340"/>
      <c r="E681" s="340"/>
      <c r="F681" s="340"/>
      <c r="G681" s="340"/>
      <c r="H681" s="340"/>
      <c r="I681" s="340"/>
      <c r="J681" s="340"/>
      <c r="K681" s="340"/>
      <c r="L681" s="340"/>
      <c r="M681" s="340"/>
      <c r="N681" s="340"/>
      <c r="O681" s="340"/>
      <c r="P681" s="340"/>
      <c r="Q681" s="340"/>
      <c r="R681" s="340"/>
      <c r="S681" s="340"/>
      <c r="T681" s="340"/>
      <c r="U681" s="340"/>
      <c r="V681" s="340"/>
      <c r="W681" s="340"/>
      <c r="X681" s="340"/>
      <c r="Y681" s="340"/>
    </row>
    <row r="682" spans="1:25" ht="15.75" customHeight="1" x14ac:dyDescent="0.25">
      <c r="A682" s="340"/>
      <c r="B682" s="340"/>
      <c r="C682" s="340"/>
      <c r="D682" s="340"/>
      <c r="E682" s="340"/>
      <c r="F682" s="340"/>
      <c r="G682" s="340"/>
      <c r="H682" s="340"/>
      <c r="I682" s="340"/>
      <c r="J682" s="340"/>
      <c r="K682" s="340"/>
      <c r="L682" s="340"/>
      <c r="M682" s="340"/>
      <c r="N682" s="340"/>
      <c r="O682" s="340"/>
      <c r="P682" s="340"/>
      <c r="Q682" s="340"/>
      <c r="R682" s="340"/>
      <c r="S682" s="340"/>
      <c r="T682" s="340"/>
      <c r="U682" s="340"/>
      <c r="V682" s="340"/>
      <c r="W682" s="340"/>
      <c r="X682" s="340"/>
      <c r="Y682" s="340"/>
    </row>
    <row r="683" spans="1:25" ht="15.75" customHeight="1" x14ac:dyDescent="0.25">
      <c r="A683" s="340"/>
      <c r="B683" s="340"/>
      <c r="C683" s="340"/>
      <c r="D683" s="340"/>
      <c r="E683" s="340"/>
      <c r="F683" s="340"/>
      <c r="G683" s="340"/>
      <c r="H683" s="340"/>
      <c r="I683" s="340"/>
      <c r="J683" s="340"/>
      <c r="K683" s="340"/>
      <c r="L683" s="340"/>
      <c r="M683" s="340"/>
      <c r="N683" s="340"/>
      <c r="O683" s="340"/>
      <c r="P683" s="340"/>
      <c r="Q683" s="340"/>
      <c r="R683" s="340"/>
      <c r="S683" s="340"/>
      <c r="T683" s="340"/>
      <c r="U683" s="340"/>
      <c r="V683" s="340"/>
      <c r="W683" s="340"/>
      <c r="X683" s="340"/>
      <c r="Y683" s="340"/>
    </row>
    <row r="684" spans="1:25" ht="15.75" customHeight="1" x14ac:dyDescent="0.25">
      <c r="A684" s="340"/>
      <c r="B684" s="340"/>
      <c r="C684" s="340"/>
      <c r="D684" s="340"/>
      <c r="E684" s="340"/>
      <c r="F684" s="340"/>
      <c r="G684" s="340"/>
      <c r="H684" s="340"/>
      <c r="I684" s="340"/>
      <c r="J684" s="340"/>
      <c r="K684" s="340"/>
      <c r="L684" s="340"/>
      <c r="M684" s="340"/>
      <c r="N684" s="340"/>
      <c r="O684" s="340"/>
      <c r="P684" s="340"/>
      <c r="Q684" s="340"/>
      <c r="R684" s="340"/>
      <c r="S684" s="340"/>
      <c r="T684" s="340"/>
      <c r="U684" s="340"/>
      <c r="V684" s="340"/>
      <c r="W684" s="340"/>
      <c r="X684" s="340"/>
      <c r="Y684" s="340"/>
    </row>
    <row r="685" spans="1:25" ht="15.75" customHeight="1" x14ac:dyDescent="0.25">
      <c r="A685" s="340"/>
      <c r="B685" s="340"/>
      <c r="C685" s="340"/>
      <c r="D685" s="340"/>
      <c r="E685" s="340"/>
      <c r="F685" s="340"/>
      <c r="G685" s="340"/>
      <c r="H685" s="340"/>
      <c r="I685" s="340"/>
      <c r="J685" s="340"/>
      <c r="K685" s="340"/>
      <c r="L685" s="340"/>
      <c r="M685" s="340"/>
      <c r="N685" s="340"/>
      <c r="O685" s="340"/>
      <c r="P685" s="340"/>
      <c r="Q685" s="340"/>
      <c r="R685" s="340"/>
      <c r="S685" s="340"/>
      <c r="T685" s="340"/>
      <c r="U685" s="340"/>
      <c r="V685" s="340"/>
      <c r="W685" s="340"/>
      <c r="X685" s="340"/>
      <c r="Y685" s="340"/>
    </row>
    <row r="686" spans="1:25" ht="15.75" customHeight="1" x14ac:dyDescent="0.25">
      <c r="A686" s="340"/>
      <c r="B686" s="340"/>
      <c r="C686" s="340"/>
      <c r="D686" s="340"/>
      <c r="E686" s="340"/>
      <c r="F686" s="340"/>
      <c r="G686" s="340"/>
      <c r="H686" s="340"/>
      <c r="I686" s="340"/>
      <c r="J686" s="340"/>
      <c r="K686" s="340"/>
      <c r="L686" s="340"/>
      <c r="M686" s="340"/>
      <c r="N686" s="340"/>
      <c r="O686" s="340"/>
      <c r="P686" s="340"/>
      <c r="Q686" s="340"/>
      <c r="R686" s="340"/>
      <c r="S686" s="340"/>
      <c r="T686" s="340"/>
      <c r="U686" s="340"/>
      <c r="V686" s="340"/>
      <c r="W686" s="340"/>
      <c r="X686" s="340"/>
      <c r="Y686" s="340"/>
    </row>
    <row r="687" spans="1:25" ht="15.75" customHeight="1" x14ac:dyDescent="0.25">
      <c r="A687" s="340"/>
      <c r="B687" s="340"/>
      <c r="C687" s="340"/>
      <c r="D687" s="340"/>
      <c r="E687" s="340"/>
      <c r="F687" s="340"/>
      <c r="G687" s="340"/>
      <c r="H687" s="340"/>
      <c r="I687" s="340"/>
      <c r="J687" s="340"/>
      <c r="K687" s="340"/>
      <c r="L687" s="340"/>
      <c r="M687" s="340"/>
      <c r="N687" s="340"/>
      <c r="O687" s="340"/>
      <c r="P687" s="340"/>
      <c r="Q687" s="340"/>
      <c r="R687" s="340"/>
      <c r="S687" s="340"/>
      <c r="T687" s="340"/>
      <c r="U687" s="340"/>
      <c r="V687" s="340"/>
      <c r="W687" s="340"/>
      <c r="X687" s="340"/>
      <c r="Y687" s="340"/>
    </row>
    <row r="688" spans="1:25" ht="15.75" customHeight="1" x14ac:dyDescent="0.25">
      <c r="A688" s="340"/>
      <c r="B688" s="340"/>
      <c r="C688" s="340"/>
      <c r="D688" s="340"/>
      <c r="E688" s="340"/>
      <c r="F688" s="340"/>
      <c r="G688" s="340"/>
      <c r="H688" s="340"/>
      <c r="I688" s="340"/>
      <c r="J688" s="340"/>
      <c r="K688" s="340"/>
      <c r="L688" s="340"/>
      <c r="M688" s="340"/>
      <c r="N688" s="340"/>
      <c r="O688" s="340"/>
      <c r="P688" s="340"/>
      <c r="Q688" s="340"/>
      <c r="R688" s="340"/>
      <c r="S688" s="340"/>
      <c r="T688" s="340"/>
      <c r="U688" s="340"/>
      <c r="V688" s="340"/>
      <c r="W688" s="340"/>
      <c r="X688" s="340"/>
      <c r="Y688" s="340"/>
    </row>
    <row r="689" spans="1:25" ht="15.75" customHeight="1" x14ac:dyDescent="0.25">
      <c r="A689" s="340"/>
      <c r="B689" s="340"/>
      <c r="C689" s="340"/>
      <c r="D689" s="340"/>
      <c r="E689" s="340"/>
      <c r="F689" s="340"/>
      <c r="G689" s="340"/>
      <c r="H689" s="340"/>
      <c r="I689" s="340"/>
      <c r="J689" s="340"/>
      <c r="K689" s="340"/>
      <c r="L689" s="340"/>
      <c r="M689" s="340"/>
      <c r="N689" s="340"/>
      <c r="O689" s="340"/>
      <c r="P689" s="340"/>
      <c r="Q689" s="340"/>
      <c r="R689" s="340"/>
      <c r="S689" s="340"/>
      <c r="T689" s="340"/>
      <c r="U689" s="340"/>
      <c r="V689" s="340"/>
      <c r="W689" s="340"/>
      <c r="X689" s="340"/>
      <c r="Y689" s="340"/>
    </row>
    <row r="690" spans="1:25" ht="15.75" customHeight="1" x14ac:dyDescent="0.25">
      <c r="A690" s="340"/>
      <c r="B690" s="340"/>
      <c r="C690" s="340"/>
      <c r="D690" s="340"/>
      <c r="E690" s="340"/>
      <c r="F690" s="340"/>
      <c r="G690" s="340"/>
      <c r="H690" s="340"/>
      <c r="I690" s="340"/>
      <c r="J690" s="340"/>
      <c r="K690" s="340"/>
      <c r="L690" s="340"/>
      <c r="M690" s="340"/>
      <c r="N690" s="340"/>
      <c r="O690" s="340"/>
      <c r="P690" s="340"/>
      <c r="Q690" s="340"/>
      <c r="R690" s="340"/>
      <c r="S690" s="340"/>
      <c r="T690" s="340"/>
      <c r="U690" s="340"/>
      <c r="V690" s="340"/>
      <c r="W690" s="340"/>
      <c r="X690" s="340"/>
      <c r="Y690" s="340"/>
    </row>
    <row r="691" spans="1:25" ht="15.75" customHeight="1" x14ac:dyDescent="0.25">
      <c r="A691" s="340"/>
      <c r="B691" s="340"/>
      <c r="C691" s="340"/>
      <c r="D691" s="340"/>
      <c r="E691" s="340"/>
      <c r="F691" s="340"/>
      <c r="G691" s="340"/>
      <c r="H691" s="340"/>
      <c r="I691" s="340"/>
      <c r="J691" s="340"/>
      <c r="K691" s="340"/>
      <c r="L691" s="340"/>
      <c r="M691" s="340"/>
      <c r="N691" s="340"/>
      <c r="O691" s="340"/>
      <c r="P691" s="340"/>
      <c r="Q691" s="340"/>
      <c r="R691" s="340"/>
      <c r="S691" s="340"/>
      <c r="T691" s="340"/>
      <c r="U691" s="340"/>
      <c r="V691" s="340"/>
      <c r="W691" s="340"/>
      <c r="X691" s="340"/>
      <c r="Y691" s="340"/>
    </row>
    <row r="692" spans="1:25" ht="15.75" customHeight="1" x14ac:dyDescent="0.25">
      <c r="A692" s="340"/>
      <c r="B692" s="340"/>
      <c r="C692" s="340"/>
      <c r="D692" s="340"/>
      <c r="E692" s="340"/>
      <c r="F692" s="340"/>
      <c r="G692" s="340"/>
      <c r="H692" s="340"/>
      <c r="I692" s="340"/>
      <c r="J692" s="340"/>
      <c r="K692" s="340"/>
      <c r="L692" s="340"/>
      <c r="M692" s="340"/>
      <c r="N692" s="340"/>
      <c r="O692" s="340"/>
      <c r="P692" s="340"/>
      <c r="Q692" s="340"/>
      <c r="R692" s="340"/>
      <c r="S692" s="340"/>
      <c r="T692" s="340"/>
      <c r="U692" s="340"/>
      <c r="V692" s="340"/>
      <c r="W692" s="340"/>
      <c r="X692" s="340"/>
      <c r="Y692" s="340"/>
    </row>
    <row r="693" spans="1:25" ht="15.75" customHeight="1" x14ac:dyDescent="0.25">
      <c r="A693" s="340"/>
      <c r="B693" s="340"/>
      <c r="C693" s="340"/>
      <c r="D693" s="340"/>
      <c r="E693" s="340"/>
      <c r="F693" s="340"/>
      <c r="G693" s="340"/>
      <c r="H693" s="340"/>
      <c r="I693" s="340"/>
      <c r="J693" s="340"/>
      <c r="K693" s="340"/>
      <c r="L693" s="340"/>
      <c r="M693" s="340"/>
      <c r="N693" s="340"/>
      <c r="O693" s="340"/>
      <c r="P693" s="340"/>
      <c r="Q693" s="340"/>
      <c r="R693" s="340"/>
      <c r="S693" s="340"/>
      <c r="T693" s="340"/>
      <c r="U693" s="340"/>
      <c r="V693" s="340"/>
      <c r="W693" s="340"/>
      <c r="X693" s="340"/>
      <c r="Y693" s="340"/>
    </row>
    <row r="694" spans="1:25" ht="15.75" customHeight="1" x14ac:dyDescent="0.25">
      <c r="A694" s="340"/>
      <c r="B694" s="340"/>
      <c r="C694" s="340"/>
      <c r="D694" s="340"/>
      <c r="E694" s="340"/>
      <c r="F694" s="340"/>
      <c r="G694" s="340"/>
      <c r="H694" s="340"/>
      <c r="I694" s="340"/>
      <c r="J694" s="340"/>
      <c r="K694" s="340"/>
      <c r="L694" s="340"/>
      <c r="M694" s="340"/>
      <c r="N694" s="340"/>
      <c r="O694" s="340"/>
      <c r="P694" s="340"/>
      <c r="Q694" s="340"/>
      <c r="R694" s="340"/>
      <c r="S694" s="340"/>
      <c r="T694" s="340"/>
      <c r="U694" s="340"/>
      <c r="V694" s="340"/>
      <c r="W694" s="340"/>
      <c r="X694" s="340"/>
      <c r="Y694" s="340"/>
    </row>
    <row r="695" spans="1:25" ht="15.75" customHeight="1" x14ac:dyDescent="0.25">
      <c r="A695" s="340"/>
      <c r="B695" s="340"/>
      <c r="C695" s="340"/>
      <c r="D695" s="340"/>
      <c r="E695" s="340"/>
      <c r="F695" s="340"/>
      <c r="G695" s="340"/>
      <c r="H695" s="340"/>
      <c r="I695" s="340"/>
      <c r="J695" s="340"/>
      <c r="K695" s="340"/>
      <c r="L695" s="340"/>
      <c r="M695" s="340"/>
      <c r="N695" s="340"/>
      <c r="O695" s="340"/>
      <c r="P695" s="340"/>
      <c r="Q695" s="340"/>
      <c r="R695" s="340"/>
      <c r="S695" s="340"/>
      <c r="T695" s="340"/>
      <c r="U695" s="340"/>
      <c r="V695" s="340"/>
      <c r="W695" s="340"/>
      <c r="X695" s="340"/>
      <c r="Y695" s="340"/>
    </row>
    <row r="696" spans="1:25" ht="15.75" customHeight="1" x14ac:dyDescent="0.25">
      <c r="A696" s="340"/>
      <c r="B696" s="340"/>
      <c r="C696" s="340"/>
      <c r="D696" s="340"/>
      <c r="E696" s="340"/>
      <c r="F696" s="340"/>
      <c r="G696" s="340"/>
      <c r="H696" s="340"/>
      <c r="I696" s="340"/>
      <c r="J696" s="340"/>
      <c r="K696" s="340"/>
      <c r="L696" s="340"/>
      <c r="M696" s="340"/>
      <c r="N696" s="340"/>
      <c r="O696" s="340"/>
      <c r="P696" s="340"/>
      <c r="Q696" s="340"/>
      <c r="R696" s="340"/>
      <c r="S696" s="340"/>
      <c r="T696" s="340"/>
      <c r="U696" s="340"/>
      <c r="V696" s="340"/>
      <c r="W696" s="340"/>
      <c r="X696" s="340"/>
      <c r="Y696" s="340"/>
    </row>
    <row r="697" spans="1:25" ht="15.75" customHeight="1" x14ac:dyDescent="0.25">
      <c r="A697" s="340"/>
      <c r="B697" s="340"/>
      <c r="C697" s="340"/>
      <c r="D697" s="340"/>
      <c r="E697" s="340"/>
      <c r="F697" s="340"/>
      <c r="G697" s="340"/>
      <c r="H697" s="340"/>
      <c r="I697" s="340"/>
      <c r="J697" s="340"/>
      <c r="K697" s="340"/>
      <c r="L697" s="340"/>
      <c r="M697" s="340"/>
      <c r="N697" s="340"/>
      <c r="O697" s="340"/>
      <c r="P697" s="340"/>
      <c r="Q697" s="340"/>
      <c r="R697" s="340"/>
      <c r="S697" s="340"/>
      <c r="T697" s="340"/>
      <c r="U697" s="340"/>
      <c r="V697" s="340"/>
      <c r="W697" s="340"/>
      <c r="X697" s="340"/>
      <c r="Y697" s="340"/>
    </row>
    <row r="698" spans="1:25" ht="15.75" customHeight="1" x14ac:dyDescent="0.25">
      <c r="A698" s="340"/>
      <c r="B698" s="340"/>
      <c r="C698" s="340"/>
      <c r="D698" s="340"/>
      <c r="E698" s="340"/>
      <c r="F698" s="340"/>
      <c r="G698" s="340"/>
      <c r="H698" s="340"/>
      <c r="I698" s="340"/>
      <c r="J698" s="340"/>
      <c r="K698" s="340"/>
      <c r="L698" s="340"/>
      <c r="M698" s="340"/>
      <c r="N698" s="340"/>
      <c r="O698" s="340"/>
      <c r="P698" s="340"/>
      <c r="Q698" s="340"/>
      <c r="R698" s="340"/>
      <c r="S698" s="340"/>
      <c r="T698" s="340"/>
      <c r="U698" s="340"/>
      <c r="V698" s="340"/>
      <c r="W698" s="340"/>
      <c r="X698" s="340"/>
      <c r="Y698" s="340"/>
    </row>
    <row r="699" spans="1:25" ht="15.75" customHeight="1" x14ac:dyDescent="0.25">
      <c r="A699" s="340"/>
      <c r="B699" s="340"/>
      <c r="C699" s="340"/>
      <c r="D699" s="340"/>
      <c r="E699" s="340"/>
      <c r="F699" s="340"/>
      <c r="G699" s="340"/>
      <c r="H699" s="340"/>
      <c r="I699" s="340"/>
      <c r="J699" s="340"/>
      <c r="K699" s="340"/>
      <c r="L699" s="340"/>
      <c r="M699" s="340"/>
      <c r="N699" s="340"/>
      <c r="O699" s="340"/>
      <c r="P699" s="340"/>
      <c r="Q699" s="340"/>
      <c r="R699" s="340"/>
      <c r="S699" s="340"/>
      <c r="T699" s="340"/>
      <c r="U699" s="340"/>
      <c r="V699" s="340"/>
      <c r="W699" s="340"/>
      <c r="X699" s="340"/>
      <c r="Y699" s="340"/>
    </row>
    <row r="700" spans="1:25" ht="15.75" customHeight="1" x14ac:dyDescent="0.25">
      <c r="A700" s="340"/>
      <c r="B700" s="340"/>
      <c r="C700" s="340"/>
      <c r="D700" s="340"/>
      <c r="E700" s="340"/>
      <c r="F700" s="340"/>
      <c r="G700" s="340"/>
      <c r="H700" s="340"/>
      <c r="I700" s="340"/>
      <c r="J700" s="340"/>
      <c r="K700" s="340"/>
      <c r="L700" s="340"/>
      <c r="M700" s="340"/>
      <c r="N700" s="340"/>
      <c r="O700" s="340"/>
      <c r="P700" s="340"/>
      <c r="Q700" s="340"/>
      <c r="R700" s="340"/>
      <c r="S700" s="340"/>
      <c r="T700" s="340"/>
      <c r="U700" s="340"/>
      <c r="V700" s="340"/>
      <c r="W700" s="340"/>
      <c r="X700" s="340"/>
      <c r="Y700" s="340"/>
    </row>
    <row r="701" spans="1:25" ht="15.75" customHeight="1" x14ac:dyDescent="0.25">
      <c r="A701" s="340"/>
      <c r="B701" s="340"/>
      <c r="C701" s="340"/>
      <c r="D701" s="340"/>
      <c r="E701" s="340"/>
      <c r="F701" s="340"/>
      <c r="G701" s="340"/>
      <c r="H701" s="340"/>
      <c r="I701" s="340"/>
      <c r="J701" s="340"/>
      <c r="K701" s="340"/>
      <c r="L701" s="340"/>
      <c r="M701" s="340"/>
      <c r="N701" s="340"/>
      <c r="O701" s="340"/>
      <c r="P701" s="340"/>
      <c r="Q701" s="340"/>
      <c r="R701" s="340"/>
      <c r="S701" s="340"/>
      <c r="T701" s="340"/>
      <c r="U701" s="340"/>
      <c r="V701" s="340"/>
      <c r="W701" s="340"/>
      <c r="X701" s="340"/>
      <c r="Y701" s="340"/>
    </row>
    <row r="702" spans="1:25" ht="15.75" customHeight="1" x14ac:dyDescent="0.25">
      <c r="A702" s="340"/>
      <c r="B702" s="340"/>
      <c r="C702" s="340"/>
      <c r="D702" s="340"/>
      <c r="E702" s="340"/>
      <c r="F702" s="340"/>
      <c r="G702" s="340"/>
      <c r="H702" s="340"/>
      <c r="I702" s="340"/>
      <c r="J702" s="340"/>
      <c r="K702" s="340"/>
      <c r="L702" s="340"/>
      <c r="M702" s="340"/>
      <c r="N702" s="340"/>
      <c r="O702" s="340"/>
      <c r="P702" s="340"/>
      <c r="Q702" s="340"/>
      <c r="R702" s="340"/>
      <c r="S702" s="340"/>
      <c r="T702" s="340"/>
      <c r="U702" s="340"/>
      <c r="V702" s="340"/>
      <c r="W702" s="340"/>
      <c r="X702" s="340"/>
      <c r="Y702" s="340"/>
    </row>
    <row r="703" spans="1:25" ht="15.75" customHeight="1" x14ac:dyDescent="0.25">
      <c r="A703" s="340"/>
      <c r="B703" s="340"/>
      <c r="C703" s="340"/>
      <c r="D703" s="340"/>
      <c r="E703" s="340"/>
      <c r="F703" s="340"/>
      <c r="G703" s="340"/>
      <c r="H703" s="340"/>
      <c r="I703" s="340"/>
      <c r="J703" s="340"/>
      <c r="K703" s="340"/>
      <c r="L703" s="340"/>
      <c r="M703" s="340"/>
      <c r="N703" s="340"/>
      <c r="O703" s="340"/>
      <c r="P703" s="340"/>
      <c r="Q703" s="340"/>
      <c r="R703" s="340"/>
      <c r="S703" s="340"/>
      <c r="T703" s="340"/>
      <c r="U703" s="340"/>
      <c r="V703" s="340"/>
      <c r="W703" s="340"/>
      <c r="X703" s="340"/>
      <c r="Y703" s="340"/>
    </row>
    <row r="704" spans="1:25" ht="15.75" customHeight="1" x14ac:dyDescent="0.25">
      <c r="A704" s="340"/>
      <c r="B704" s="340"/>
      <c r="C704" s="340"/>
      <c r="D704" s="340"/>
      <c r="E704" s="340"/>
      <c r="F704" s="340"/>
      <c r="G704" s="340"/>
      <c r="H704" s="340"/>
      <c r="I704" s="340"/>
      <c r="J704" s="340"/>
      <c r="K704" s="340"/>
      <c r="L704" s="340"/>
      <c r="M704" s="340"/>
      <c r="N704" s="340"/>
      <c r="O704" s="340"/>
      <c r="P704" s="340"/>
      <c r="Q704" s="340"/>
      <c r="R704" s="340"/>
      <c r="S704" s="340"/>
      <c r="T704" s="340"/>
      <c r="U704" s="340"/>
      <c r="V704" s="340"/>
      <c r="W704" s="340"/>
      <c r="X704" s="340"/>
      <c r="Y704" s="340"/>
    </row>
    <row r="705" spans="1:25" ht="15.75" customHeight="1" x14ac:dyDescent="0.25">
      <c r="A705" s="340"/>
      <c r="B705" s="340"/>
      <c r="C705" s="340"/>
      <c r="D705" s="340"/>
      <c r="E705" s="340"/>
      <c r="F705" s="340"/>
      <c r="G705" s="340"/>
      <c r="H705" s="340"/>
      <c r="I705" s="340"/>
      <c r="J705" s="340"/>
      <c r="K705" s="340"/>
      <c r="L705" s="340"/>
      <c r="M705" s="340"/>
      <c r="N705" s="340"/>
      <c r="O705" s="340"/>
      <c r="P705" s="340"/>
      <c r="Q705" s="340"/>
      <c r="R705" s="340"/>
      <c r="S705" s="340"/>
      <c r="T705" s="340"/>
      <c r="U705" s="340"/>
      <c r="V705" s="340"/>
      <c r="W705" s="340"/>
      <c r="X705" s="340"/>
      <c r="Y705" s="340"/>
    </row>
    <row r="706" spans="1:25" ht="15.75" customHeight="1" x14ac:dyDescent="0.25">
      <c r="A706" s="340"/>
      <c r="B706" s="340"/>
      <c r="C706" s="340"/>
      <c r="D706" s="340"/>
      <c r="E706" s="340"/>
      <c r="F706" s="340"/>
      <c r="G706" s="340"/>
      <c r="H706" s="340"/>
      <c r="I706" s="340"/>
      <c r="J706" s="340"/>
      <c r="K706" s="340"/>
      <c r="L706" s="340"/>
      <c r="M706" s="340"/>
      <c r="N706" s="340"/>
      <c r="O706" s="340"/>
      <c r="P706" s="340"/>
      <c r="Q706" s="340"/>
      <c r="R706" s="340"/>
      <c r="S706" s="340"/>
      <c r="T706" s="340"/>
      <c r="U706" s="340"/>
      <c r="V706" s="340"/>
      <c r="W706" s="340"/>
      <c r="X706" s="340"/>
      <c r="Y706" s="340"/>
    </row>
    <row r="707" spans="1:25" ht="15.75" customHeight="1" x14ac:dyDescent="0.25">
      <c r="A707" s="340"/>
      <c r="B707" s="340"/>
      <c r="C707" s="340"/>
      <c r="D707" s="340"/>
      <c r="E707" s="340"/>
      <c r="F707" s="340"/>
      <c r="G707" s="340"/>
      <c r="H707" s="340"/>
      <c r="I707" s="340"/>
      <c r="J707" s="340"/>
      <c r="K707" s="340"/>
      <c r="L707" s="340"/>
      <c r="M707" s="340"/>
      <c r="N707" s="340"/>
      <c r="O707" s="340"/>
      <c r="P707" s="340"/>
      <c r="Q707" s="340"/>
      <c r="R707" s="340"/>
      <c r="S707" s="340"/>
      <c r="T707" s="340"/>
      <c r="U707" s="340"/>
      <c r="V707" s="340"/>
      <c r="W707" s="340"/>
      <c r="X707" s="340"/>
      <c r="Y707" s="340"/>
    </row>
    <row r="708" spans="1:25" ht="15.75" customHeight="1" x14ac:dyDescent="0.25">
      <c r="A708" s="340"/>
      <c r="B708" s="340"/>
      <c r="C708" s="340"/>
      <c r="D708" s="340"/>
      <c r="E708" s="340"/>
      <c r="F708" s="340"/>
      <c r="G708" s="340"/>
      <c r="H708" s="340"/>
      <c r="I708" s="340"/>
      <c r="J708" s="340"/>
      <c r="K708" s="340"/>
      <c r="L708" s="340"/>
      <c r="M708" s="340"/>
      <c r="N708" s="340"/>
      <c r="O708" s="340"/>
      <c r="P708" s="340"/>
      <c r="Q708" s="340"/>
      <c r="R708" s="340"/>
      <c r="S708" s="340"/>
      <c r="T708" s="340"/>
      <c r="U708" s="340"/>
      <c r="V708" s="340"/>
      <c r="W708" s="340"/>
      <c r="X708" s="340"/>
      <c r="Y708" s="340"/>
    </row>
    <row r="709" spans="1:25" ht="15.75" customHeight="1" x14ac:dyDescent="0.25">
      <c r="A709" s="340"/>
      <c r="B709" s="340"/>
      <c r="C709" s="340"/>
      <c r="D709" s="340"/>
      <c r="E709" s="340"/>
      <c r="F709" s="340"/>
      <c r="G709" s="340"/>
      <c r="H709" s="340"/>
      <c r="I709" s="340"/>
      <c r="J709" s="340"/>
      <c r="K709" s="340"/>
      <c r="L709" s="340"/>
      <c r="M709" s="340"/>
      <c r="N709" s="340"/>
      <c r="O709" s="340"/>
      <c r="P709" s="340"/>
      <c r="Q709" s="340"/>
      <c r="R709" s="340"/>
      <c r="S709" s="340"/>
      <c r="T709" s="340"/>
      <c r="U709" s="340"/>
      <c r="V709" s="340"/>
      <c r="W709" s="340"/>
      <c r="X709" s="340"/>
      <c r="Y709" s="340"/>
    </row>
    <row r="710" spans="1:25" ht="15.75" customHeight="1" x14ac:dyDescent="0.25">
      <c r="A710" s="340"/>
      <c r="B710" s="340"/>
      <c r="C710" s="340"/>
      <c r="D710" s="340"/>
      <c r="E710" s="340"/>
      <c r="F710" s="340"/>
      <c r="G710" s="340"/>
      <c r="H710" s="340"/>
      <c r="I710" s="340"/>
      <c r="J710" s="340"/>
      <c r="K710" s="340"/>
      <c r="L710" s="340"/>
      <c r="M710" s="340"/>
      <c r="N710" s="340"/>
      <c r="O710" s="340"/>
      <c r="P710" s="340"/>
      <c r="Q710" s="340"/>
      <c r="R710" s="340"/>
      <c r="S710" s="340"/>
      <c r="T710" s="340"/>
      <c r="U710" s="340"/>
      <c r="V710" s="340"/>
      <c r="W710" s="340"/>
      <c r="X710" s="340"/>
      <c r="Y710" s="340"/>
    </row>
    <row r="711" spans="1:25" ht="15.75" customHeight="1" x14ac:dyDescent="0.25">
      <c r="A711" s="340"/>
      <c r="B711" s="340"/>
      <c r="C711" s="340"/>
      <c r="D711" s="340"/>
      <c r="E711" s="340"/>
      <c r="F711" s="340"/>
      <c r="G711" s="340"/>
      <c r="H711" s="340"/>
      <c r="I711" s="340"/>
      <c r="J711" s="340"/>
      <c r="K711" s="340"/>
      <c r="L711" s="340"/>
      <c r="M711" s="340"/>
      <c r="N711" s="340"/>
      <c r="O711" s="340"/>
      <c r="P711" s="340"/>
      <c r="Q711" s="340"/>
      <c r="R711" s="340"/>
      <c r="S711" s="340"/>
      <c r="T711" s="340"/>
      <c r="U711" s="340"/>
      <c r="V711" s="340"/>
      <c r="W711" s="340"/>
      <c r="X711" s="340"/>
      <c r="Y711" s="340"/>
    </row>
    <row r="712" spans="1:25" ht="15.75" customHeight="1" x14ac:dyDescent="0.25">
      <c r="A712" s="340"/>
      <c r="B712" s="340"/>
      <c r="C712" s="340"/>
      <c r="D712" s="340"/>
      <c r="E712" s="340"/>
      <c r="F712" s="340"/>
      <c r="G712" s="340"/>
      <c r="H712" s="340"/>
      <c r="I712" s="340"/>
      <c r="J712" s="340"/>
      <c r="K712" s="340"/>
      <c r="L712" s="340"/>
      <c r="M712" s="340"/>
      <c r="N712" s="340"/>
      <c r="O712" s="340"/>
      <c r="P712" s="340"/>
      <c r="Q712" s="340"/>
      <c r="R712" s="340"/>
      <c r="S712" s="340"/>
      <c r="T712" s="340"/>
      <c r="U712" s="340"/>
      <c r="V712" s="340"/>
      <c r="W712" s="340"/>
      <c r="X712" s="340"/>
      <c r="Y712" s="340"/>
    </row>
    <row r="713" spans="1:25" ht="15.75" customHeight="1" x14ac:dyDescent="0.25">
      <c r="A713" s="340"/>
      <c r="B713" s="340"/>
      <c r="C713" s="340"/>
      <c r="D713" s="340"/>
      <c r="E713" s="340"/>
      <c r="F713" s="340"/>
      <c r="G713" s="340"/>
      <c r="H713" s="340"/>
      <c r="I713" s="340"/>
      <c r="J713" s="340"/>
      <c r="K713" s="340"/>
      <c r="L713" s="340"/>
      <c r="M713" s="340"/>
      <c r="N713" s="340"/>
      <c r="O713" s="340"/>
      <c r="P713" s="340"/>
      <c r="Q713" s="340"/>
      <c r="R713" s="340"/>
      <c r="S713" s="340"/>
      <c r="T713" s="340"/>
      <c r="U713" s="340"/>
      <c r="V713" s="340"/>
      <c r="W713" s="340"/>
      <c r="X713" s="340"/>
      <c r="Y713" s="340"/>
    </row>
    <row r="714" spans="1:25" ht="15.75" customHeight="1" x14ac:dyDescent="0.25">
      <c r="A714" s="340"/>
      <c r="B714" s="340"/>
      <c r="C714" s="340"/>
      <c r="D714" s="340"/>
      <c r="E714" s="340"/>
      <c r="F714" s="340"/>
      <c r="G714" s="340"/>
      <c r="H714" s="340"/>
      <c r="I714" s="340"/>
      <c r="J714" s="340"/>
      <c r="K714" s="340"/>
      <c r="L714" s="340"/>
      <c r="M714" s="340"/>
      <c r="N714" s="340"/>
      <c r="O714" s="340"/>
      <c r="P714" s="340"/>
      <c r="Q714" s="340"/>
      <c r="R714" s="340"/>
      <c r="S714" s="340"/>
      <c r="T714" s="340"/>
      <c r="U714" s="340"/>
      <c r="V714" s="340"/>
      <c r="W714" s="340"/>
      <c r="X714" s="340"/>
      <c r="Y714" s="340"/>
    </row>
    <row r="715" spans="1:25" ht="15.75" customHeight="1" x14ac:dyDescent="0.25">
      <c r="A715" s="340"/>
      <c r="B715" s="340"/>
      <c r="C715" s="340"/>
      <c r="D715" s="340"/>
      <c r="E715" s="340"/>
      <c r="F715" s="340"/>
      <c r="G715" s="340"/>
      <c r="H715" s="340"/>
      <c r="I715" s="340"/>
      <c r="J715" s="340"/>
      <c r="K715" s="340"/>
      <c r="L715" s="340"/>
      <c r="M715" s="340"/>
      <c r="N715" s="340"/>
      <c r="O715" s="340"/>
      <c r="P715" s="340"/>
      <c r="Q715" s="340"/>
      <c r="R715" s="340"/>
      <c r="S715" s="340"/>
      <c r="T715" s="340"/>
      <c r="U715" s="340"/>
      <c r="V715" s="340"/>
      <c r="W715" s="340"/>
      <c r="X715" s="340"/>
      <c r="Y715" s="340"/>
    </row>
    <row r="716" spans="1:25" ht="15.75" customHeight="1" x14ac:dyDescent="0.25">
      <c r="A716" s="340"/>
      <c r="B716" s="340"/>
      <c r="C716" s="340"/>
      <c r="D716" s="340"/>
      <c r="E716" s="340"/>
      <c r="F716" s="340"/>
      <c r="G716" s="340"/>
      <c r="H716" s="340"/>
      <c r="I716" s="340"/>
      <c r="J716" s="340"/>
      <c r="K716" s="340"/>
      <c r="L716" s="340"/>
      <c r="M716" s="340"/>
      <c r="N716" s="340"/>
      <c r="O716" s="340"/>
      <c r="P716" s="340"/>
      <c r="Q716" s="340"/>
      <c r="R716" s="340"/>
      <c r="S716" s="340"/>
      <c r="T716" s="340"/>
      <c r="U716" s="340"/>
      <c r="V716" s="340"/>
      <c r="W716" s="340"/>
      <c r="X716" s="340"/>
      <c r="Y716" s="340"/>
    </row>
    <row r="717" spans="1:25" ht="15.75" customHeight="1" x14ac:dyDescent="0.25">
      <c r="A717" s="340"/>
      <c r="B717" s="340"/>
      <c r="C717" s="340"/>
      <c r="D717" s="340"/>
      <c r="E717" s="340"/>
      <c r="F717" s="340"/>
      <c r="G717" s="340"/>
      <c r="H717" s="340"/>
      <c r="I717" s="340"/>
      <c r="J717" s="340"/>
      <c r="K717" s="340"/>
      <c r="L717" s="340"/>
      <c r="M717" s="340"/>
      <c r="N717" s="340"/>
      <c r="O717" s="340"/>
      <c r="P717" s="340"/>
      <c r="Q717" s="340"/>
      <c r="R717" s="340"/>
      <c r="S717" s="340"/>
      <c r="T717" s="340"/>
      <c r="U717" s="340"/>
      <c r="V717" s="340"/>
      <c r="W717" s="340"/>
      <c r="X717" s="340"/>
      <c r="Y717" s="340"/>
    </row>
    <row r="718" spans="1:25" ht="15.75" customHeight="1" x14ac:dyDescent="0.25">
      <c r="A718" s="340"/>
      <c r="B718" s="340"/>
      <c r="C718" s="340"/>
      <c r="D718" s="340"/>
      <c r="E718" s="340"/>
      <c r="F718" s="340"/>
      <c r="G718" s="340"/>
      <c r="H718" s="340"/>
      <c r="I718" s="340"/>
      <c r="J718" s="340"/>
      <c r="K718" s="340"/>
      <c r="L718" s="340"/>
      <c r="M718" s="340"/>
      <c r="N718" s="340"/>
      <c r="O718" s="340"/>
      <c r="P718" s="340"/>
      <c r="Q718" s="340"/>
      <c r="R718" s="340"/>
      <c r="S718" s="340"/>
      <c r="T718" s="340"/>
      <c r="U718" s="340"/>
      <c r="V718" s="340"/>
      <c r="W718" s="340"/>
      <c r="X718" s="340"/>
      <c r="Y718" s="340"/>
    </row>
    <row r="719" spans="1:25" ht="15.75" customHeight="1" x14ac:dyDescent="0.25">
      <c r="A719" s="340"/>
      <c r="B719" s="340"/>
      <c r="C719" s="340"/>
      <c r="D719" s="340"/>
      <c r="E719" s="340"/>
      <c r="F719" s="340"/>
      <c r="G719" s="340"/>
      <c r="H719" s="340"/>
      <c r="I719" s="340"/>
      <c r="J719" s="340"/>
      <c r="K719" s="340"/>
      <c r="L719" s="340"/>
      <c r="M719" s="340"/>
      <c r="N719" s="340"/>
      <c r="O719" s="340"/>
      <c r="P719" s="340"/>
      <c r="Q719" s="340"/>
      <c r="R719" s="340"/>
      <c r="S719" s="340"/>
      <c r="T719" s="340"/>
      <c r="U719" s="340"/>
      <c r="V719" s="340"/>
      <c r="W719" s="340"/>
      <c r="X719" s="340"/>
      <c r="Y719" s="340"/>
    </row>
    <row r="720" spans="1:25" ht="15.75" customHeight="1" x14ac:dyDescent="0.25">
      <c r="A720" s="340"/>
      <c r="B720" s="340"/>
      <c r="C720" s="340"/>
      <c r="D720" s="340"/>
      <c r="E720" s="340"/>
      <c r="F720" s="340"/>
      <c r="G720" s="340"/>
      <c r="H720" s="340"/>
      <c r="I720" s="340"/>
      <c r="J720" s="340"/>
      <c r="K720" s="340"/>
      <c r="L720" s="340"/>
      <c r="M720" s="340"/>
      <c r="N720" s="340"/>
      <c r="O720" s="340"/>
      <c r="P720" s="340"/>
      <c r="Q720" s="340"/>
      <c r="R720" s="340"/>
      <c r="S720" s="340"/>
      <c r="T720" s="340"/>
      <c r="U720" s="340"/>
      <c r="V720" s="340"/>
      <c r="W720" s="340"/>
      <c r="X720" s="340"/>
      <c r="Y720" s="340"/>
    </row>
    <row r="721" spans="1:25" ht="15.75" customHeight="1" x14ac:dyDescent="0.25">
      <c r="A721" s="340"/>
      <c r="B721" s="340"/>
      <c r="C721" s="340"/>
      <c r="D721" s="340"/>
      <c r="E721" s="340"/>
      <c r="F721" s="340"/>
      <c r="G721" s="340"/>
      <c r="H721" s="340"/>
      <c r="I721" s="340"/>
      <c r="J721" s="340"/>
      <c r="K721" s="340"/>
      <c r="L721" s="340"/>
      <c r="M721" s="340"/>
      <c r="N721" s="340"/>
      <c r="O721" s="340"/>
      <c r="P721" s="340"/>
      <c r="Q721" s="340"/>
      <c r="R721" s="340"/>
      <c r="S721" s="340"/>
      <c r="T721" s="340"/>
      <c r="U721" s="340"/>
      <c r="V721" s="340"/>
      <c r="W721" s="340"/>
      <c r="X721" s="340"/>
      <c r="Y721" s="340"/>
    </row>
    <row r="722" spans="1:25" ht="15.75" customHeight="1" x14ac:dyDescent="0.25">
      <c r="A722" s="340"/>
      <c r="B722" s="340"/>
      <c r="C722" s="340"/>
      <c r="D722" s="340"/>
      <c r="E722" s="340"/>
      <c r="F722" s="340"/>
      <c r="G722" s="340"/>
      <c r="H722" s="340"/>
      <c r="I722" s="340"/>
      <c r="J722" s="340"/>
      <c r="K722" s="340"/>
      <c r="L722" s="340"/>
      <c r="M722" s="340"/>
      <c r="N722" s="340"/>
      <c r="O722" s="340"/>
      <c r="P722" s="340"/>
      <c r="Q722" s="340"/>
      <c r="R722" s="340"/>
      <c r="S722" s="340"/>
      <c r="T722" s="340"/>
      <c r="U722" s="340"/>
      <c r="V722" s="340"/>
      <c r="W722" s="340"/>
      <c r="X722" s="340"/>
      <c r="Y722" s="340"/>
    </row>
    <row r="723" spans="1:25" ht="15.75" customHeight="1" x14ac:dyDescent="0.25">
      <c r="A723" s="340"/>
      <c r="B723" s="340"/>
      <c r="C723" s="340"/>
      <c r="D723" s="340"/>
      <c r="E723" s="340"/>
      <c r="F723" s="340"/>
      <c r="G723" s="340"/>
      <c r="H723" s="340"/>
      <c r="I723" s="340"/>
      <c r="J723" s="340"/>
      <c r="K723" s="340"/>
      <c r="L723" s="340"/>
      <c r="M723" s="340"/>
      <c r="N723" s="340"/>
      <c r="O723" s="340"/>
      <c r="P723" s="340"/>
      <c r="Q723" s="340"/>
      <c r="R723" s="340"/>
      <c r="S723" s="340"/>
      <c r="T723" s="340"/>
      <c r="U723" s="340"/>
      <c r="V723" s="340"/>
      <c r="W723" s="340"/>
      <c r="X723" s="340"/>
      <c r="Y723" s="340"/>
    </row>
    <row r="724" spans="1:25" ht="15.75" customHeight="1" x14ac:dyDescent="0.25">
      <c r="A724" s="340"/>
      <c r="B724" s="340"/>
      <c r="C724" s="340"/>
      <c r="D724" s="340"/>
      <c r="E724" s="340"/>
      <c r="F724" s="340"/>
      <c r="G724" s="340"/>
      <c r="H724" s="340"/>
      <c r="I724" s="340"/>
      <c r="J724" s="340"/>
      <c r="K724" s="340"/>
      <c r="L724" s="340"/>
      <c r="M724" s="340"/>
      <c r="N724" s="340"/>
      <c r="O724" s="340"/>
      <c r="P724" s="340"/>
      <c r="Q724" s="340"/>
      <c r="R724" s="340"/>
      <c r="S724" s="340"/>
      <c r="T724" s="340"/>
      <c r="U724" s="340"/>
      <c r="V724" s="340"/>
      <c r="W724" s="340"/>
      <c r="X724" s="340"/>
      <c r="Y724" s="340"/>
    </row>
    <row r="725" spans="1:25" ht="15.75" customHeight="1" x14ac:dyDescent="0.25">
      <c r="A725" s="340"/>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row>
    <row r="726" spans="1:25" ht="15.75" customHeight="1" x14ac:dyDescent="0.25">
      <c r="A726" s="340"/>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row>
    <row r="727" spans="1:25" ht="15.75" customHeight="1" x14ac:dyDescent="0.25">
      <c r="A727" s="340"/>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row>
    <row r="728" spans="1:25" ht="15.75" customHeight="1" x14ac:dyDescent="0.25">
      <c r="A728" s="340"/>
      <c r="B728" s="340"/>
      <c r="C728" s="340"/>
      <c r="D728" s="340"/>
      <c r="E728" s="340"/>
      <c r="F728" s="340"/>
      <c r="G728" s="340"/>
      <c r="H728" s="340"/>
      <c r="I728" s="340"/>
      <c r="J728" s="340"/>
      <c r="K728" s="340"/>
      <c r="L728" s="340"/>
      <c r="M728" s="340"/>
      <c r="N728" s="340"/>
      <c r="O728" s="340"/>
      <c r="P728" s="340"/>
      <c r="Q728" s="340"/>
      <c r="R728" s="340"/>
      <c r="S728" s="340"/>
      <c r="T728" s="340"/>
      <c r="U728" s="340"/>
      <c r="V728" s="340"/>
      <c r="W728" s="340"/>
      <c r="X728" s="340"/>
      <c r="Y728" s="340"/>
    </row>
    <row r="729" spans="1:25" ht="15.75" customHeight="1" x14ac:dyDescent="0.25">
      <c r="A729" s="340"/>
      <c r="B729" s="340"/>
      <c r="C729" s="340"/>
      <c r="D729" s="340"/>
      <c r="E729" s="340"/>
      <c r="F729" s="340"/>
      <c r="G729" s="340"/>
      <c r="H729" s="340"/>
      <c r="I729" s="340"/>
      <c r="J729" s="340"/>
      <c r="K729" s="340"/>
      <c r="L729" s="340"/>
      <c r="M729" s="340"/>
      <c r="N729" s="340"/>
      <c r="O729" s="340"/>
      <c r="P729" s="340"/>
      <c r="Q729" s="340"/>
      <c r="R729" s="340"/>
      <c r="S729" s="340"/>
      <c r="T729" s="340"/>
      <c r="U729" s="340"/>
      <c r="V729" s="340"/>
      <c r="W729" s="340"/>
      <c r="X729" s="340"/>
      <c r="Y729" s="340"/>
    </row>
    <row r="730" spans="1:25" ht="15.75" customHeight="1" x14ac:dyDescent="0.25">
      <c r="A730" s="340"/>
      <c r="B730" s="340"/>
      <c r="C730" s="340"/>
      <c r="D730" s="340"/>
      <c r="E730" s="340"/>
      <c r="F730" s="340"/>
      <c r="G730" s="340"/>
      <c r="H730" s="340"/>
      <c r="I730" s="340"/>
      <c r="J730" s="340"/>
      <c r="K730" s="340"/>
      <c r="L730" s="340"/>
      <c r="M730" s="340"/>
      <c r="N730" s="340"/>
      <c r="O730" s="340"/>
      <c r="P730" s="340"/>
      <c r="Q730" s="340"/>
      <c r="R730" s="340"/>
      <c r="S730" s="340"/>
      <c r="T730" s="340"/>
      <c r="U730" s="340"/>
      <c r="V730" s="340"/>
      <c r="W730" s="340"/>
      <c r="X730" s="340"/>
      <c r="Y730" s="340"/>
    </row>
    <row r="731" spans="1:25" ht="15.75" customHeight="1" x14ac:dyDescent="0.25">
      <c r="A731" s="340"/>
      <c r="B731" s="340"/>
      <c r="C731" s="340"/>
      <c r="D731" s="340"/>
      <c r="E731" s="340"/>
      <c r="F731" s="340"/>
      <c r="G731" s="340"/>
      <c r="H731" s="340"/>
      <c r="I731" s="340"/>
      <c r="J731" s="340"/>
      <c r="K731" s="340"/>
      <c r="L731" s="340"/>
      <c r="M731" s="340"/>
      <c r="N731" s="340"/>
      <c r="O731" s="340"/>
      <c r="P731" s="340"/>
      <c r="Q731" s="340"/>
      <c r="R731" s="340"/>
      <c r="S731" s="340"/>
      <c r="T731" s="340"/>
      <c r="U731" s="340"/>
      <c r="V731" s="340"/>
      <c r="W731" s="340"/>
      <c r="X731" s="340"/>
      <c r="Y731" s="340"/>
    </row>
    <row r="732" spans="1:25" ht="15.75" customHeight="1" x14ac:dyDescent="0.25">
      <c r="A732" s="340"/>
      <c r="B732" s="340"/>
      <c r="C732" s="340"/>
      <c r="D732" s="340"/>
      <c r="E732" s="340"/>
      <c r="F732" s="340"/>
      <c r="G732" s="340"/>
      <c r="H732" s="340"/>
      <c r="I732" s="340"/>
      <c r="J732" s="340"/>
      <c r="K732" s="340"/>
      <c r="L732" s="340"/>
      <c r="M732" s="340"/>
      <c r="N732" s="340"/>
      <c r="O732" s="340"/>
      <c r="P732" s="340"/>
      <c r="Q732" s="340"/>
      <c r="R732" s="340"/>
      <c r="S732" s="340"/>
      <c r="T732" s="340"/>
      <c r="U732" s="340"/>
      <c r="V732" s="340"/>
      <c r="W732" s="340"/>
      <c r="X732" s="340"/>
      <c r="Y732" s="340"/>
    </row>
    <row r="733" spans="1:25" ht="15.75" customHeight="1" x14ac:dyDescent="0.25">
      <c r="A733" s="340"/>
      <c r="B733" s="340"/>
      <c r="C733" s="340"/>
      <c r="D733" s="340"/>
      <c r="E733" s="340"/>
      <c r="F733" s="340"/>
      <c r="G733" s="340"/>
      <c r="H733" s="340"/>
      <c r="I733" s="340"/>
      <c r="J733" s="340"/>
      <c r="K733" s="340"/>
      <c r="L733" s="340"/>
      <c r="M733" s="340"/>
      <c r="N733" s="340"/>
      <c r="O733" s="340"/>
      <c r="P733" s="340"/>
      <c r="Q733" s="340"/>
      <c r="R733" s="340"/>
      <c r="S733" s="340"/>
      <c r="T733" s="340"/>
      <c r="U733" s="340"/>
      <c r="V733" s="340"/>
      <c r="W733" s="340"/>
      <c r="X733" s="340"/>
      <c r="Y733" s="340"/>
    </row>
    <row r="734" spans="1:25" ht="15.75" customHeight="1" x14ac:dyDescent="0.25">
      <c r="A734" s="340"/>
      <c r="B734" s="340"/>
      <c r="C734" s="340"/>
      <c r="D734" s="340"/>
      <c r="E734" s="340"/>
      <c r="F734" s="340"/>
      <c r="G734" s="340"/>
      <c r="H734" s="340"/>
      <c r="I734" s="340"/>
      <c r="J734" s="340"/>
      <c r="K734" s="340"/>
      <c r="L734" s="340"/>
      <c r="M734" s="340"/>
      <c r="N734" s="340"/>
      <c r="O734" s="340"/>
      <c r="P734" s="340"/>
      <c r="Q734" s="340"/>
      <c r="R734" s="340"/>
      <c r="S734" s="340"/>
      <c r="T734" s="340"/>
      <c r="U734" s="340"/>
      <c r="V734" s="340"/>
      <c r="W734" s="340"/>
      <c r="X734" s="340"/>
      <c r="Y734" s="340"/>
    </row>
    <row r="735" spans="1:25" ht="15.75" customHeight="1" x14ac:dyDescent="0.25">
      <c r="A735" s="340"/>
      <c r="B735" s="340"/>
      <c r="C735" s="340"/>
      <c r="D735" s="340"/>
      <c r="E735" s="340"/>
      <c r="F735" s="340"/>
      <c r="G735" s="340"/>
      <c r="H735" s="340"/>
      <c r="I735" s="340"/>
      <c r="J735" s="340"/>
      <c r="K735" s="340"/>
      <c r="L735" s="340"/>
      <c r="M735" s="340"/>
      <c r="N735" s="340"/>
      <c r="O735" s="340"/>
      <c r="P735" s="340"/>
      <c r="Q735" s="340"/>
      <c r="R735" s="340"/>
      <c r="S735" s="340"/>
      <c r="T735" s="340"/>
      <c r="U735" s="340"/>
      <c r="V735" s="340"/>
      <c r="W735" s="340"/>
      <c r="X735" s="340"/>
      <c r="Y735" s="340"/>
    </row>
    <row r="736" spans="1:25" ht="15.75" customHeight="1" x14ac:dyDescent="0.25">
      <c r="A736" s="340"/>
      <c r="B736" s="340"/>
      <c r="C736" s="340"/>
      <c r="D736" s="340"/>
      <c r="E736" s="340"/>
      <c r="F736" s="340"/>
      <c r="G736" s="340"/>
      <c r="H736" s="340"/>
      <c r="I736" s="340"/>
      <c r="J736" s="340"/>
      <c r="K736" s="340"/>
      <c r="L736" s="340"/>
      <c r="M736" s="340"/>
      <c r="N736" s="340"/>
      <c r="O736" s="340"/>
      <c r="P736" s="340"/>
      <c r="Q736" s="340"/>
      <c r="R736" s="340"/>
      <c r="S736" s="340"/>
      <c r="T736" s="340"/>
      <c r="U736" s="340"/>
      <c r="V736" s="340"/>
      <c r="W736" s="340"/>
      <c r="X736" s="340"/>
      <c r="Y736" s="340"/>
    </row>
    <row r="737" spans="1:25" ht="15.75" customHeight="1" x14ac:dyDescent="0.25">
      <c r="A737" s="340"/>
      <c r="B737" s="340"/>
      <c r="C737" s="340"/>
      <c r="D737" s="340"/>
      <c r="E737" s="340"/>
      <c r="F737" s="340"/>
      <c r="G737" s="340"/>
      <c r="H737" s="340"/>
      <c r="I737" s="340"/>
      <c r="J737" s="340"/>
      <c r="K737" s="340"/>
      <c r="L737" s="340"/>
      <c r="M737" s="340"/>
      <c r="N737" s="340"/>
      <c r="O737" s="340"/>
      <c r="P737" s="340"/>
      <c r="Q737" s="340"/>
      <c r="R737" s="340"/>
      <c r="S737" s="340"/>
      <c r="T737" s="340"/>
      <c r="U737" s="340"/>
      <c r="V737" s="340"/>
      <c r="W737" s="340"/>
      <c r="X737" s="340"/>
      <c r="Y737" s="340"/>
    </row>
    <row r="738" spans="1:25" ht="15.75" customHeight="1" x14ac:dyDescent="0.25">
      <c r="A738" s="340"/>
      <c r="B738" s="340"/>
      <c r="C738" s="340"/>
      <c r="D738" s="340"/>
      <c r="E738" s="340"/>
      <c r="F738" s="340"/>
      <c r="G738" s="340"/>
      <c r="H738" s="340"/>
      <c r="I738" s="340"/>
      <c r="J738" s="340"/>
      <c r="K738" s="340"/>
      <c r="L738" s="340"/>
      <c r="M738" s="340"/>
      <c r="N738" s="340"/>
      <c r="O738" s="340"/>
      <c r="P738" s="340"/>
      <c r="Q738" s="340"/>
      <c r="R738" s="340"/>
      <c r="S738" s="340"/>
      <c r="T738" s="340"/>
      <c r="U738" s="340"/>
      <c r="V738" s="340"/>
      <c r="W738" s="340"/>
      <c r="X738" s="340"/>
      <c r="Y738" s="340"/>
    </row>
    <row r="739" spans="1:25" ht="15.75" customHeight="1" x14ac:dyDescent="0.25">
      <c r="A739" s="340"/>
      <c r="B739" s="340"/>
      <c r="C739" s="340"/>
      <c r="D739" s="340"/>
      <c r="E739" s="340"/>
      <c r="F739" s="340"/>
      <c r="G739" s="340"/>
      <c r="H739" s="340"/>
      <c r="I739" s="340"/>
      <c r="J739" s="340"/>
      <c r="K739" s="340"/>
      <c r="L739" s="340"/>
      <c r="M739" s="340"/>
      <c r="N739" s="340"/>
      <c r="O739" s="340"/>
      <c r="P739" s="340"/>
      <c r="Q739" s="340"/>
      <c r="R739" s="340"/>
      <c r="S739" s="340"/>
      <c r="T739" s="340"/>
      <c r="U739" s="340"/>
      <c r="V739" s="340"/>
      <c r="W739" s="340"/>
      <c r="X739" s="340"/>
      <c r="Y739" s="340"/>
    </row>
    <row r="740" spans="1:25" ht="15.75" customHeight="1" x14ac:dyDescent="0.25">
      <c r="A740" s="340"/>
      <c r="B740" s="340"/>
      <c r="C740" s="340"/>
      <c r="D740" s="340"/>
      <c r="E740" s="340"/>
      <c r="F740" s="340"/>
      <c r="G740" s="340"/>
      <c r="H740" s="340"/>
      <c r="I740" s="340"/>
      <c r="J740" s="340"/>
      <c r="K740" s="340"/>
      <c r="L740" s="340"/>
      <c r="M740" s="340"/>
      <c r="N740" s="340"/>
      <c r="O740" s="340"/>
      <c r="P740" s="340"/>
      <c r="Q740" s="340"/>
      <c r="R740" s="340"/>
      <c r="S740" s="340"/>
      <c r="T740" s="340"/>
      <c r="U740" s="340"/>
      <c r="V740" s="340"/>
      <c r="W740" s="340"/>
      <c r="X740" s="340"/>
      <c r="Y740" s="340"/>
    </row>
    <row r="741" spans="1:25" ht="15.75" customHeight="1" x14ac:dyDescent="0.25">
      <c r="A741" s="340"/>
      <c r="B741" s="340"/>
      <c r="C741" s="340"/>
      <c r="D741" s="340"/>
      <c r="E741" s="340"/>
      <c r="F741" s="340"/>
      <c r="G741" s="340"/>
      <c r="H741" s="340"/>
      <c r="I741" s="340"/>
      <c r="J741" s="340"/>
      <c r="K741" s="340"/>
      <c r="L741" s="340"/>
      <c r="M741" s="340"/>
      <c r="N741" s="340"/>
      <c r="O741" s="340"/>
      <c r="P741" s="340"/>
      <c r="Q741" s="340"/>
      <c r="R741" s="340"/>
      <c r="S741" s="340"/>
      <c r="T741" s="340"/>
      <c r="U741" s="340"/>
      <c r="V741" s="340"/>
      <c r="W741" s="340"/>
      <c r="X741" s="340"/>
      <c r="Y741" s="340"/>
    </row>
    <row r="742" spans="1:25" ht="15.75" customHeight="1" x14ac:dyDescent="0.25">
      <c r="A742" s="340"/>
      <c r="B742" s="340"/>
      <c r="C742" s="340"/>
      <c r="D742" s="340"/>
      <c r="E742" s="340"/>
      <c r="F742" s="340"/>
      <c r="G742" s="340"/>
      <c r="H742" s="340"/>
      <c r="I742" s="340"/>
      <c r="J742" s="340"/>
      <c r="K742" s="340"/>
      <c r="L742" s="340"/>
      <c r="M742" s="340"/>
      <c r="N742" s="340"/>
      <c r="O742" s="340"/>
      <c r="P742" s="340"/>
      <c r="Q742" s="340"/>
      <c r="R742" s="340"/>
      <c r="S742" s="340"/>
      <c r="T742" s="340"/>
      <c r="U742" s="340"/>
      <c r="V742" s="340"/>
      <c r="W742" s="340"/>
      <c r="X742" s="340"/>
      <c r="Y742" s="340"/>
    </row>
    <row r="743" spans="1:25" ht="15.75" customHeight="1" x14ac:dyDescent="0.25">
      <c r="A743" s="340"/>
      <c r="B743" s="340"/>
      <c r="C743" s="340"/>
      <c r="D743" s="340"/>
      <c r="E743" s="340"/>
      <c r="F743" s="340"/>
      <c r="G743" s="340"/>
      <c r="H743" s="340"/>
      <c r="I743" s="340"/>
      <c r="J743" s="340"/>
      <c r="K743" s="340"/>
      <c r="L743" s="340"/>
      <c r="M743" s="340"/>
      <c r="N743" s="340"/>
      <c r="O743" s="340"/>
      <c r="P743" s="340"/>
      <c r="Q743" s="340"/>
      <c r="R743" s="340"/>
      <c r="S743" s="340"/>
      <c r="T743" s="340"/>
      <c r="U743" s="340"/>
      <c r="V743" s="340"/>
      <c r="W743" s="340"/>
      <c r="X743" s="340"/>
      <c r="Y743" s="340"/>
    </row>
    <row r="744" spans="1:25" ht="15.75" customHeight="1" x14ac:dyDescent="0.25">
      <c r="A744" s="340"/>
      <c r="B744" s="340"/>
      <c r="C744" s="340"/>
      <c r="D744" s="340"/>
      <c r="E744" s="340"/>
      <c r="F744" s="340"/>
      <c r="G744" s="340"/>
      <c r="H744" s="340"/>
      <c r="I744" s="340"/>
      <c r="J744" s="340"/>
      <c r="K744" s="340"/>
      <c r="L744" s="340"/>
      <c r="M744" s="340"/>
      <c r="N744" s="340"/>
      <c r="O744" s="340"/>
      <c r="P744" s="340"/>
      <c r="Q744" s="340"/>
      <c r="R744" s="340"/>
      <c r="S744" s="340"/>
      <c r="T744" s="340"/>
      <c r="U744" s="340"/>
      <c r="V744" s="340"/>
      <c r="W744" s="340"/>
      <c r="X744" s="340"/>
      <c r="Y744" s="340"/>
    </row>
    <row r="745" spans="1:25" ht="15.75" customHeight="1" x14ac:dyDescent="0.25">
      <c r="A745" s="340"/>
      <c r="B745" s="340"/>
      <c r="C745" s="340"/>
      <c r="D745" s="340"/>
      <c r="E745" s="340"/>
      <c r="F745" s="340"/>
      <c r="G745" s="340"/>
      <c r="H745" s="340"/>
      <c r="I745" s="340"/>
      <c r="J745" s="340"/>
      <c r="K745" s="340"/>
      <c r="L745" s="340"/>
      <c r="M745" s="340"/>
      <c r="N745" s="340"/>
      <c r="O745" s="340"/>
      <c r="P745" s="340"/>
      <c r="Q745" s="340"/>
      <c r="R745" s="340"/>
      <c r="S745" s="340"/>
      <c r="T745" s="340"/>
      <c r="U745" s="340"/>
      <c r="V745" s="340"/>
      <c r="W745" s="340"/>
      <c r="X745" s="340"/>
      <c r="Y745" s="340"/>
    </row>
    <row r="746" spans="1:25" ht="15.75" customHeight="1" x14ac:dyDescent="0.25">
      <c r="A746" s="340"/>
      <c r="B746" s="340"/>
      <c r="C746" s="340"/>
      <c r="D746" s="340"/>
      <c r="E746" s="340"/>
      <c r="F746" s="340"/>
      <c r="G746" s="340"/>
      <c r="H746" s="340"/>
      <c r="I746" s="340"/>
      <c r="J746" s="340"/>
      <c r="K746" s="340"/>
      <c r="L746" s="340"/>
      <c r="M746" s="340"/>
      <c r="N746" s="340"/>
      <c r="O746" s="340"/>
      <c r="P746" s="340"/>
      <c r="Q746" s="340"/>
      <c r="R746" s="340"/>
      <c r="S746" s="340"/>
      <c r="T746" s="340"/>
      <c r="U746" s="340"/>
      <c r="V746" s="340"/>
      <c r="W746" s="340"/>
      <c r="X746" s="340"/>
      <c r="Y746" s="340"/>
    </row>
    <row r="747" spans="1:25" ht="15.75" customHeight="1" x14ac:dyDescent="0.25">
      <c r="A747" s="340"/>
      <c r="B747" s="340"/>
      <c r="C747" s="340"/>
      <c r="D747" s="340"/>
      <c r="E747" s="340"/>
      <c r="F747" s="340"/>
      <c r="G747" s="340"/>
      <c r="H747" s="340"/>
      <c r="I747" s="340"/>
      <c r="J747" s="340"/>
      <c r="K747" s="340"/>
      <c r="L747" s="340"/>
      <c r="M747" s="340"/>
      <c r="N747" s="340"/>
      <c r="O747" s="340"/>
      <c r="P747" s="340"/>
      <c r="Q747" s="340"/>
      <c r="R747" s="340"/>
      <c r="S747" s="340"/>
      <c r="T747" s="340"/>
      <c r="U747" s="340"/>
      <c r="V747" s="340"/>
      <c r="W747" s="340"/>
      <c r="X747" s="340"/>
      <c r="Y747" s="340"/>
    </row>
    <row r="748" spans="1:25" ht="15.75" customHeight="1" x14ac:dyDescent="0.25">
      <c r="A748" s="340"/>
      <c r="B748" s="340"/>
      <c r="C748" s="340"/>
      <c r="D748" s="340"/>
      <c r="E748" s="340"/>
      <c r="F748" s="340"/>
      <c r="G748" s="340"/>
      <c r="H748" s="340"/>
      <c r="I748" s="340"/>
      <c r="J748" s="340"/>
      <c r="K748" s="340"/>
      <c r="L748" s="340"/>
      <c r="M748" s="340"/>
      <c r="N748" s="340"/>
      <c r="O748" s="340"/>
      <c r="P748" s="340"/>
      <c r="Q748" s="340"/>
      <c r="R748" s="340"/>
      <c r="S748" s="340"/>
      <c r="T748" s="340"/>
      <c r="U748" s="340"/>
      <c r="V748" s="340"/>
      <c r="W748" s="340"/>
      <c r="X748" s="340"/>
      <c r="Y748" s="340"/>
    </row>
    <row r="749" spans="1:25" ht="15.75" customHeight="1" x14ac:dyDescent="0.25">
      <c r="A749" s="340"/>
      <c r="B749" s="340"/>
      <c r="C749" s="340"/>
      <c r="D749" s="340"/>
      <c r="E749" s="340"/>
      <c r="F749" s="340"/>
      <c r="G749" s="340"/>
      <c r="H749" s="340"/>
      <c r="I749" s="340"/>
      <c r="J749" s="340"/>
      <c r="K749" s="340"/>
      <c r="L749" s="340"/>
      <c r="M749" s="340"/>
      <c r="N749" s="340"/>
      <c r="O749" s="340"/>
      <c r="P749" s="340"/>
      <c r="Q749" s="340"/>
      <c r="R749" s="340"/>
      <c r="S749" s="340"/>
      <c r="T749" s="340"/>
      <c r="U749" s="340"/>
      <c r="V749" s="340"/>
      <c r="W749" s="340"/>
      <c r="X749" s="340"/>
      <c r="Y749" s="340"/>
    </row>
    <row r="750" spans="1:25" ht="15.75" customHeight="1" x14ac:dyDescent="0.25">
      <c r="A750" s="340"/>
      <c r="B750" s="340"/>
      <c r="C750" s="340"/>
      <c r="D750" s="340"/>
      <c r="E750" s="340"/>
      <c r="F750" s="340"/>
      <c r="G750" s="340"/>
      <c r="H750" s="340"/>
      <c r="I750" s="340"/>
      <c r="J750" s="340"/>
      <c r="K750" s="340"/>
      <c r="L750" s="340"/>
      <c r="M750" s="340"/>
      <c r="N750" s="340"/>
      <c r="O750" s="340"/>
      <c r="P750" s="340"/>
      <c r="Q750" s="340"/>
      <c r="R750" s="340"/>
      <c r="S750" s="340"/>
      <c r="T750" s="340"/>
      <c r="U750" s="340"/>
      <c r="V750" s="340"/>
      <c r="W750" s="340"/>
      <c r="X750" s="340"/>
      <c r="Y750" s="340"/>
    </row>
    <row r="751" spans="1:25" ht="15.75" customHeight="1" x14ac:dyDescent="0.25">
      <c r="A751" s="340"/>
      <c r="B751" s="340"/>
      <c r="C751" s="340"/>
      <c r="D751" s="340"/>
      <c r="E751" s="340"/>
      <c r="F751" s="340"/>
      <c r="G751" s="340"/>
      <c r="H751" s="340"/>
      <c r="I751" s="340"/>
      <c r="J751" s="340"/>
      <c r="K751" s="340"/>
      <c r="L751" s="340"/>
      <c r="M751" s="340"/>
      <c r="N751" s="340"/>
      <c r="O751" s="340"/>
      <c r="P751" s="340"/>
      <c r="Q751" s="340"/>
      <c r="R751" s="340"/>
      <c r="S751" s="340"/>
      <c r="T751" s="340"/>
      <c r="U751" s="340"/>
      <c r="V751" s="340"/>
      <c r="W751" s="340"/>
      <c r="X751" s="340"/>
      <c r="Y751" s="340"/>
    </row>
    <row r="752" spans="1:25" ht="15.75" customHeight="1" x14ac:dyDescent="0.25">
      <c r="A752" s="340"/>
      <c r="B752" s="340"/>
      <c r="C752" s="340"/>
      <c r="D752" s="340"/>
      <c r="E752" s="340"/>
      <c r="F752" s="340"/>
      <c r="G752" s="340"/>
      <c r="H752" s="340"/>
      <c r="I752" s="340"/>
      <c r="J752" s="340"/>
      <c r="K752" s="340"/>
      <c r="L752" s="340"/>
      <c r="M752" s="340"/>
      <c r="N752" s="340"/>
      <c r="O752" s="340"/>
      <c r="P752" s="340"/>
      <c r="Q752" s="340"/>
      <c r="R752" s="340"/>
      <c r="S752" s="340"/>
      <c r="T752" s="340"/>
      <c r="U752" s="340"/>
      <c r="V752" s="340"/>
      <c r="W752" s="340"/>
      <c r="X752" s="340"/>
      <c r="Y752" s="340"/>
    </row>
    <row r="753" spans="1:25" ht="15.75" customHeight="1" x14ac:dyDescent="0.25">
      <c r="A753" s="340"/>
      <c r="B753" s="340"/>
      <c r="C753" s="340"/>
      <c r="D753" s="340"/>
      <c r="E753" s="340"/>
      <c r="F753" s="340"/>
      <c r="G753" s="340"/>
      <c r="H753" s="340"/>
      <c r="I753" s="340"/>
      <c r="J753" s="340"/>
      <c r="K753" s="340"/>
      <c r="L753" s="340"/>
      <c r="M753" s="340"/>
      <c r="N753" s="340"/>
      <c r="O753" s="340"/>
      <c r="P753" s="340"/>
      <c r="Q753" s="340"/>
      <c r="R753" s="340"/>
      <c r="S753" s="340"/>
      <c r="T753" s="340"/>
      <c r="U753" s="340"/>
      <c r="V753" s="340"/>
      <c r="W753" s="340"/>
      <c r="X753" s="340"/>
      <c r="Y753" s="340"/>
    </row>
    <row r="754" spans="1:25" ht="15.75" customHeight="1" x14ac:dyDescent="0.25">
      <c r="A754" s="340"/>
      <c r="B754" s="340"/>
      <c r="C754" s="340"/>
      <c r="D754" s="340"/>
      <c r="E754" s="340"/>
      <c r="F754" s="340"/>
      <c r="G754" s="340"/>
      <c r="H754" s="340"/>
      <c r="I754" s="340"/>
      <c r="J754" s="340"/>
      <c r="K754" s="340"/>
      <c r="L754" s="340"/>
      <c r="M754" s="340"/>
      <c r="N754" s="340"/>
      <c r="O754" s="340"/>
      <c r="P754" s="340"/>
      <c r="Q754" s="340"/>
      <c r="R754" s="340"/>
      <c r="S754" s="340"/>
      <c r="T754" s="340"/>
      <c r="U754" s="340"/>
      <c r="V754" s="340"/>
      <c r="W754" s="340"/>
      <c r="X754" s="340"/>
      <c r="Y754" s="340"/>
    </row>
    <row r="755" spans="1:25" ht="15.75" customHeight="1" x14ac:dyDescent="0.25">
      <c r="A755" s="340"/>
      <c r="B755" s="340"/>
      <c r="C755" s="340"/>
      <c r="D755" s="340"/>
      <c r="E755" s="340"/>
      <c r="F755" s="340"/>
      <c r="G755" s="340"/>
      <c r="H755" s="340"/>
      <c r="I755" s="340"/>
      <c r="J755" s="340"/>
      <c r="K755" s="340"/>
      <c r="L755" s="340"/>
      <c r="M755" s="340"/>
      <c r="N755" s="340"/>
      <c r="O755" s="340"/>
      <c r="P755" s="340"/>
      <c r="Q755" s="340"/>
      <c r="R755" s="340"/>
      <c r="S755" s="340"/>
      <c r="T755" s="340"/>
      <c r="U755" s="340"/>
      <c r="V755" s="340"/>
      <c r="W755" s="340"/>
      <c r="X755" s="340"/>
      <c r="Y755" s="340"/>
    </row>
    <row r="756" spans="1:25" ht="15.75" customHeight="1" x14ac:dyDescent="0.25">
      <c r="A756" s="340"/>
      <c r="B756" s="340"/>
      <c r="C756" s="340"/>
      <c r="D756" s="340"/>
      <c r="E756" s="340"/>
      <c r="F756" s="340"/>
      <c r="G756" s="340"/>
      <c r="H756" s="340"/>
      <c r="I756" s="340"/>
      <c r="J756" s="340"/>
      <c r="K756" s="340"/>
      <c r="L756" s="340"/>
      <c r="M756" s="340"/>
      <c r="N756" s="340"/>
      <c r="O756" s="340"/>
      <c r="P756" s="340"/>
      <c r="Q756" s="340"/>
      <c r="R756" s="340"/>
      <c r="S756" s="340"/>
      <c r="T756" s="340"/>
      <c r="U756" s="340"/>
      <c r="V756" s="340"/>
      <c r="W756" s="340"/>
      <c r="X756" s="340"/>
      <c r="Y756" s="340"/>
    </row>
    <row r="757" spans="1:25" ht="15.75" customHeight="1" x14ac:dyDescent="0.25">
      <c r="A757" s="340"/>
      <c r="B757" s="340"/>
      <c r="C757" s="340"/>
      <c r="D757" s="340"/>
      <c r="E757" s="340"/>
      <c r="F757" s="340"/>
      <c r="G757" s="340"/>
      <c r="H757" s="340"/>
      <c r="I757" s="340"/>
      <c r="J757" s="340"/>
      <c r="K757" s="340"/>
      <c r="L757" s="340"/>
      <c r="M757" s="340"/>
      <c r="N757" s="340"/>
      <c r="O757" s="340"/>
      <c r="P757" s="340"/>
      <c r="Q757" s="340"/>
      <c r="R757" s="340"/>
      <c r="S757" s="340"/>
      <c r="T757" s="340"/>
      <c r="U757" s="340"/>
      <c r="V757" s="340"/>
      <c r="W757" s="340"/>
      <c r="X757" s="340"/>
      <c r="Y757" s="340"/>
    </row>
    <row r="758" spans="1:25" ht="15.75" customHeight="1" x14ac:dyDescent="0.25">
      <c r="A758" s="340"/>
      <c r="B758" s="340"/>
      <c r="C758" s="340"/>
      <c r="D758" s="340"/>
      <c r="E758" s="340"/>
      <c r="F758" s="340"/>
      <c r="G758" s="340"/>
      <c r="H758" s="340"/>
      <c r="I758" s="340"/>
      <c r="J758" s="340"/>
      <c r="K758" s="340"/>
      <c r="L758" s="340"/>
      <c r="M758" s="340"/>
      <c r="N758" s="340"/>
      <c r="O758" s="340"/>
      <c r="P758" s="340"/>
      <c r="Q758" s="340"/>
      <c r="R758" s="340"/>
      <c r="S758" s="340"/>
      <c r="T758" s="340"/>
      <c r="U758" s="340"/>
      <c r="V758" s="340"/>
      <c r="W758" s="340"/>
      <c r="X758" s="340"/>
      <c r="Y758" s="340"/>
    </row>
    <row r="759" spans="1:25" ht="15.75" customHeight="1" x14ac:dyDescent="0.25">
      <c r="A759" s="340"/>
      <c r="B759" s="340"/>
      <c r="C759" s="340"/>
      <c r="D759" s="340"/>
      <c r="E759" s="340"/>
      <c r="F759" s="340"/>
      <c r="G759" s="340"/>
      <c r="H759" s="340"/>
      <c r="I759" s="340"/>
      <c r="J759" s="340"/>
      <c r="K759" s="340"/>
      <c r="L759" s="340"/>
      <c r="M759" s="340"/>
      <c r="N759" s="340"/>
      <c r="O759" s="340"/>
      <c r="P759" s="340"/>
      <c r="Q759" s="340"/>
      <c r="R759" s="340"/>
      <c r="S759" s="340"/>
      <c r="T759" s="340"/>
      <c r="U759" s="340"/>
      <c r="V759" s="340"/>
      <c r="W759" s="340"/>
      <c r="X759" s="340"/>
      <c r="Y759" s="340"/>
    </row>
    <row r="760" spans="1:25" ht="15.75" customHeight="1" x14ac:dyDescent="0.25">
      <c r="A760" s="340"/>
      <c r="B760" s="340"/>
      <c r="C760" s="340"/>
      <c r="D760" s="340"/>
      <c r="E760" s="340"/>
      <c r="F760" s="340"/>
      <c r="G760" s="340"/>
      <c r="H760" s="340"/>
      <c r="I760" s="340"/>
      <c r="J760" s="340"/>
      <c r="K760" s="340"/>
      <c r="L760" s="340"/>
      <c r="M760" s="340"/>
      <c r="N760" s="340"/>
      <c r="O760" s="340"/>
      <c r="P760" s="340"/>
      <c r="Q760" s="340"/>
      <c r="R760" s="340"/>
      <c r="S760" s="340"/>
      <c r="T760" s="340"/>
      <c r="U760" s="340"/>
      <c r="V760" s="340"/>
      <c r="W760" s="340"/>
      <c r="X760" s="340"/>
      <c r="Y760" s="340"/>
    </row>
    <row r="761" spans="1:25" ht="15.75" customHeight="1" x14ac:dyDescent="0.25">
      <c r="A761" s="340"/>
      <c r="B761" s="340"/>
      <c r="C761" s="340"/>
      <c r="D761" s="340"/>
      <c r="E761" s="340"/>
      <c r="F761" s="340"/>
      <c r="G761" s="340"/>
      <c r="H761" s="340"/>
      <c r="I761" s="340"/>
      <c r="J761" s="340"/>
      <c r="K761" s="340"/>
      <c r="L761" s="340"/>
      <c r="M761" s="340"/>
      <c r="N761" s="340"/>
      <c r="O761" s="340"/>
      <c r="P761" s="340"/>
      <c r="Q761" s="340"/>
      <c r="R761" s="340"/>
      <c r="S761" s="340"/>
      <c r="T761" s="340"/>
      <c r="U761" s="340"/>
      <c r="V761" s="340"/>
      <c r="W761" s="340"/>
      <c r="X761" s="340"/>
      <c r="Y761" s="340"/>
    </row>
    <row r="762" spans="1:25" ht="15.75" customHeight="1" x14ac:dyDescent="0.25">
      <c r="A762" s="340"/>
      <c r="B762" s="340"/>
      <c r="C762" s="340"/>
      <c r="D762" s="340"/>
      <c r="E762" s="340"/>
      <c r="F762" s="340"/>
      <c r="G762" s="340"/>
      <c r="H762" s="340"/>
      <c r="I762" s="340"/>
      <c r="J762" s="340"/>
      <c r="K762" s="340"/>
      <c r="L762" s="340"/>
      <c r="M762" s="340"/>
      <c r="N762" s="340"/>
      <c r="O762" s="340"/>
      <c r="P762" s="340"/>
      <c r="Q762" s="340"/>
      <c r="R762" s="340"/>
      <c r="S762" s="340"/>
      <c r="T762" s="340"/>
      <c r="U762" s="340"/>
      <c r="V762" s="340"/>
      <c r="W762" s="340"/>
      <c r="X762" s="340"/>
      <c r="Y762" s="340"/>
    </row>
    <row r="763" spans="1:25" ht="15.75" customHeight="1" x14ac:dyDescent="0.25">
      <c r="A763" s="340"/>
      <c r="B763" s="340"/>
      <c r="C763" s="340"/>
      <c r="D763" s="340"/>
      <c r="E763" s="340"/>
      <c r="F763" s="340"/>
      <c r="G763" s="340"/>
      <c r="H763" s="340"/>
      <c r="I763" s="340"/>
      <c r="J763" s="340"/>
      <c r="K763" s="340"/>
      <c r="L763" s="340"/>
      <c r="M763" s="340"/>
      <c r="N763" s="340"/>
      <c r="O763" s="340"/>
      <c r="P763" s="340"/>
      <c r="Q763" s="340"/>
      <c r="R763" s="340"/>
      <c r="S763" s="340"/>
      <c r="T763" s="340"/>
      <c r="U763" s="340"/>
      <c r="V763" s="340"/>
      <c r="W763" s="340"/>
      <c r="X763" s="340"/>
      <c r="Y763" s="340"/>
    </row>
    <row r="764" spans="1:25" ht="15.75" customHeight="1" x14ac:dyDescent="0.25">
      <c r="A764" s="340"/>
      <c r="B764" s="340"/>
      <c r="C764" s="340"/>
      <c r="D764" s="340"/>
      <c r="E764" s="340"/>
      <c r="F764" s="340"/>
      <c r="G764" s="340"/>
      <c r="H764" s="340"/>
      <c r="I764" s="340"/>
      <c r="J764" s="340"/>
      <c r="K764" s="340"/>
      <c r="L764" s="340"/>
      <c r="M764" s="340"/>
      <c r="N764" s="340"/>
      <c r="O764" s="340"/>
      <c r="P764" s="340"/>
      <c r="Q764" s="340"/>
      <c r="R764" s="340"/>
      <c r="S764" s="340"/>
      <c r="T764" s="340"/>
      <c r="U764" s="340"/>
      <c r="V764" s="340"/>
      <c r="W764" s="340"/>
      <c r="X764" s="340"/>
      <c r="Y764" s="340"/>
    </row>
    <row r="765" spans="1:25" ht="15.75" customHeight="1" x14ac:dyDescent="0.25">
      <c r="A765" s="340"/>
      <c r="B765" s="340"/>
      <c r="C765" s="340"/>
      <c r="D765" s="340"/>
      <c r="E765" s="340"/>
      <c r="F765" s="340"/>
      <c r="G765" s="340"/>
      <c r="H765" s="340"/>
      <c r="I765" s="340"/>
      <c r="J765" s="340"/>
      <c r="K765" s="340"/>
      <c r="L765" s="340"/>
      <c r="M765" s="340"/>
      <c r="N765" s="340"/>
      <c r="O765" s="340"/>
      <c r="P765" s="340"/>
      <c r="Q765" s="340"/>
      <c r="R765" s="340"/>
      <c r="S765" s="340"/>
      <c r="T765" s="340"/>
      <c r="U765" s="340"/>
      <c r="V765" s="340"/>
      <c r="W765" s="340"/>
      <c r="X765" s="340"/>
      <c r="Y765" s="340"/>
    </row>
    <row r="766" spans="1:25" ht="15.75" customHeight="1" x14ac:dyDescent="0.25">
      <c r="A766" s="340"/>
      <c r="B766" s="340"/>
      <c r="C766" s="340"/>
      <c r="D766" s="340"/>
      <c r="E766" s="340"/>
      <c r="F766" s="340"/>
      <c r="G766" s="340"/>
      <c r="H766" s="340"/>
      <c r="I766" s="340"/>
      <c r="J766" s="340"/>
      <c r="K766" s="340"/>
      <c r="L766" s="340"/>
      <c r="M766" s="340"/>
      <c r="N766" s="340"/>
      <c r="O766" s="340"/>
      <c r="P766" s="340"/>
      <c r="Q766" s="340"/>
      <c r="R766" s="340"/>
      <c r="S766" s="340"/>
      <c r="T766" s="340"/>
      <c r="U766" s="340"/>
      <c r="V766" s="340"/>
      <c r="W766" s="340"/>
      <c r="X766" s="340"/>
      <c r="Y766" s="340"/>
    </row>
    <row r="767" spans="1:25" ht="15.75" customHeight="1" x14ac:dyDescent="0.25">
      <c r="A767" s="340"/>
      <c r="B767" s="340"/>
      <c r="C767" s="340"/>
      <c r="D767" s="340"/>
      <c r="E767" s="340"/>
      <c r="F767" s="340"/>
      <c r="G767" s="340"/>
      <c r="H767" s="340"/>
      <c r="I767" s="340"/>
      <c r="J767" s="340"/>
      <c r="K767" s="340"/>
      <c r="L767" s="340"/>
      <c r="M767" s="340"/>
      <c r="N767" s="340"/>
      <c r="O767" s="340"/>
      <c r="P767" s="340"/>
      <c r="Q767" s="340"/>
      <c r="R767" s="340"/>
      <c r="S767" s="340"/>
      <c r="T767" s="340"/>
      <c r="U767" s="340"/>
      <c r="V767" s="340"/>
      <c r="W767" s="340"/>
      <c r="X767" s="340"/>
      <c r="Y767" s="340"/>
    </row>
    <row r="768" spans="1:25" ht="15.75" customHeight="1" x14ac:dyDescent="0.25">
      <c r="A768" s="340"/>
      <c r="B768" s="340"/>
      <c r="C768" s="340"/>
      <c r="D768" s="340"/>
      <c r="E768" s="340"/>
      <c r="F768" s="340"/>
      <c r="G768" s="340"/>
      <c r="H768" s="340"/>
      <c r="I768" s="340"/>
      <c r="J768" s="340"/>
      <c r="K768" s="340"/>
      <c r="L768" s="340"/>
      <c r="M768" s="340"/>
      <c r="N768" s="340"/>
      <c r="O768" s="340"/>
      <c r="P768" s="340"/>
      <c r="Q768" s="340"/>
      <c r="R768" s="340"/>
      <c r="S768" s="340"/>
      <c r="T768" s="340"/>
      <c r="U768" s="340"/>
      <c r="V768" s="340"/>
      <c r="W768" s="340"/>
      <c r="X768" s="340"/>
      <c r="Y768" s="340"/>
    </row>
    <row r="769" spans="1:25" ht="15.75" customHeight="1" x14ac:dyDescent="0.25">
      <c r="A769" s="340"/>
      <c r="B769" s="340"/>
      <c r="C769" s="340"/>
      <c r="D769" s="340"/>
      <c r="E769" s="340"/>
      <c r="F769" s="340"/>
      <c r="G769" s="340"/>
      <c r="H769" s="340"/>
      <c r="I769" s="340"/>
      <c r="J769" s="340"/>
      <c r="K769" s="340"/>
      <c r="L769" s="340"/>
      <c r="M769" s="340"/>
      <c r="N769" s="340"/>
      <c r="O769" s="340"/>
      <c r="P769" s="340"/>
      <c r="Q769" s="340"/>
      <c r="R769" s="340"/>
      <c r="S769" s="340"/>
      <c r="T769" s="340"/>
      <c r="U769" s="340"/>
      <c r="V769" s="340"/>
      <c r="W769" s="340"/>
      <c r="X769" s="340"/>
      <c r="Y769" s="340"/>
    </row>
    <row r="770" spans="1:25" ht="15.75" customHeight="1" x14ac:dyDescent="0.25">
      <c r="A770" s="340"/>
      <c r="B770" s="340"/>
      <c r="C770" s="340"/>
      <c r="D770" s="340"/>
      <c r="E770" s="340"/>
      <c r="F770" s="340"/>
      <c r="G770" s="340"/>
      <c r="H770" s="340"/>
      <c r="I770" s="340"/>
      <c r="J770" s="340"/>
      <c r="K770" s="340"/>
      <c r="L770" s="340"/>
      <c r="M770" s="340"/>
      <c r="N770" s="340"/>
      <c r="O770" s="340"/>
      <c r="P770" s="340"/>
      <c r="Q770" s="340"/>
      <c r="R770" s="340"/>
      <c r="S770" s="340"/>
      <c r="T770" s="340"/>
      <c r="U770" s="340"/>
      <c r="V770" s="340"/>
      <c r="W770" s="340"/>
      <c r="X770" s="340"/>
      <c r="Y770" s="340"/>
    </row>
    <row r="771" spans="1:25" ht="15.75" customHeight="1" x14ac:dyDescent="0.25">
      <c r="A771" s="340"/>
      <c r="B771" s="340"/>
      <c r="C771" s="340"/>
      <c r="D771" s="340"/>
      <c r="E771" s="340"/>
      <c r="F771" s="340"/>
      <c r="G771" s="340"/>
      <c r="H771" s="340"/>
      <c r="I771" s="340"/>
      <c r="J771" s="340"/>
      <c r="K771" s="340"/>
      <c r="L771" s="340"/>
      <c r="M771" s="340"/>
      <c r="N771" s="340"/>
      <c r="O771" s="340"/>
      <c r="P771" s="340"/>
      <c r="Q771" s="340"/>
      <c r="R771" s="340"/>
      <c r="S771" s="340"/>
      <c r="T771" s="340"/>
      <c r="U771" s="340"/>
      <c r="V771" s="340"/>
      <c r="W771" s="340"/>
      <c r="X771" s="340"/>
      <c r="Y771" s="340"/>
    </row>
    <row r="772" spans="1:25" ht="15.75" customHeight="1" x14ac:dyDescent="0.25">
      <c r="A772" s="340"/>
      <c r="B772" s="340"/>
      <c r="C772" s="340"/>
      <c r="D772" s="340"/>
      <c r="E772" s="340"/>
      <c r="F772" s="340"/>
      <c r="G772" s="340"/>
      <c r="H772" s="340"/>
      <c r="I772" s="340"/>
      <c r="J772" s="340"/>
      <c r="K772" s="340"/>
      <c r="L772" s="340"/>
      <c r="M772" s="340"/>
      <c r="N772" s="340"/>
      <c r="O772" s="340"/>
      <c r="P772" s="340"/>
      <c r="Q772" s="340"/>
      <c r="R772" s="340"/>
      <c r="S772" s="340"/>
      <c r="T772" s="340"/>
      <c r="U772" s="340"/>
      <c r="V772" s="340"/>
      <c r="W772" s="340"/>
      <c r="X772" s="340"/>
      <c r="Y772" s="340"/>
    </row>
    <row r="773" spans="1:25" ht="15.75" customHeight="1" x14ac:dyDescent="0.25">
      <c r="A773" s="340"/>
      <c r="B773" s="340"/>
      <c r="C773" s="340"/>
      <c r="D773" s="340"/>
      <c r="E773" s="340"/>
      <c r="F773" s="340"/>
      <c r="G773" s="340"/>
      <c r="H773" s="340"/>
      <c r="I773" s="340"/>
      <c r="J773" s="340"/>
      <c r="K773" s="340"/>
      <c r="L773" s="340"/>
      <c r="M773" s="340"/>
      <c r="N773" s="340"/>
      <c r="O773" s="340"/>
      <c r="P773" s="340"/>
      <c r="Q773" s="340"/>
      <c r="R773" s="340"/>
      <c r="S773" s="340"/>
      <c r="T773" s="340"/>
      <c r="U773" s="340"/>
      <c r="V773" s="340"/>
      <c r="W773" s="340"/>
      <c r="X773" s="340"/>
      <c r="Y773" s="340"/>
    </row>
    <row r="774" spans="1:25" ht="15.75" customHeight="1" x14ac:dyDescent="0.25">
      <c r="A774" s="340"/>
      <c r="B774" s="340"/>
      <c r="C774" s="340"/>
      <c r="D774" s="340"/>
      <c r="E774" s="340"/>
      <c r="F774" s="340"/>
      <c r="G774" s="340"/>
      <c r="H774" s="340"/>
      <c r="I774" s="340"/>
      <c r="J774" s="340"/>
      <c r="K774" s="340"/>
      <c r="L774" s="340"/>
      <c r="M774" s="340"/>
      <c r="N774" s="340"/>
      <c r="O774" s="340"/>
      <c r="P774" s="340"/>
      <c r="Q774" s="340"/>
      <c r="R774" s="340"/>
      <c r="S774" s="340"/>
      <c r="T774" s="340"/>
      <c r="U774" s="340"/>
      <c r="V774" s="340"/>
      <c r="W774" s="340"/>
      <c r="X774" s="340"/>
      <c r="Y774" s="340"/>
    </row>
    <row r="775" spans="1:25" ht="15.75" customHeight="1" x14ac:dyDescent="0.25">
      <c r="A775" s="340"/>
      <c r="B775" s="340"/>
      <c r="C775" s="340"/>
      <c r="D775" s="340"/>
      <c r="E775" s="340"/>
      <c r="F775" s="340"/>
      <c r="G775" s="340"/>
      <c r="H775" s="340"/>
      <c r="I775" s="340"/>
      <c r="J775" s="340"/>
      <c r="K775" s="340"/>
      <c r="L775" s="340"/>
      <c r="M775" s="340"/>
      <c r="N775" s="340"/>
      <c r="O775" s="340"/>
      <c r="P775" s="340"/>
      <c r="Q775" s="340"/>
      <c r="R775" s="340"/>
      <c r="S775" s="340"/>
      <c r="T775" s="340"/>
      <c r="U775" s="340"/>
      <c r="V775" s="340"/>
      <c r="W775" s="340"/>
      <c r="X775" s="340"/>
      <c r="Y775" s="340"/>
    </row>
    <row r="776" spans="1:25" ht="15.75" customHeight="1" x14ac:dyDescent="0.25">
      <c r="A776" s="340"/>
      <c r="B776" s="340"/>
      <c r="C776" s="340"/>
      <c r="D776" s="340"/>
      <c r="E776" s="340"/>
      <c r="F776" s="340"/>
      <c r="G776" s="340"/>
      <c r="H776" s="340"/>
      <c r="I776" s="340"/>
      <c r="J776" s="340"/>
      <c r="K776" s="340"/>
      <c r="L776" s="340"/>
      <c r="M776" s="340"/>
      <c r="N776" s="340"/>
      <c r="O776" s="340"/>
      <c r="P776" s="340"/>
      <c r="Q776" s="340"/>
      <c r="R776" s="340"/>
      <c r="S776" s="340"/>
      <c r="T776" s="340"/>
      <c r="U776" s="340"/>
      <c r="V776" s="340"/>
      <c r="W776" s="340"/>
      <c r="X776" s="340"/>
      <c r="Y776" s="340"/>
    </row>
    <row r="777" spans="1:25" ht="15.75" customHeight="1" x14ac:dyDescent="0.25">
      <c r="A777" s="340"/>
      <c r="B777" s="340"/>
      <c r="C777" s="340"/>
      <c r="D777" s="340"/>
      <c r="E777" s="340"/>
      <c r="F777" s="340"/>
      <c r="G777" s="340"/>
      <c r="H777" s="340"/>
      <c r="I777" s="340"/>
      <c r="J777" s="340"/>
      <c r="K777" s="340"/>
      <c r="L777" s="340"/>
      <c r="M777" s="340"/>
      <c r="N777" s="340"/>
      <c r="O777" s="340"/>
      <c r="P777" s="340"/>
      <c r="Q777" s="340"/>
      <c r="R777" s="340"/>
      <c r="S777" s="340"/>
      <c r="T777" s="340"/>
      <c r="U777" s="340"/>
      <c r="V777" s="340"/>
      <c r="W777" s="340"/>
      <c r="X777" s="340"/>
      <c r="Y777" s="340"/>
    </row>
    <row r="778" spans="1:25" ht="15.75" customHeight="1" x14ac:dyDescent="0.25">
      <c r="A778" s="340"/>
      <c r="B778" s="340"/>
      <c r="C778" s="340"/>
      <c r="D778" s="340"/>
      <c r="E778" s="340"/>
      <c r="F778" s="340"/>
      <c r="G778" s="340"/>
      <c r="H778" s="340"/>
      <c r="I778" s="340"/>
      <c r="J778" s="340"/>
      <c r="K778" s="340"/>
      <c r="L778" s="340"/>
      <c r="M778" s="340"/>
      <c r="N778" s="340"/>
      <c r="O778" s="340"/>
      <c r="P778" s="340"/>
      <c r="Q778" s="340"/>
      <c r="R778" s="340"/>
      <c r="S778" s="340"/>
      <c r="T778" s="340"/>
      <c r="U778" s="340"/>
      <c r="V778" s="340"/>
      <c r="W778" s="340"/>
      <c r="X778" s="340"/>
      <c r="Y778" s="340"/>
    </row>
    <row r="779" spans="1:25" ht="15.75" customHeight="1" x14ac:dyDescent="0.25">
      <c r="A779" s="340"/>
      <c r="B779" s="340"/>
      <c r="C779" s="340"/>
      <c r="D779" s="340"/>
      <c r="E779" s="340"/>
      <c r="F779" s="340"/>
      <c r="G779" s="340"/>
      <c r="H779" s="340"/>
      <c r="I779" s="340"/>
      <c r="J779" s="340"/>
      <c r="K779" s="340"/>
      <c r="L779" s="340"/>
      <c r="M779" s="340"/>
      <c r="N779" s="340"/>
      <c r="O779" s="340"/>
      <c r="P779" s="340"/>
      <c r="Q779" s="340"/>
      <c r="R779" s="340"/>
      <c r="S779" s="340"/>
      <c r="T779" s="340"/>
      <c r="U779" s="340"/>
      <c r="V779" s="340"/>
      <c r="W779" s="340"/>
      <c r="X779" s="340"/>
      <c r="Y779" s="340"/>
    </row>
    <row r="780" spans="1:25" ht="15.75" customHeight="1" x14ac:dyDescent="0.25">
      <c r="A780" s="340"/>
      <c r="B780" s="340"/>
      <c r="C780" s="340"/>
      <c r="D780" s="340"/>
      <c r="E780" s="340"/>
      <c r="F780" s="340"/>
      <c r="G780" s="340"/>
      <c r="H780" s="340"/>
      <c r="I780" s="340"/>
      <c r="J780" s="340"/>
      <c r="K780" s="340"/>
      <c r="L780" s="340"/>
      <c r="M780" s="340"/>
      <c r="N780" s="340"/>
      <c r="O780" s="340"/>
      <c r="P780" s="340"/>
      <c r="Q780" s="340"/>
      <c r="R780" s="340"/>
      <c r="S780" s="340"/>
      <c r="T780" s="340"/>
      <c r="U780" s="340"/>
      <c r="V780" s="340"/>
      <c r="W780" s="340"/>
      <c r="X780" s="340"/>
      <c r="Y780" s="340"/>
    </row>
    <row r="781" spans="1:25" ht="15.75" customHeight="1" x14ac:dyDescent="0.25">
      <c r="A781" s="340"/>
      <c r="B781" s="340"/>
      <c r="C781" s="340"/>
      <c r="D781" s="340"/>
      <c r="E781" s="340"/>
      <c r="F781" s="340"/>
      <c r="G781" s="340"/>
      <c r="H781" s="340"/>
      <c r="I781" s="340"/>
      <c r="J781" s="340"/>
      <c r="K781" s="340"/>
      <c r="L781" s="340"/>
      <c r="M781" s="340"/>
      <c r="N781" s="340"/>
      <c r="O781" s="340"/>
      <c r="P781" s="340"/>
      <c r="Q781" s="340"/>
      <c r="R781" s="340"/>
      <c r="S781" s="340"/>
      <c r="T781" s="340"/>
      <c r="U781" s="340"/>
      <c r="V781" s="340"/>
      <c r="W781" s="340"/>
      <c r="X781" s="340"/>
      <c r="Y781" s="340"/>
    </row>
    <row r="782" spans="1:25" ht="15.75" customHeight="1" x14ac:dyDescent="0.25">
      <c r="A782" s="340"/>
      <c r="B782" s="340"/>
      <c r="C782" s="340"/>
      <c r="D782" s="340"/>
      <c r="E782" s="340"/>
      <c r="F782" s="340"/>
      <c r="G782" s="340"/>
      <c r="H782" s="340"/>
      <c r="I782" s="340"/>
      <c r="J782" s="340"/>
      <c r="K782" s="340"/>
      <c r="L782" s="340"/>
      <c r="M782" s="340"/>
      <c r="N782" s="340"/>
      <c r="O782" s="340"/>
      <c r="P782" s="340"/>
      <c r="Q782" s="340"/>
      <c r="R782" s="340"/>
      <c r="S782" s="340"/>
      <c r="T782" s="340"/>
      <c r="U782" s="340"/>
      <c r="V782" s="340"/>
      <c r="W782" s="340"/>
      <c r="X782" s="340"/>
      <c r="Y782" s="340"/>
    </row>
    <row r="783" spans="1:25" ht="15.75" customHeight="1" x14ac:dyDescent="0.25">
      <c r="A783" s="340"/>
      <c r="B783" s="340"/>
      <c r="C783" s="340"/>
      <c r="D783" s="340"/>
      <c r="E783" s="340"/>
      <c r="F783" s="340"/>
      <c r="G783" s="340"/>
      <c r="H783" s="340"/>
      <c r="I783" s="340"/>
      <c r="J783" s="340"/>
      <c r="K783" s="340"/>
      <c r="L783" s="340"/>
      <c r="M783" s="340"/>
      <c r="N783" s="340"/>
      <c r="O783" s="340"/>
      <c r="P783" s="340"/>
      <c r="Q783" s="340"/>
      <c r="R783" s="340"/>
      <c r="S783" s="340"/>
      <c r="T783" s="340"/>
      <c r="U783" s="340"/>
      <c r="V783" s="340"/>
      <c r="W783" s="340"/>
      <c r="X783" s="340"/>
      <c r="Y783" s="340"/>
    </row>
    <row r="784" spans="1:25" ht="15.75" customHeight="1" x14ac:dyDescent="0.25">
      <c r="A784" s="340"/>
      <c r="B784" s="340"/>
      <c r="C784" s="340"/>
      <c r="D784" s="340"/>
      <c r="E784" s="340"/>
      <c r="F784" s="340"/>
      <c r="G784" s="340"/>
      <c r="H784" s="340"/>
      <c r="I784" s="340"/>
      <c r="J784" s="340"/>
      <c r="K784" s="340"/>
      <c r="L784" s="340"/>
      <c r="M784" s="340"/>
      <c r="N784" s="340"/>
      <c r="O784" s="340"/>
      <c r="P784" s="340"/>
      <c r="Q784" s="340"/>
      <c r="R784" s="340"/>
      <c r="S784" s="340"/>
      <c r="T784" s="340"/>
      <c r="U784" s="340"/>
      <c r="V784" s="340"/>
      <c r="W784" s="340"/>
      <c r="X784" s="340"/>
      <c r="Y784" s="340"/>
    </row>
    <row r="785" spans="1:25" ht="15.75" customHeight="1" x14ac:dyDescent="0.25">
      <c r="A785" s="340"/>
      <c r="B785" s="340"/>
      <c r="C785" s="340"/>
      <c r="D785" s="340"/>
      <c r="E785" s="340"/>
      <c r="F785" s="340"/>
      <c r="G785" s="340"/>
      <c r="H785" s="340"/>
      <c r="I785" s="340"/>
      <c r="J785" s="340"/>
      <c r="K785" s="340"/>
      <c r="L785" s="340"/>
      <c r="M785" s="340"/>
      <c r="N785" s="340"/>
      <c r="O785" s="340"/>
      <c r="P785" s="340"/>
      <c r="Q785" s="340"/>
      <c r="R785" s="340"/>
      <c r="S785" s="340"/>
      <c r="T785" s="340"/>
      <c r="U785" s="340"/>
      <c r="V785" s="340"/>
      <c r="W785" s="340"/>
      <c r="X785" s="340"/>
      <c r="Y785" s="340"/>
    </row>
    <row r="786" spans="1:25" ht="15.75" customHeight="1" x14ac:dyDescent="0.25">
      <c r="A786" s="340"/>
      <c r="B786" s="340"/>
      <c r="C786" s="340"/>
      <c r="D786" s="340"/>
      <c r="E786" s="340"/>
      <c r="F786" s="340"/>
      <c r="G786" s="340"/>
      <c r="H786" s="340"/>
      <c r="I786" s="340"/>
      <c r="J786" s="340"/>
      <c r="K786" s="340"/>
      <c r="L786" s="340"/>
      <c r="M786" s="340"/>
      <c r="N786" s="340"/>
      <c r="O786" s="340"/>
      <c r="P786" s="340"/>
      <c r="Q786" s="340"/>
      <c r="R786" s="340"/>
      <c r="S786" s="340"/>
      <c r="T786" s="340"/>
      <c r="U786" s="340"/>
      <c r="V786" s="340"/>
      <c r="W786" s="340"/>
      <c r="X786" s="340"/>
      <c r="Y786" s="340"/>
    </row>
    <row r="787" spans="1:25" ht="15.75" customHeight="1" x14ac:dyDescent="0.25">
      <c r="A787" s="340"/>
      <c r="B787" s="340"/>
      <c r="C787" s="340"/>
      <c r="D787" s="340"/>
      <c r="E787" s="340"/>
      <c r="F787" s="340"/>
      <c r="G787" s="340"/>
      <c r="H787" s="340"/>
      <c r="I787" s="340"/>
      <c r="J787" s="340"/>
      <c r="K787" s="340"/>
      <c r="L787" s="340"/>
      <c r="M787" s="340"/>
      <c r="N787" s="340"/>
      <c r="O787" s="340"/>
      <c r="P787" s="340"/>
      <c r="Q787" s="340"/>
      <c r="R787" s="340"/>
      <c r="S787" s="340"/>
      <c r="T787" s="340"/>
      <c r="U787" s="340"/>
      <c r="V787" s="340"/>
      <c r="W787" s="340"/>
      <c r="X787" s="340"/>
      <c r="Y787" s="340"/>
    </row>
    <row r="788" spans="1:25" ht="15.75" customHeight="1" x14ac:dyDescent="0.25">
      <c r="A788" s="340"/>
      <c r="B788" s="340"/>
      <c r="C788" s="340"/>
      <c r="D788" s="340"/>
      <c r="E788" s="340"/>
      <c r="F788" s="340"/>
      <c r="G788" s="340"/>
      <c r="H788" s="340"/>
      <c r="I788" s="340"/>
      <c r="J788" s="340"/>
      <c r="K788" s="340"/>
      <c r="L788" s="340"/>
      <c r="M788" s="340"/>
      <c r="N788" s="340"/>
      <c r="O788" s="340"/>
      <c r="P788" s="340"/>
      <c r="Q788" s="340"/>
      <c r="R788" s="340"/>
      <c r="S788" s="340"/>
      <c r="T788" s="340"/>
      <c r="U788" s="340"/>
      <c r="V788" s="340"/>
      <c r="W788" s="340"/>
      <c r="X788" s="340"/>
      <c r="Y788" s="340"/>
    </row>
    <row r="789" spans="1:25" ht="15.75" customHeight="1" x14ac:dyDescent="0.25">
      <c r="A789" s="340"/>
      <c r="B789" s="340"/>
      <c r="C789" s="340"/>
      <c r="D789" s="340"/>
      <c r="E789" s="340"/>
      <c r="F789" s="340"/>
      <c r="G789" s="340"/>
      <c r="H789" s="340"/>
      <c r="I789" s="340"/>
      <c r="J789" s="340"/>
      <c r="K789" s="340"/>
      <c r="L789" s="340"/>
      <c r="M789" s="340"/>
      <c r="N789" s="340"/>
      <c r="O789" s="340"/>
      <c r="P789" s="340"/>
      <c r="Q789" s="340"/>
      <c r="R789" s="340"/>
      <c r="S789" s="340"/>
      <c r="T789" s="340"/>
      <c r="U789" s="340"/>
      <c r="V789" s="340"/>
      <c r="W789" s="340"/>
      <c r="X789" s="340"/>
      <c r="Y789" s="340"/>
    </row>
    <row r="790" spans="1:25" ht="15.75" customHeight="1" x14ac:dyDescent="0.25">
      <c r="A790" s="340"/>
      <c r="B790" s="340"/>
      <c r="C790" s="340"/>
      <c r="D790" s="340"/>
      <c r="E790" s="340"/>
      <c r="F790" s="340"/>
      <c r="G790" s="340"/>
      <c r="H790" s="340"/>
      <c r="I790" s="340"/>
      <c r="J790" s="340"/>
      <c r="K790" s="340"/>
      <c r="L790" s="340"/>
      <c r="M790" s="340"/>
      <c r="N790" s="340"/>
      <c r="O790" s="340"/>
      <c r="P790" s="340"/>
      <c r="Q790" s="340"/>
      <c r="R790" s="340"/>
      <c r="S790" s="340"/>
      <c r="T790" s="340"/>
      <c r="U790" s="340"/>
      <c r="V790" s="340"/>
      <c r="W790" s="340"/>
      <c r="X790" s="340"/>
      <c r="Y790" s="340"/>
    </row>
    <row r="791" spans="1:25" ht="15.75" customHeight="1" x14ac:dyDescent="0.25">
      <c r="A791" s="340"/>
      <c r="B791" s="340"/>
      <c r="C791" s="340"/>
      <c r="D791" s="340"/>
      <c r="E791" s="340"/>
      <c r="F791" s="340"/>
      <c r="G791" s="340"/>
      <c r="H791" s="340"/>
      <c r="I791" s="340"/>
      <c r="J791" s="340"/>
      <c r="K791" s="340"/>
      <c r="L791" s="340"/>
      <c r="M791" s="340"/>
      <c r="N791" s="340"/>
      <c r="O791" s="340"/>
      <c r="P791" s="340"/>
      <c r="Q791" s="340"/>
      <c r="R791" s="340"/>
      <c r="S791" s="340"/>
      <c r="T791" s="340"/>
      <c r="U791" s="340"/>
      <c r="V791" s="340"/>
      <c r="W791" s="340"/>
      <c r="X791" s="340"/>
      <c r="Y791" s="340"/>
    </row>
    <row r="792" spans="1:25" ht="15.75" customHeight="1" x14ac:dyDescent="0.25">
      <c r="A792" s="340"/>
      <c r="B792" s="340"/>
      <c r="C792" s="340"/>
      <c r="D792" s="340"/>
      <c r="E792" s="340"/>
      <c r="F792" s="340"/>
      <c r="G792" s="340"/>
      <c r="H792" s="340"/>
      <c r="I792" s="340"/>
      <c r="J792" s="340"/>
      <c r="K792" s="340"/>
      <c r="L792" s="340"/>
      <c r="M792" s="340"/>
      <c r="N792" s="340"/>
      <c r="O792" s="340"/>
      <c r="P792" s="340"/>
      <c r="Q792" s="340"/>
      <c r="R792" s="340"/>
      <c r="S792" s="340"/>
      <c r="T792" s="340"/>
      <c r="U792" s="340"/>
      <c r="V792" s="340"/>
      <c r="W792" s="340"/>
      <c r="X792" s="340"/>
      <c r="Y792" s="340"/>
    </row>
    <row r="793" spans="1:25" ht="15.75" customHeight="1" x14ac:dyDescent="0.25">
      <c r="A793" s="340"/>
      <c r="B793" s="340"/>
      <c r="C793" s="340"/>
      <c r="D793" s="340"/>
      <c r="E793" s="340"/>
      <c r="F793" s="340"/>
      <c r="G793" s="340"/>
      <c r="H793" s="340"/>
      <c r="I793" s="340"/>
      <c r="J793" s="340"/>
      <c r="K793" s="340"/>
      <c r="L793" s="340"/>
      <c r="M793" s="340"/>
      <c r="N793" s="340"/>
      <c r="O793" s="340"/>
      <c r="P793" s="340"/>
      <c r="Q793" s="340"/>
      <c r="R793" s="340"/>
      <c r="S793" s="340"/>
      <c r="T793" s="340"/>
      <c r="U793" s="340"/>
      <c r="V793" s="340"/>
      <c r="W793" s="340"/>
      <c r="X793" s="340"/>
      <c r="Y793" s="340"/>
    </row>
    <row r="794" spans="1:25" ht="15.75" customHeight="1" x14ac:dyDescent="0.25">
      <c r="A794" s="340"/>
      <c r="B794" s="340"/>
      <c r="C794" s="340"/>
      <c r="D794" s="340"/>
      <c r="E794" s="340"/>
      <c r="F794" s="340"/>
      <c r="G794" s="340"/>
      <c r="H794" s="340"/>
      <c r="I794" s="340"/>
      <c r="J794" s="340"/>
      <c r="K794" s="340"/>
      <c r="L794" s="340"/>
      <c r="M794" s="340"/>
      <c r="N794" s="340"/>
      <c r="O794" s="340"/>
      <c r="P794" s="340"/>
      <c r="Q794" s="340"/>
      <c r="R794" s="340"/>
      <c r="S794" s="340"/>
      <c r="T794" s="340"/>
      <c r="U794" s="340"/>
      <c r="V794" s="340"/>
      <c r="W794" s="340"/>
      <c r="X794" s="340"/>
      <c r="Y794" s="340"/>
    </row>
    <row r="795" spans="1:25" ht="15.75" customHeight="1" x14ac:dyDescent="0.25">
      <c r="A795" s="340"/>
      <c r="B795" s="340"/>
      <c r="C795" s="340"/>
      <c r="D795" s="340"/>
      <c r="E795" s="340"/>
      <c r="F795" s="340"/>
      <c r="G795" s="340"/>
      <c r="H795" s="340"/>
      <c r="I795" s="340"/>
      <c r="J795" s="340"/>
      <c r="K795" s="340"/>
      <c r="L795" s="340"/>
      <c r="M795" s="340"/>
      <c r="N795" s="340"/>
      <c r="O795" s="340"/>
      <c r="P795" s="340"/>
      <c r="Q795" s="340"/>
      <c r="R795" s="340"/>
      <c r="S795" s="340"/>
      <c r="T795" s="340"/>
      <c r="U795" s="340"/>
      <c r="V795" s="340"/>
      <c r="W795" s="340"/>
      <c r="X795" s="340"/>
      <c r="Y795" s="340"/>
    </row>
    <row r="796" spans="1:25" ht="15.75" customHeight="1" x14ac:dyDescent="0.25">
      <c r="A796" s="340"/>
      <c r="B796" s="340"/>
      <c r="C796" s="340"/>
      <c r="D796" s="340"/>
      <c r="E796" s="340"/>
      <c r="F796" s="340"/>
      <c r="G796" s="340"/>
      <c r="H796" s="340"/>
      <c r="I796" s="340"/>
      <c r="J796" s="340"/>
      <c r="K796" s="340"/>
      <c r="L796" s="340"/>
      <c r="M796" s="340"/>
      <c r="N796" s="340"/>
      <c r="O796" s="340"/>
      <c r="P796" s="340"/>
      <c r="Q796" s="340"/>
      <c r="R796" s="340"/>
      <c r="S796" s="340"/>
      <c r="T796" s="340"/>
      <c r="U796" s="340"/>
      <c r="V796" s="340"/>
      <c r="W796" s="340"/>
      <c r="X796" s="340"/>
      <c r="Y796" s="340"/>
    </row>
    <row r="797" spans="1:25" ht="15.75" customHeight="1" x14ac:dyDescent="0.25">
      <c r="A797" s="340"/>
      <c r="B797" s="340"/>
      <c r="C797" s="340"/>
      <c r="D797" s="340"/>
      <c r="E797" s="340"/>
      <c r="F797" s="340"/>
      <c r="G797" s="340"/>
      <c r="H797" s="340"/>
      <c r="I797" s="340"/>
      <c r="J797" s="340"/>
      <c r="K797" s="340"/>
      <c r="L797" s="340"/>
      <c r="M797" s="340"/>
      <c r="N797" s="340"/>
      <c r="O797" s="340"/>
      <c r="P797" s="340"/>
      <c r="Q797" s="340"/>
      <c r="R797" s="340"/>
      <c r="S797" s="340"/>
      <c r="T797" s="340"/>
      <c r="U797" s="340"/>
      <c r="V797" s="340"/>
      <c r="W797" s="340"/>
      <c r="X797" s="340"/>
      <c r="Y797" s="340"/>
    </row>
    <row r="798" spans="1:25" ht="15.75" customHeight="1" x14ac:dyDescent="0.25">
      <c r="A798" s="340"/>
      <c r="B798" s="340"/>
      <c r="C798" s="340"/>
      <c r="D798" s="340"/>
      <c r="E798" s="340"/>
      <c r="F798" s="340"/>
      <c r="G798" s="340"/>
      <c r="H798" s="340"/>
      <c r="I798" s="340"/>
      <c r="J798" s="340"/>
      <c r="K798" s="340"/>
      <c r="L798" s="340"/>
      <c r="M798" s="340"/>
      <c r="N798" s="340"/>
      <c r="O798" s="340"/>
      <c r="P798" s="340"/>
      <c r="Q798" s="340"/>
      <c r="R798" s="340"/>
      <c r="S798" s="340"/>
      <c r="T798" s="340"/>
      <c r="U798" s="340"/>
      <c r="V798" s="340"/>
      <c r="W798" s="340"/>
      <c r="X798" s="340"/>
      <c r="Y798" s="340"/>
    </row>
    <row r="799" spans="1:25" ht="15.75" customHeight="1" x14ac:dyDescent="0.25">
      <c r="A799" s="340"/>
      <c r="B799" s="340"/>
      <c r="C799" s="340"/>
      <c r="D799" s="340"/>
      <c r="E799" s="340"/>
      <c r="F799" s="340"/>
      <c r="G799" s="340"/>
      <c r="H799" s="340"/>
      <c r="I799" s="340"/>
      <c r="J799" s="340"/>
      <c r="K799" s="340"/>
      <c r="L799" s="340"/>
      <c r="M799" s="340"/>
      <c r="N799" s="340"/>
      <c r="O799" s="340"/>
      <c r="P799" s="340"/>
      <c r="Q799" s="340"/>
      <c r="R799" s="340"/>
      <c r="S799" s="340"/>
      <c r="T799" s="340"/>
      <c r="U799" s="340"/>
      <c r="V799" s="340"/>
      <c r="W799" s="340"/>
      <c r="X799" s="340"/>
      <c r="Y799" s="340"/>
    </row>
    <row r="800" spans="1:25" ht="15.75" customHeight="1" x14ac:dyDescent="0.25">
      <c r="A800" s="340"/>
      <c r="B800" s="340"/>
      <c r="C800" s="340"/>
      <c r="D800" s="340"/>
      <c r="E800" s="340"/>
      <c r="F800" s="340"/>
      <c r="G800" s="340"/>
      <c r="H800" s="340"/>
      <c r="I800" s="340"/>
      <c r="J800" s="340"/>
      <c r="K800" s="340"/>
      <c r="L800" s="340"/>
      <c r="M800" s="340"/>
      <c r="N800" s="340"/>
      <c r="O800" s="340"/>
      <c r="P800" s="340"/>
      <c r="Q800" s="340"/>
      <c r="R800" s="340"/>
      <c r="S800" s="340"/>
      <c r="T800" s="340"/>
      <c r="U800" s="340"/>
      <c r="V800" s="340"/>
      <c r="W800" s="340"/>
      <c r="X800" s="340"/>
      <c r="Y800" s="340"/>
    </row>
    <row r="801" spans="1:25" ht="15.75" customHeight="1" x14ac:dyDescent="0.25">
      <c r="A801" s="340"/>
      <c r="B801" s="340"/>
      <c r="C801" s="340"/>
      <c r="D801" s="340"/>
      <c r="E801" s="340"/>
      <c r="F801" s="340"/>
      <c r="G801" s="340"/>
      <c r="H801" s="340"/>
      <c r="I801" s="340"/>
      <c r="J801" s="340"/>
      <c r="K801" s="340"/>
      <c r="L801" s="340"/>
      <c r="M801" s="340"/>
      <c r="N801" s="340"/>
      <c r="O801" s="340"/>
      <c r="P801" s="340"/>
      <c r="Q801" s="340"/>
      <c r="R801" s="340"/>
      <c r="S801" s="340"/>
      <c r="T801" s="340"/>
      <c r="U801" s="340"/>
      <c r="V801" s="340"/>
      <c r="W801" s="340"/>
      <c r="X801" s="340"/>
      <c r="Y801" s="340"/>
    </row>
    <row r="802" spans="1:25" ht="15.75" customHeight="1" x14ac:dyDescent="0.25">
      <c r="A802" s="340"/>
      <c r="B802" s="340"/>
      <c r="C802" s="340"/>
      <c r="D802" s="340"/>
      <c r="E802" s="340"/>
      <c r="F802" s="340"/>
      <c r="G802" s="340"/>
      <c r="H802" s="340"/>
      <c r="I802" s="340"/>
      <c r="J802" s="340"/>
      <c r="K802" s="340"/>
      <c r="L802" s="340"/>
      <c r="M802" s="340"/>
      <c r="N802" s="340"/>
      <c r="O802" s="340"/>
      <c r="P802" s="340"/>
      <c r="Q802" s="340"/>
      <c r="R802" s="340"/>
      <c r="S802" s="340"/>
      <c r="T802" s="340"/>
      <c r="U802" s="340"/>
      <c r="V802" s="340"/>
      <c r="W802" s="340"/>
      <c r="X802" s="340"/>
      <c r="Y802" s="340"/>
    </row>
    <row r="803" spans="1:25" ht="15.75" customHeight="1" x14ac:dyDescent="0.25">
      <c r="A803" s="340"/>
      <c r="B803" s="340"/>
      <c r="C803" s="340"/>
      <c r="D803" s="340"/>
      <c r="E803" s="340"/>
      <c r="F803" s="340"/>
      <c r="G803" s="340"/>
      <c r="H803" s="340"/>
      <c r="I803" s="340"/>
      <c r="J803" s="340"/>
      <c r="K803" s="340"/>
      <c r="L803" s="340"/>
      <c r="M803" s="340"/>
      <c r="N803" s="340"/>
      <c r="O803" s="340"/>
      <c r="P803" s="340"/>
      <c r="Q803" s="340"/>
      <c r="R803" s="340"/>
      <c r="S803" s="340"/>
      <c r="T803" s="340"/>
      <c r="U803" s="340"/>
      <c r="V803" s="340"/>
      <c r="W803" s="340"/>
      <c r="X803" s="340"/>
      <c r="Y803" s="340"/>
    </row>
    <row r="804" spans="1:25" ht="15.75" customHeight="1" x14ac:dyDescent="0.25">
      <c r="A804" s="340"/>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row>
    <row r="805" spans="1:25" ht="15.75" customHeight="1" x14ac:dyDescent="0.25">
      <c r="A805" s="340"/>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row>
    <row r="806" spans="1:25" ht="15.75" customHeight="1" x14ac:dyDescent="0.25">
      <c r="A806" s="340"/>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row>
    <row r="807" spans="1:25" ht="15.75" customHeight="1" x14ac:dyDescent="0.25">
      <c r="A807" s="340"/>
      <c r="B807" s="340"/>
      <c r="C807" s="340"/>
      <c r="D807" s="340"/>
      <c r="E807" s="340"/>
      <c r="F807" s="340"/>
      <c r="G807" s="340"/>
      <c r="H807" s="340"/>
      <c r="I807" s="340"/>
      <c r="J807" s="340"/>
      <c r="K807" s="340"/>
      <c r="L807" s="340"/>
      <c r="M807" s="340"/>
      <c r="N807" s="340"/>
      <c r="O807" s="340"/>
      <c r="P807" s="340"/>
      <c r="Q807" s="340"/>
      <c r="R807" s="340"/>
      <c r="S807" s="340"/>
      <c r="T807" s="340"/>
      <c r="U807" s="340"/>
      <c r="V807" s="340"/>
      <c r="W807" s="340"/>
      <c r="X807" s="340"/>
      <c r="Y807" s="340"/>
    </row>
    <row r="808" spans="1:25" ht="15.75" customHeight="1" x14ac:dyDescent="0.25">
      <c r="A808" s="340"/>
      <c r="B808" s="340"/>
      <c r="C808" s="340"/>
      <c r="D808" s="340"/>
      <c r="E808" s="340"/>
      <c r="F808" s="340"/>
      <c r="G808" s="340"/>
      <c r="H808" s="340"/>
      <c r="I808" s="340"/>
      <c r="J808" s="340"/>
      <c r="K808" s="340"/>
      <c r="L808" s="340"/>
      <c r="M808" s="340"/>
      <c r="N808" s="340"/>
      <c r="O808" s="340"/>
      <c r="P808" s="340"/>
      <c r="Q808" s="340"/>
      <c r="R808" s="340"/>
      <c r="S808" s="340"/>
      <c r="T808" s="340"/>
      <c r="U808" s="340"/>
      <c r="V808" s="340"/>
      <c r="W808" s="340"/>
      <c r="X808" s="340"/>
      <c r="Y808" s="340"/>
    </row>
    <row r="809" spans="1:25" ht="15.75" customHeight="1" x14ac:dyDescent="0.25">
      <c r="A809" s="340"/>
      <c r="B809" s="340"/>
      <c r="C809" s="340"/>
      <c r="D809" s="340"/>
      <c r="E809" s="340"/>
      <c r="F809" s="340"/>
      <c r="G809" s="340"/>
      <c r="H809" s="340"/>
      <c r="I809" s="340"/>
      <c r="J809" s="340"/>
      <c r="K809" s="340"/>
      <c r="L809" s="340"/>
      <c r="M809" s="340"/>
      <c r="N809" s="340"/>
      <c r="O809" s="340"/>
      <c r="P809" s="340"/>
      <c r="Q809" s="340"/>
      <c r="R809" s="340"/>
      <c r="S809" s="340"/>
      <c r="T809" s="340"/>
      <c r="U809" s="340"/>
      <c r="V809" s="340"/>
      <c r="W809" s="340"/>
      <c r="X809" s="340"/>
      <c r="Y809" s="340"/>
    </row>
    <row r="810" spans="1:25" ht="15.75" customHeight="1" x14ac:dyDescent="0.25">
      <c r="A810" s="340"/>
      <c r="B810" s="340"/>
      <c r="C810" s="340"/>
      <c r="D810" s="340"/>
      <c r="E810" s="340"/>
      <c r="F810" s="340"/>
      <c r="G810" s="340"/>
      <c r="H810" s="340"/>
      <c r="I810" s="340"/>
      <c r="J810" s="340"/>
      <c r="K810" s="340"/>
      <c r="L810" s="340"/>
      <c r="M810" s="340"/>
      <c r="N810" s="340"/>
      <c r="O810" s="340"/>
      <c r="P810" s="340"/>
      <c r="Q810" s="340"/>
      <c r="R810" s="340"/>
      <c r="S810" s="340"/>
      <c r="T810" s="340"/>
      <c r="U810" s="340"/>
      <c r="V810" s="340"/>
      <c r="W810" s="340"/>
      <c r="X810" s="340"/>
      <c r="Y810" s="340"/>
    </row>
    <row r="811" spans="1:25" ht="15.75" customHeight="1" x14ac:dyDescent="0.25">
      <c r="A811" s="340"/>
      <c r="B811" s="340"/>
      <c r="C811" s="340"/>
      <c r="D811" s="340"/>
      <c r="E811" s="340"/>
      <c r="F811" s="340"/>
      <c r="G811" s="340"/>
      <c r="H811" s="340"/>
      <c r="I811" s="340"/>
      <c r="J811" s="340"/>
      <c r="K811" s="340"/>
      <c r="L811" s="340"/>
      <c r="M811" s="340"/>
      <c r="N811" s="340"/>
      <c r="O811" s="340"/>
      <c r="P811" s="340"/>
      <c r="Q811" s="340"/>
      <c r="R811" s="340"/>
      <c r="S811" s="340"/>
      <c r="T811" s="340"/>
      <c r="U811" s="340"/>
      <c r="V811" s="340"/>
      <c r="W811" s="340"/>
      <c r="X811" s="340"/>
      <c r="Y811" s="340"/>
    </row>
    <row r="812" spans="1:25" ht="15.75" customHeight="1" x14ac:dyDescent="0.25">
      <c r="A812" s="340"/>
      <c r="B812" s="340"/>
      <c r="C812" s="340"/>
      <c r="D812" s="340"/>
      <c r="E812" s="340"/>
      <c r="F812" s="340"/>
      <c r="G812" s="340"/>
      <c r="H812" s="340"/>
      <c r="I812" s="340"/>
      <c r="J812" s="340"/>
      <c r="K812" s="340"/>
      <c r="L812" s="340"/>
      <c r="M812" s="340"/>
      <c r="N812" s="340"/>
      <c r="O812" s="340"/>
      <c r="P812" s="340"/>
      <c r="Q812" s="340"/>
      <c r="R812" s="340"/>
      <c r="S812" s="340"/>
      <c r="T812" s="340"/>
      <c r="U812" s="340"/>
      <c r="V812" s="340"/>
      <c r="W812" s="340"/>
      <c r="X812" s="340"/>
      <c r="Y812" s="340"/>
    </row>
    <row r="813" spans="1:25" ht="15.75" customHeight="1" x14ac:dyDescent="0.25">
      <c r="A813" s="340"/>
      <c r="B813" s="340"/>
      <c r="C813" s="340"/>
      <c r="D813" s="340"/>
      <c r="E813" s="340"/>
      <c r="F813" s="340"/>
      <c r="G813" s="340"/>
      <c r="H813" s="340"/>
      <c r="I813" s="340"/>
      <c r="J813" s="340"/>
      <c r="K813" s="340"/>
      <c r="L813" s="340"/>
      <c r="M813" s="340"/>
      <c r="N813" s="340"/>
      <c r="O813" s="340"/>
      <c r="P813" s="340"/>
      <c r="Q813" s="340"/>
      <c r="R813" s="340"/>
      <c r="S813" s="340"/>
      <c r="T813" s="340"/>
      <c r="U813" s="340"/>
      <c r="V813" s="340"/>
      <c r="W813" s="340"/>
      <c r="X813" s="340"/>
      <c r="Y813" s="340"/>
    </row>
    <row r="814" spans="1:25" ht="15.75" customHeight="1" x14ac:dyDescent="0.25">
      <c r="A814" s="340"/>
      <c r="B814" s="340"/>
      <c r="C814" s="340"/>
      <c r="D814" s="340"/>
      <c r="E814" s="340"/>
      <c r="F814" s="340"/>
      <c r="G814" s="340"/>
      <c r="H814" s="340"/>
      <c r="I814" s="340"/>
      <c r="J814" s="340"/>
      <c r="K814" s="340"/>
      <c r="L814" s="340"/>
      <c r="M814" s="340"/>
      <c r="N814" s="340"/>
      <c r="O814" s="340"/>
      <c r="P814" s="340"/>
      <c r="Q814" s="340"/>
      <c r="R814" s="340"/>
      <c r="S814" s="340"/>
      <c r="T814" s="340"/>
      <c r="U814" s="340"/>
      <c r="V814" s="340"/>
      <c r="W814" s="340"/>
      <c r="X814" s="340"/>
      <c r="Y814" s="340"/>
    </row>
    <row r="815" spans="1:25" ht="15.75" customHeight="1" x14ac:dyDescent="0.25">
      <c r="A815" s="340"/>
      <c r="B815" s="340"/>
      <c r="C815" s="340"/>
      <c r="D815" s="340"/>
      <c r="E815" s="340"/>
      <c r="F815" s="340"/>
      <c r="G815" s="340"/>
      <c r="H815" s="340"/>
      <c r="I815" s="340"/>
      <c r="J815" s="340"/>
      <c r="K815" s="340"/>
      <c r="L815" s="340"/>
      <c r="M815" s="340"/>
      <c r="N815" s="340"/>
      <c r="O815" s="340"/>
      <c r="P815" s="340"/>
      <c r="Q815" s="340"/>
      <c r="R815" s="340"/>
      <c r="S815" s="340"/>
      <c r="T815" s="340"/>
      <c r="U815" s="340"/>
      <c r="V815" s="340"/>
      <c r="W815" s="340"/>
      <c r="X815" s="340"/>
      <c r="Y815" s="340"/>
    </row>
    <row r="816" spans="1:25" ht="15.75" customHeight="1" x14ac:dyDescent="0.25">
      <c r="A816" s="340"/>
      <c r="B816" s="340"/>
      <c r="C816" s="340"/>
      <c r="D816" s="340"/>
      <c r="E816" s="340"/>
      <c r="F816" s="340"/>
      <c r="G816" s="340"/>
      <c r="H816" s="340"/>
      <c r="I816" s="340"/>
      <c r="J816" s="340"/>
      <c r="K816" s="340"/>
      <c r="L816" s="340"/>
      <c r="M816" s="340"/>
      <c r="N816" s="340"/>
      <c r="O816" s="340"/>
      <c r="P816" s="340"/>
      <c r="Q816" s="340"/>
      <c r="R816" s="340"/>
      <c r="S816" s="340"/>
      <c r="T816" s="340"/>
      <c r="U816" s="340"/>
      <c r="V816" s="340"/>
      <c r="W816" s="340"/>
      <c r="X816" s="340"/>
      <c r="Y816" s="340"/>
    </row>
    <row r="817" spans="1:25" ht="15.75" customHeight="1" x14ac:dyDescent="0.25">
      <c r="A817" s="340"/>
      <c r="B817" s="340"/>
      <c r="C817" s="340"/>
      <c r="D817" s="340"/>
      <c r="E817" s="340"/>
      <c r="F817" s="340"/>
      <c r="G817" s="340"/>
      <c r="H817" s="340"/>
      <c r="I817" s="340"/>
      <c r="J817" s="340"/>
      <c r="K817" s="340"/>
      <c r="L817" s="340"/>
      <c r="M817" s="340"/>
      <c r="N817" s="340"/>
      <c r="O817" s="340"/>
      <c r="P817" s="340"/>
      <c r="Q817" s="340"/>
      <c r="R817" s="340"/>
      <c r="S817" s="340"/>
      <c r="T817" s="340"/>
      <c r="U817" s="340"/>
      <c r="V817" s="340"/>
      <c r="W817" s="340"/>
      <c r="X817" s="340"/>
      <c r="Y817" s="340"/>
    </row>
    <row r="818" spans="1:25" ht="15.75" customHeight="1" x14ac:dyDescent="0.25">
      <c r="A818" s="340"/>
      <c r="B818" s="340"/>
      <c r="C818" s="340"/>
      <c r="D818" s="340"/>
      <c r="E818" s="340"/>
      <c r="F818" s="340"/>
      <c r="G818" s="340"/>
      <c r="H818" s="340"/>
      <c r="I818" s="340"/>
      <c r="J818" s="340"/>
      <c r="K818" s="340"/>
      <c r="L818" s="340"/>
      <c r="M818" s="340"/>
      <c r="N818" s="340"/>
      <c r="O818" s="340"/>
      <c r="P818" s="340"/>
      <c r="Q818" s="340"/>
      <c r="R818" s="340"/>
      <c r="S818" s="340"/>
      <c r="T818" s="340"/>
      <c r="U818" s="340"/>
      <c r="V818" s="340"/>
      <c r="W818" s="340"/>
      <c r="X818" s="340"/>
      <c r="Y818" s="340"/>
    </row>
    <row r="819" spans="1:25" ht="15.75" customHeight="1" x14ac:dyDescent="0.25">
      <c r="A819" s="340"/>
      <c r="B819" s="340"/>
      <c r="C819" s="340"/>
      <c r="D819" s="340"/>
      <c r="E819" s="340"/>
      <c r="F819" s="340"/>
      <c r="G819" s="340"/>
      <c r="H819" s="340"/>
      <c r="I819" s="340"/>
      <c r="J819" s="340"/>
      <c r="K819" s="340"/>
      <c r="L819" s="340"/>
      <c r="M819" s="340"/>
      <c r="N819" s="340"/>
      <c r="O819" s="340"/>
      <c r="P819" s="340"/>
      <c r="Q819" s="340"/>
      <c r="R819" s="340"/>
      <c r="S819" s="340"/>
      <c r="T819" s="340"/>
      <c r="U819" s="340"/>
      <c r="V819" s="340"/>
      <c r="W819" s="340"/>
      <c r="X819" s="340"/>
      <c r="Y819" s="340"/>
    </row>
    <row r="820" spans="1:25" ht="15.75" customHeight="1" x14ac:dyDescent="0.25">
      <c r="A820" s="340"/>
      <c r="B820" s="340"/>
      <c r="C820" s="340"/>
      <c r="D820" s="340"/>
      <c r="E820" s="340"/>
      <c r="F820" s="340"/>
      <c r="G820" s="340"/>
      <c r="H820" s="340"/>
      <c r="I820" s="340"/>
      <c r="J820" s="340"/>
      <c r="K820" s="340"/>
      <c r="L820" s="340"/>
      <c r="M820" s="340"/>
      <c r="N820" s="340"/>
      <c r="O820" s="340"/>
      <c r="P820" s="340"/>
      <c r="Q820" s="340"/>
      <c r="R820" s="340"/>
      <c r="S820" s="340"/>
      <c r="T820" s="340"/>
      <c r="U820" s="340"/>
      <c r="V820" s="340"/>
      <c r="W820" s="340"/>
      <c r="X820" s="340"/>
      <c r="Y820" s="340"/>
    </row>
    <row r="821" spans="1:25" ht="15.75" customHeight="1" x14ac:dyDescent="0.25">
      <c r="A821" s="340"/>
      <c r="B821" s="340"/>
      <c r="C821" s="340"/>
      <c r="D821" s="340"/>
      <c r="E821" s="340"/>
      <c r="F821" s="340"/>
      <c r="G821" s="340"/>
      <c r="H821" s="340"/>
      <c r="I821" s="340"/>
      <c r="J821" s="340"/>
      <c r="K821" s="340"/>
      <c r="L821" s="340"/>
      <c r="M821" s="340"/>
      <c r="N821" s="340"/>
      <c r="O821" s="340"/>
      <c r="P821" s="340"/>
      <c r="Q821" s="340"/>
      <c r="R821" s="340"/>
      <c r="S821" s="340"/>
      <c r="T821" s="340"/>
      <c r="U821" s="340"/>
      <c r="V821" s="340"/>
      <c r="W821" s="340"/>
      <c r="X821" s="340"/>
      <c r="Y821" s="340"/>
    </row>
    <row r="822" spans="1:25" ht="15.75" customHeight="1" x14ac:dyDescent="0.25">
      <c r="A822" s="340"/>
      <c r="B822" s="340"/>
      <c r="C822" s="340"/>
      <c r="D822" s="340"/>
      <c r="E822" s="340"/>
      <c r="F822" s="340"/>
      <c r="G822" s="340"/>
      <c r="H822" s="340"/>
      <c r="I822" s="340"/>
      <c r="J822" s="340"/>
      <c r="K822" s="340"/>
      <c r="L822" s="340"/>
      <c r="M822" s="340"/>
      <c r="N822" s="340"/>
      <c r="O822" s="340"/>
      <c r="P822" s="340"/>
      <c r="Q822" s="340"/>
      <c r="R822" s="340"/>
      <c r="S822" s="340"/>
      <c r="T822" s="340"/>
      <c r="U822" s="340"/>
      <c r="V822" s="340"/>
      <c r="W822" s="340"/>
      <c r="X822" s="340"/>
      <c r="Y822" s="340"/>
    </row>
    <row r="823" spans="1:25" ht="15.75" customHeight="1" x14ac:dyDescent="0.25">
      <c r="A823" s="340"/>
      <c r="B823" s="340"/>
      <c r="C823" s="340"/>
      <c r="D823" s="340"/>
      <c r="E823" s="340"/>
      <c r="F823" s="340"/>
      <c r="G823" s="340"/>
      <c r="H823" s="340"/>
      <c r="I823" s="340"/>
      <c r="J823" s="340"/>
      <c r="K823" s="340"/>
      <c r="L823" s="340"/>
      <c r="M823" s="340"/>
      <c r="N823" s="340"/>
      <c r="O823" s="340"/>
      <c r="P823" s="340"/>
      <c r="Q823" s="340"/>
      <c r="R823" s="340"/>
      <c r="S823" s="340"/>
      <c r="T823" s="340"/>
      <c r="U823" s="340"/>
      <c r="V823" s="340"/>
      <c r="W823" s="340"/>
      <c r="X823" s="340"/>
      <c r="Y823" s="340"/>
    </row>
    <row r="824" spans="1:25" ht="15.75" customHeight="1" x14ac:dyDescent="0.25">
      <c r="A824" s="340"/>
      <c r="B824" s="340"/>
      <c r="C824" s="340"/>
      <c r="D824" s="340"/>
      <c r="E824" s="340"/>
      <c r="F824" s="340"/>
      <c r="G824" s="340"/>
      <c r="H824" s="340"/>
      <c r="I824" s="340"/>
      <c r="J824" s="340"/>
      <c r="K824" s="340"/>
      <c r="L824" s="340"/>
      <c r="M824" s="340"/>
      <c r="N824" s="340"/>
      <c r="O824" s="340"/>
      <c r="P824" s="340"/>
      <c r="Q824" s="340"/>
      <c r="R824" s="340"/>
      <c r="S824" s="340"/>
      <c r="T824" s="340"/>
      <c r="U824" s="340"/>
      <c r="V824" s="340"/>
      <c r="W824" s="340"/>
      <c r="X824" s="340"/>
      <c r="Y824" s="340"/>
    </row>
    <row r="825" spans="1:25" ht="15.75" customHeight="1" x14ac:dyDescent="0.25">
      <c r="A825" s="340"/>
      <c r="B825" s="340"/>
      <c r="C825" s="340"/>
      <c r="D825" s="340"/>
      <c r="E825" s="340"/>
      <c r="F825" s="340"/>
      <c r="G825" s="340"/>
      <c r="H825" s="340"/>
      <c r="I825" s="340"/>
      <c r="J825" s="340"/>
      <c r="K825" s="340"/>
      <c r="L825" s="340"/>
      <c r="M825" s="340"/>
      <c r="N825" s="340"/>
      <c r="O825" s="340"/>
      <c r="P825" s="340"/>
      <c r="Q825" s="340"/>
      <c r="R825" s="340"/>
      <c r="S825" s="340"/>
      <c r="T825" s="340"/>
      <c r="U825" s="340"/>
      <c r="V825" s="340"/>
      <c r="W825" s="340"/>
      <c r="X825" s="340"/>
      <c r="Y825" s="340"/>
    </row>
    <row r="826" spans="1:25" ht="15.75" customHeight="1" x14ac:dyDescent="0.25">
      <c r="A826" s="340"/>
      <c r="B826" s="340"/>
      <c r="C826" s="340"/>
      <c r="D826" s="340"/>
      <c r="E826" s="340"/>
      <c r="F826" s="340"/>
      <c r="G826" s="340"/>
      <c r="H826" s="340"/>
      <c r="I826" s="340"/>
      <c r="J826" s="340"/>
      <c r="K826" s="340"/>
      <c r="L826" s="340"/>
      <c r="M826" s="340"/>
      <c r="N826" s="340"/>
      <c r="O826" s="340"/>
      <c r="P826" s="340"/>
      <c r="Q826" s="340"/>
      <c r="R826" s="340"/>
      <c r="S826" s="340"/>
      <c r="T826" s="340"/>
      <c r="U826" s="340"/>
      <c r="V826" s="340"/>
      <c r="W826" s="340"/>
      <c r="X826" s="340"/>
      <c r="Y826" s="340"/>
    </row>
    <row r="827" spans="1:25" ht="15.75" customHeight="1" x14ac:dyDescent="0.25">
      <c r="A827" s="340"/>
      <c r="B827" s="340"/>
      <c r="C827" s="340"/>
      <c r="D827" s="340"/>
      <c r="E827" s="340"/>
      <c r="F827" s="340"/>
      <c r="G827" s="340"/>
      <c r="H827" s="340"/>
      <c r="I827" s="340"/>
      <c r="J827" s="340"/>
      <c r="K827" s="340"/>
      <c r="L827" s="340"/>
      <c r="M827" s="340"/>
      <c r="N827" s="340"/>
      <c r="O827" s="340"/>
      <c r="P827" s="340"/>
      <c r="Q827" s="340"/>
      <c r="R827" s="340"/>
      <c r="S827" s="340"/>
      <c r="T827" s="340"/>
      <c r="U827" s="340"/>
      <c r="V827" s="340"/>
      <c r="W827" s="340"/>
      <c r="X827" s="340"/>
      <c r="Y827" s="340"/>
    </row>
    <row r="828" spans="1:25" ht="15.75" customHeight="1" x14ac:dyDescent="0.25">
      <c r="A828" s="340"/>
      <c r="B828" s="340"/>
      <c r="C828" s="340"/>
      <c r="D828" s="340"/>
      <c r="E828" s="340"/>
      <c r="F828" s="340"/>
      <c r="G828" s="340"/>
      <c r="H828" s="340"/>
      <c r="I828" s="340"/>
      <c r="J828" s="340"/>
      <c r="K828" s="340"/>
      <c r="L828" s="340"/>
      <c r="M828" s="340"/>
      <c r="N828" s="340"/>
      <c r="O828" s="340"/>
      <c r="P828" s="340"/>
      <c r="Q828" s="340"/>
      <c r="R828" s="340"/>
      <c r="S828" s="340"/>
      <c r="T828" s="340"/>
      <c r="U828" s="340"/>
      <c r="V828" s="340"/>
      <c r="W828" s="340"/>
      <c r="X828" s="340"/>
      <c r="Y828" s="340"/>
    </row>
    <row r="829" spans="1:25" ht="15.75" customHeight="1" x14ac:dyDescent="0.25">
      <c r="A829" s="340"/>
      <c r="B829" s="340"/>
      <c r="C829" s="340"/>
      <c r="D829" s="340"/>
      <c r="E829" s="340"/>
      <c r="F829" s="340"/>
      <c r="G829" s="340"/>
      <c r="H829" s="340"/>
      <c r="I829" s="340"/>
      <c r="J829" s="340"/>
      <c r="K829" s="340"/>
      <c r="L829" s="340"/>
      <c r="M829" s="340"/>
      <c r="N829" s="340"/>
      <c r="O829" s="340"/>
      <c r="P829" s="340"/>
      <c r="Q829" s="340"/>
      <c r="R829" s="340"/>
      <c r="S829" s="340"/>
      <c r="T829" s="340"/>
      <c r="U829" s="340"/>
      <c r="V829" s="340"/>
      <c r="W829" s="340"/>
      <c r="X829" s="340"/>
      <c r="Y829" s="340"/>
    </row>
    <row r="830" spans="1:25" ht="15.75" customHeight="1" x14ac:dyDescent="0.25">
      <c r="A830" s="340"/>
      <c r="B830" s="340"/>
      <c r="C830" s="340"/>
      <c r="D830" s="340"/>
      <c r="E830" s="340"/>
      <c r="F830" s="340"/>
      <c r="G830" s="340"/>
      <c r="H830" s="340"/>
      <c r="I830" s="340"/>
      <c r="J830" s="340"/>
      <c r="K830" s="340"/>
      <c r="L830" s="340"/>
      <c r="M830" s="340"/>
      <c r="N830" s="340"/>
      <c r="O830" s="340"/>
      <c r="P830" s="340"/>
      <c r="Q830" s="340"/>
      <c r="R830" s="340"/>
      <c r="S830" s="340"/>
      <c r="T830" s="340"/>
      <c r="U830" s="340"/>
      <c r="V830" s="340"/>
      <c r="W830" s="340"/>
      <c r="X830" s="340"/>
      <c r="Y830" s="340"/>
    </row>
    <row r="831" spans="1:25" ht="15.75" customHeight="1" x14ac:dyDescent="0.25">
      <c r="A831" s="340"/>
      <c r="B831" s="340"/>
      <c r="C831" s="340"/>
      <c r="D831" s="340"/>
      <c r="E831" s="340"/>
      <c r="F831" s="340"/>
      <c r="G831" s="340"/>
      <c r="H831" s="340"/>
      <c r="I831" s="340"/>
      <c r="J831" s="340"/>
      <c r="K831" s="340"/>
      <c r="L831" s="340"/>
      <c r="M831" s="340"/>
      <c r="N831" s="340"/>
      <c r="O831" s="340"/>
      <c r="P831" s="340"/>
      <c r="Q831" s="340"/>
      <c r="R831" s="340"/>
      <c r="S831" s="340"/>
      <c r="T831" s="340"/>
      <c r="U831" s="340"/>
      <c r="V831" s="340"/>
      <c r="W831" s="340"/>
      <c r="X831" s="340"/>
      <c r="Y831" s="340"/>
    </row>
    <row r="832" spans="1:25" ht="15.75" customHeight="1" x14ac:dyDescent="0.25">
      <c r="A832" s="340"/>
      <c r="B832" s="340"/>
      <c r="C832" s="340"/>
      <c r="D832" s="340"/>
      <c r="E832" s="340"/>
      <c r="F832" s="340"/>
      <c r="G832" s="340"/>
      <c r="H832" s="340"/>
      <c r="I832" s="340"/>
      <c r="J832" s="340"/>
      <c r="K832" s="340"/>
      <c r="L832" s="340"/>
      <c r="M832" s="340"/>
      <c r="N832" s="340"/>
      <c r="O832" s="340"/>
      <c r="P832" s="340"/>
      <c r="Q832" s="340"/>
      <c r="R832" s="340"/>
      <c r="S832" s="340"/>
      <c r="T832" s="340"/>
      <c r="U832" s="340"/>
      <c r="V832" s="340"/>
      <c r="W832" s="340"/>
      <c r="X832" s="340"/>
      <c r="Y832" s="340"/>
    </row>
    <row r="833" spans="1:25" ht="15.75" customHeight="1" x14ac:dyDescent="0.25">
      <c r="A833" s="340"/>
      <c r="B833" s="340"/>
      <c r="C833" s="340"/>
      <c r="D833" s="340"/>
      <c r="E833" s="340"/>
      <c r="F833" s="340"/>
      <c r="G833" s="340"/>
      <c r="H833" s="340"/>
      <c r="I833" s="340"/>
      <c r="J833" s="340"/>
      <c r="K833" s="340"/>
      <c r="L833" s="340"/>
      <c r="M833" s="340"/>
      <c r="N833" s="340"/>
      <c r="O833" s="340"/>
      <c r="P833" s="340"/>
      <c r="Q833" s="340"/>
      <c r="R833" s="340"/>
      <c r="S833" s="340"/>
      <c r="T833" s="340"/>
      <c r="U833" s="340"/>
      <c r="V833" s="340"/>
      <c r="W833" s="340"/>
      <c r="X833" s="340"/>
      <c r="Y833" s="340"/>
    </row>
    <row r="834" spans="1:25" ht="15.75" customHeight="1" x14ac:dyDescent="0.25">
      <c r="A834" s="340"/>
      <c r="B834" s="340"/>
      <c r="C834" s="340"/>
      <c r="D834" s="340"/>
      <c r="E834" s="340"/>
      <c r="F834" s="340"/>
      <c r="G834" s="340"/>
      <c r="H834" s="340"/>
      <c r="I834" s="340"/>
      <c r="J834" s="340"/>
      <c r="K834" s="340"/>
      <c r="L834" s="340"/>
      <c r="M834" s="340"/>
      <c r="N834" s="340"/>
      <c r="O834" s="340"/>
      <c r="P834" s="340"/>
      <c r="Q834" s="340"/>
      <c r="R834" s="340"/>
      <c r="S834" s="340"/>
      <c r="T834" s="340"/>
      <c r="U834" s="340"/>
      <c r="V834" s="340"/>
      <c r="W834" s="340"/>
      <c r="X834" s="340"/>
      <c r="Y834" s="340"/>
    </row>
    <row r="835" spans="1:25" ht="15.75" customHeight="1" x14ac:dyDescent="0.25">
      <c r="A835" s="340"/>
      <c r="B835" s="340"/>
      <c r="C835" s="340"/>
      <c r="D835" s="340"/>
      <c r="E835" s="340"/>
      <c r="F835" s="340"/>
      <c r="G835" s="340"/>
      <c r="H835" s="340"/>
      <c r="I835" s="340"/>
      <c r="J835" s="340"/>
      <c r="K835" s="340"/>
      <c r="L835" s="340"/>
      <c r="M835" s="340"/>
      <c r="N835" s="340"/>
      <c r="O835" s="340"/>
      <c r="P835" s="340"/>
      <c r="Q835" s="340"/>
      <c r="R835" s="340"/>
      <c r="S835" s="340"/>
      <c r="T835" s="340"/>
      <c r="U835" s="340"/>
      <c r="V835" s="340"/>
      <c r="W835" s="340"/>
      <c r="X835" s="340"/>
      <c r="Y835" s="340"/>
    </row>
    <row r="836" spans="1:25" ht="15.75" customHeight="1" x14ac:dyDescent="0.25">
      <c r="A836" s="340"/>
      <c r="B836" s="340"/>
      <c r="C836" s="340"/>
      <c r="D836" s="340"/>
      <c r="E836" s="340"/>
      <c r="F836" s="340"/>
      <c r="G836" s="340"/>
      <c r="H836" s="340"/>
      <c r="I836" s="340"/>
      <c r="J836" s="340"/>
      <c r="K836" s="340"/>
      <c r="L836" s="340"/>
      <c r="M836" s="340"/>
      <c r="N836" s="340"/>
      <c r="O836" s="340"/>
      <c r="P836" s="340"/>
      <c r="Q836" s="340"/>
      <c r="R836" s="340"/>
      <c r="S836" s="340"/>
      <c r="T836" s="340"/>
      <c r="U836" s="340"/>
      <c r="V836" s="340"/>
      <c r="W836" s="340"/>
      <c r="X836" s="340"/>
      <c r="Y836" s="340"/>
    </row>
    <row r="837" spans="1:25" ht="15.75" customHeight="1" x14ac:dyDescent="0.25">
      <c r="A837" s="340"/>
      <c r="B837" s="340"/>
      <c r="C837" s="340"/>
      <c r="D837" s="340"/>
      <c r="E837" s="340"/>
      <c r="F837" s="340"/>
      <c r="G837" s="340"/>
      <c r="H837" s="340"/>
      <c r="I837" s="340"/>
      <c r="J837" s="340"/>
      <c r="K837" s="340"/>
      <c r="L837" s="340"/>
      <c r="M837" s="340"/>
      <c r="N837" s="340"/>
      <c r="O837" s="340"/>
      <c r="P837" s="340"/>
      <c r="Q837" s="340"/>
      <c r="R837" s="340"/>
      <c r="S837" s="340"/>
      <c r="T837" s="340"/>
      <c r="U837" s="340"/>
      <c r="V837" s="340"/>
      <c r="W837" s="340"/>
      <c r="X837" s="340"/>
      <c r="Y837" s="340"/>
    </row>
    <row r="838" spans="1:25" ht="15.75" customHeight="1" x14ac:dyDescent="0.25">
      <c r="A838" s="340"/>
      <c r="B838" s="340"/>
      <c r="C838" s="340"/>
      <c r="D838" s="340"/>
      <c r="E838" s="340"/>
      <c r="F838" s="340"/>
      <c r="G838" s="340"/>
      <c r="H838" s="340"/>
      <c r="I838" s="340"/>
      <c r="J838" s="340"/>
      <c r="K838" s="340"/>
      <c r="L838" s="340"/>
      <c r="M838" s="340"/>
      <c r="N838" s="340"/>
      <c r="O838" s="340"/>
      <c r="P838" s="340"/>
      <c r="Q838" s="340"/>
      <c r="R838" s="340"/>
      <c r="S838" s="340"/>
      <c r="T838" s="340"/>
      <c r="U838" s="340"/>
      <c r="V838" s="340"/>
      <c r="W838" s="340"/>
      <c r="X838" s="340"/>
      <c r="Y838" s="340"/>
    </row>
    <row r="839" spans="1:25" ht="15.75" customHeight="1" x14ac:dyDescent="0.25">
      <c r="A839" s="340"/>
      <c r="B839" s="340"/>
      <c r="C839" s="340"/>
      <c r="D839" s="340"/>
      <c r="E839" s="340"/>
      <c r="F839" s="340"/>
      <c r="G839" s="340"/>
      <c r="H839" s="340"/>
      <c r="I839" s="340"/>
      <c r="J839" s="340"/>
      <c r="K839" s="340"/>
      <c r="L839" s="340"/>
      <c r="M839" s="340"/>
      <c r="N839" s="340"/>
      <c r="O839" s="340"/>
      <c r="P839" s="340"/>
      <c r="Q839" s="340"/>
      <c r="R839" s="340"/>
      <c r="S839" s="340"/>
      <c r="T839" s="340"/>
      <c r="U839" s="340"/>
      <c r="V839" s="340"/>
      <c r="W839" s="340"/>
      <c r="X839" s="340"/>
      <c r="Y839" s="340"/>
    </row>
    <row r="840" spans="1:25" ht="15.75" customHeight="1" x14ac:dyDescent="0.25">
      <c r="A840" s="340"/>
      <c r="B840" s="340"/>
      <c r="C840" s="340"/>
      <c r="D840" s="340"/>
      <c r="E840" s="340"/>
      <c r="F840" s="340"/>
      <c r="G840" s="340"/>
      <c r="H840" s="340"/>
      <c r="I840" s="340"/>
      <c r="J840" s="340"/>
      <c r="K840" s="340"/>
      <c r="L840" s="340"/>
      <c r="M840" s="340"/>
      <c r="N840" s="340"/>
      <c r="O840" s="340"/>
      <c r="P840" s="340"/>
      <c r="Q840" s="340"/>
      <c r="R840" s="340"/>
      <c r="S840" s="340"/>
      <c r="T840" s="340"/>
      <c r="U840" s="340"/>
      <c r="V840" s="340"/>
      <c r="W840" s="340"/>
      <c r="X840" s="340"/>
      <c r="Y840" s="340"/>
    </row>
    <row r="841" spans="1:25" ht="15.75" customHeight="1" x14ac:dyDescent="0.25">
      <c r="A841" s="340"/>
      <c r="B841" s="340"/>
      <c r="C841" s="340"/>
      <c r="D841" s="340"/>
      <c r="E841" s="340"/>
      <c r="F841" s="340"/>
      <c r="G841" s="340"/>
      <c r="H841" s="340"/>
      <c r="I841" s="340"/>
      <c r="J841" s="340"/>
      <c r="K841" s="340"/>
      <c r="L841" s="340"/>
      <c r="M841" s="340"/>
      <c r="N841" s="340"/>
      <c r="O841" s="340"/>
      <c r="P841" s="340"/>
      <c r="Q841" s="340"/>
      <c r="R841" s="340"/>
      <c r="S841" s="340"/>
      <c r="T841" s="340"/>
      <c r="U841" s="340"/>
      <c r="V841" s="340"/>
      <c r="W841" s="340"/>
      <c r="X841" s="340"/>
      <c r="Y841" s="340"/>
    </row>
    <row r="842" spans="1:25" ht="15.75" customHeight="1" x14ac:dyDescent="0.25">
      <c r="A842" s="340"/>
      <c r="B842" s="340"/>
      <c r="C842" s="340"/>
      <c r="D842" s="340"/>
      <c r="E842" s="340"/>
      <c r="F842" s="340"/>
      <c r="G842" s="340"/>
      <c r="H842" s="340"/>
      <c r="I842" s="340"/>
      <c r="J842" s="340"/>
      <c r="K842" s="340"/>
      <c r="L842" s="340"/>
      <c r="M842" s="340"/>
      <c r="N842" s="340"/>
      <c r="O842" s="340"/>
      <c r="P842" s="340"/>
      <c r="Q842" s="340"/>
      <c r="R842" s="340"/>
      <c r="S842" s="340"/>
      <c r="T842" s="340"/>
      <c r="U842" s="340"/>
      <c r="V842" s="340"/>
      <c r="W842" s="340"/>
      <c r="X842" s="340"/>
      <c r="Y842" s="340"/>
    </row>
    <row r="843" spans="1:25" ht="15.75" customHeight="1" x14ac:dyDescent="0.25">
      <c r="A843" s="340"/>
      <c r="B843" s="340"/>
      <c r="C843" s="340"/>
      <c r="D843" s="340"/>
      <c r="E843" s="340"/>
      <c r="F843" s="340"/>
      <c r="G843" s="340"/>
      <c r="H843" s="340"/>
      <c r="I843" s="340"/>
      <c r="J843" s="340"/>
      <c r="K843" s="340"/>
      <c r="L843" s="340"/>
      <c r="M843" s="340"/>
      <c r="N843" s="340"/>
      <c r="O843" s="340"/>
      <c r="P843" s="340"/>
      <c r="Q843" s="340"/>
      <c r="R843" s="340"/>
      <c r="S843" s="340"/>
      <c r="T843" s="340"/>
      <c r="U843" s="340"/>
      <c r="V843" s="340"/>
      <c r="W843" s="340"/>
      <c r="X843" s="340"/>
      <c r="Y843" s="340"/>
    </row>
    <row r="844" spans="1:25" ht="15.75" customHeight="1" x14ac:dyDescent="0.25">
      <c r="A844" s="340"/>
      <c r="B844" s="340"/>
      <c r="C844" s="340"/>
      <c r="D844" s="340"/>
      <c r="E844" s="340"/>
      <c r="F844" s="340"/>
      <c r="G844" s="340"/>
      <c r="H844" s="340"/>
      <c r="I844" s="340"/>
      <c r="J844" s="340"/>
      <c r="K844" s="340"/>
      <c r="L844" s="340"/>
      <c r="M844" s="340"/>
      <c r="N844" s="340"/>
      <c r="O844" s="340"/>
      <c r="P844" s="340"/>
      <c r="Q844" s="340"/>
      <c r="R844" s="340"/>
      <c r="S844" s="340"/>
      <c r="T844" s="340"/>
      <c r="U844" s="340"/>
      <c r="V844" s="340"/>
      <c r="W844" s="340"/>
      <c r="X844" s="340"/>
      <c r="Y844" s="340"/>
    </row>
    <row r="845" spans="1:25" ht="15.75" customHeight="1" x14ac:dyDescent="0.25">
      <c r="A845" s="340"/>
      <c r="B845" s="340"/>
      <c r="C845" s="340"/>
      <c r="D845" s="340"/>
      <c r="E845" s="340"/>
      <c r="F845" s="340"/>
      <c r="G845" s="340"/>
      <c r="H845" s="340"/>
      <c r="I845" s="340"/>
      <c r="J845" s="340"/>
      <c r="K845" s="340"/>
      <c r="L845" s="340"/>
      <c r="M845" s="340"/>
      <c r="N845" s="340"/>
      <c r="O845" s="340"/>
      <c r="P845" s="340"/>
      <c r="Q845" s="340"/>
      <c r="R845" s="340"/>
      <c r="S845" s="340"/>
      <c r="T845" s="340"/>
      <c r="U845" s="340"/>
      <c r="V845" s="340"/>
      <c r="W845" s="340"/>
      <c r="X845" s="340"/>
      <c r="Y845" s="340"/>
    </row>
    <row r="846" spans="1:25" ht="15.75" customHeight="1" x14ac:dyDescent="0.25">
      <c r="A846" s="340"/>
      <c r="B846" s="340"/>
      <c r="C846" s="340"/>
      <c r="D846" s="340"/>
      <c r="E846" s="340"/>
      <c r="F846" s="340"/>
      <c r="G846" s="340"/>
      <c r="H846" s="340"/>
      <c r="I846" s="340"/>
      <c r="J846" s="340"/>
      <c r="K846" s="340"/>
      <c r="L846" s="340"/>
      <c r="M846" s="340"/>
      <c r="N846" s="340"/>
      <c r="O846" s="340"/>
      <c r="P846" s="340"/>
      <c r="Q846" s="340"/>
      <c r="R846" s="340"/>
      <c r="S846" s="340"/>
      <c r="T846" s="340"/>
      <c r="U846" s="340"/>
      <c r="V846" s="340"/>
      <c r="W846" s="340"/>
      <c r="X846" s="340"/>
      <c r="Y846" s="340"/>
    </row>
    <row r="847" spans="1:25" ht="15.75" customHeight="1" x14ac:dyDescent="0.25">
      <c r="A847" s="340"/>
      <c r="B847" s="340"/>
      <c r="C847" s="340"/>
      <c r="D847" s="340"/>
      <c r="E847" s="340"/>
      <c r="F847" s="340"/>
      <c r="G847" s="340"/>
      <c r="H847" s="340"/>
      <c r="I847" s="340"/>
      <c r="J847" s="340"/>
      <c r="K847" s="340"/>
      <c r="L847" s="340"/>
      <c r="M847" s="340"/>
      <c r="N847" s="340"/>
      <c r="O847" s="340"/>
      <c r="P847" s="340"/>
      <c r="Q847" s="340"/>
      <c r="R847" s="340"/>
      <c r="S847" s="340"/>
      <c r="T847" s="340"/>
      <c r="U847" s="340"/>
      <c r="V847" s="340"/>
      <c r="W847" s="340"/>
      <c r="X847" s="340"/>
      <c r="Y847" s="340"/>
    </row>
    <row r="848" spans="1:25" ht="15.75" customHeight="1" x14ac:dyDescent="0.25">
      <c r="A848" s="340"/>
      <c r="B848" s="340"/>
      <c r="C848" s="340"/>
      <c r="D848" s="340"/>
      <c r="E848" s="340"/>
      <c r="F848" s="340"/>
      <c r="G848" s="340"/>
      <c r="H848" s="340"/>
      <c r="I848" s="340"/>
      <c r="J848" s="340"/>
      <c r="K848" s="340"/>
      <c r="L848" s="340"/>
      <c r="M848" s="340"/>
      <c r="N848" s="340"/>
      <c r="O848" s="340"/>
      <c r="P848" s="340"/>
      <c r="Q848" s="340"/>
      <c r="R848" s="340"/>
      <c r="S848" s="340"/>
      <c r="T848" s="340"/>
      <c r="U848" s="340"/>
      <c r="V848" s="340"/>
      <c r="W848" s="340"/>
      <c r="X848" s="340"/>
      <c r="Y848" s="340"/>
    </row>
    <row r="849" spans="1:25" ht="15.75" customHeight="1" x14ac:dyDescent="0.25">
      <c r="A849" s="340"/>
      <c r="B849" s="340"/>
      <c r="C849" s="340"/>
      <c r="D849" s="340"/>
      <c r="E849" s="340"/>
      <c r="F849" s="340"/>
      <c r="G849" s="340"/>
      <c r="H849" s="340"/>
      <c r="I849" s="340"/>
      <c r="J849" s="340"/>
      <c r="K849" s="340"/>
      <c r="L849" s="340"/>
      <c r="M849" s="340"/>
      <c r="N849" s="340"/>
      <c r="O849" s="340"/>
      <c r="P849" s="340"/>
      <c r="Q849" s="340"/>
      <c r="R849" s="340"/>
      <c r="S849" s="340"/>
      <c r="T849" s="340"/>
      <c r="U849" s="340"/>
      <c r="V849" s="340"/>
      <c r="W849" s="340"/>
      <c r="X849" s="340"/>
      <c r="Y849" s="340"/>
    </row>
    <row r="850" spans="1:25" ht="15.75" customHeight="1" x14ac:dyDescent="0.25">
      <c r="A850" s="340"/>
      <c r="B850" s="340"/>
      <c r="C850" s="340"/>
      <c r="D850" s="340"/>
      <c r="E850" s="340"/>
      <c r="F850" s="340"/>
      <c r="G850" s="340"/>
      <c r="H850" s="340"/>
      <c r="I850" s="340"/>
      <c r="J850" s="340"/>
      <c r="K850" s="340"/>
      <c r="L850" s="340"/>
      <c r="M850" s="340"/>
      <c r="N850" s="340"/>
      <c r="O850" s="340"/>
      <c r="P850" s="340"/>
      <c r="Q850" s="340"/>
      <c r="R850" s="340"/>
      <c r="S850" s="340"/>
      <c r="T850" s="340"/>
      <c r="U850" s="340"/>
      <c r="V850" s="340"/>
      <c r="W850" s="340"/>
      <c r="X850" s="340"/>
      <c r="Y850" s="340"/>
    </row>
    <row r="851" spans="1:25" ht="15.75" customHeight="1" x14ac:dyDescent="0.25">
      <c r="A851" s="340"/>
      <c r="B851" s="340"/>
      <c r="C851" s="340"/>
      <c r="D851" s="340"/>
      <c r="E851" s="340"/>
      <c r="F851" s="340"/>
      <c r="G851" s="340"/>
      <c r="H851" s="340"/>
      <c r="I851" s="340"/>
      <c r="J851" s="340"/>
      <c r="K851" s="340"/>
      <c r="L851" s="340"/>
      <c r="M851" s="340"/>
      <c r="N851" s="340"/>
      <c r="O851" s="340"/>
      <c r="P851" s="340"/>
      <c r="Q851" s="340"/>
      <c r="R851" s="340"/>
      <c r="S851" s="340"/>
      <c r="T851" s="340"/>
      <c r="U851" s="340"/>
      <c r="V851" s="340"/>
      <c r="W851" s="340"/>
      <c r="X851" s="340"/>
      <c r="Y851" s="340"/>
    </row>
    <row r="852" spans="1:25" ht="15.75" customHeight="1" x14ac:dyDescent="0.25">
      <c r="A852" s="340"/>
      <c r="B852" s="340"/>
      <c r="C852" s="340"/>
      <c r="D852" s="340"/>
      <c r="E852" s="340"/>
      <c r="F852" s="340"/>
      <c r="G852" s="340"/>
      <c r="H852" s="340"/>
      <c r="I852" s="340"/>
      <c r="J852" s="340"/>
      <c r="K852" s="340"/>
      <c r="L852" s="340"/>
      <c r="M852" s="340"/>
      <c r="N852" s="340"/>
      <c r="O852" s="340"/>
      <c r="P852" s="340"/>
      <c r="Q852" s="340"/>
      <c r="R852" s="340"/>
      <c r="S852" s="340"/>
      <c r="T852" s="340"/>
      <c r="U852" s="340"/>
      <c r="V852" s="340"/>
      <c r="W852" s="340"/>
      <c r="X852" s="340"/>
      <c r="Y852" s="340"/>
    </row>
    <row r="853" spans="1:25" ht="15.75" customHeight="1" x14ac:dyDescent="0.25">
      <c r="A853" s="340"/>
      <c r="B853" s="340"/>
      <c r="C853" s="340"/>
      <c r="D853" s="340"/>
      <c r="E853" s="340"/>
      <c r="F853" s="340"/>
      <c r="G853" s="340"/>
      <c r="H853" s="340"/>
      <c r="I853" s="340"/>
      <c r="J853" s="340"/>
      <c r="K853" s="340"/>
      <c r="L853" s="340"/>
      <c r="M853" s="340"/>
      <c r="N853" s="340"/>
      <c r="O853" s="340"/>
      <c r="P853" s="340"/>
      <c r="Q853" s="340"/>
      <c r="R853" s="340"/>
      <c r="S853" s="340"/>
      <c r="T853" s="340"/>
      <c r="U853" s="340"/>
      <c r="V853" s="340"/>
      <c r="W853" s="340"/>
      <c r="X853" s="340"/>
      <c r="Y853" s="340"/>
    </row>
    <row r="854" spans="1:25" ht="15.75" customHeight="1" x14ac:dyDescent="0.25">
      <c r="A854" s="340"/>
      <c r="B854" s="340"/>
      <c r="C854" s="340"/>
      <c r="D854" s="340"/>
      <c r="E854" s="340"/>
      <c r="F854" s="340"/>
      <c r="G854" s="340"/>
      <c r="H854" s="340"/>
      <c r="I854" s="340"/>
      <c r="J854" s="340"/>
      <c r="K854" s="340"/>
      <c r="L854" s="340"/>
      <c r="M854" s="340"/>
      <c r="N854" s="340"/>
      <c r="O854" s="340"/>
      <c r="P854" s="340"/>
      <c r="Q854" s="340"/>
      <c r="R854" s="340"/>
      <c r="S854" s="340"/>
      <c r="T854" s="340"/>
      <c r="U854" s="340"/>
      <c r="V854" s="340"/>
      <c r="W854" s="340"/>
      <c r="X854" s="340"/>
      <c r="Y854" s="340"/>
    </row>
    <row r="855" spans="1:25" ht="15.75" customHeight="1" x14ac:dyDescent="0.25">
      <c r="A855" s="340"/>
      <c r="B855" s="340"/>
      <c r="C855" s="340"/>
      <c r="D855" s="340"/>
      <c r="E855" s="340"/>
      <c r="F855" s="340"/>
      <c r="G855" s="340"/>
      <c r="H855" s="340"/>
      <c r="I855" s="340"/>
      <c r="J855" s="340"/>
      <c r="K855" s="340"/>
      <c r="L855" s="340"/>
      <c r="M855" s="340"/>
      <c r="N855" s="340"/>
      <c r="O855" s="340"/>
      <c r="P855" s="340"/>
      <c r="Q855" s="340"/>
      <c r="R855" s="340"/>
      <c r="S855" s="340"/>
      <c r="T855" s="340"/>
      <c r="U855" s="340"/>
      <c r="V855" s="340"/>
      <c r="W855" s="340"/>
      <c r="X855" s="340"/>
      <c r="Y855" s="340"/>
    </row>
    <row r="856" spans="1:25" ht="15.75" customHeight="1" x14ac:dyDescent="0.25">
      <c r="A856" s="340"/>
      <c r="B856" s="340"/>
      <c r="C856" s="340"/>
      <c r="D856" s="340"/>
      <c r="E856" s="340"/>
      <c r="F856" s="340"/>
      <c r="G856" s="340"/>
      <c r="H856" s="340"/>
      <c r="I856" s="340"/>
      <c r="J856" s="340"/>
      <c r="K856" s="340"/>
      <c r="L856" s="340"/>
      <c r="M856" s="340"/>
      <c r="N856" s="340"/>
      <c r="O856" s="340"/>
      <c r="P856" s="340"/>
      <c r="Q856" s="340"/>
      <c r="R856" s="340"/>
      <c r="S856" s="340"/>
      <c r="T856" s="340"/>
      <c r="U856" s="340"/>
      <c r="V856" s="340"/>
      <c r="W856" s="340"/>
      <c r="X856" s="340"/>
      <c r="Y856" s="340"/>
    </row>
    <row r="857" spans="1:25" ht="15.75" customHeight="1" x14ac:dyDescent="0.25">
      <c r="A857" s="340"/>
      <c r="B857" s="340"/>
      <c r="C857" s="340"/>
      <c r="D857" s="340"/>
      <c r="E857" s="340"/>
      <c r="F857" s="340"/>
      <c r="G857" s="340"/>
      <c r="H857" s="340"/>
      <c r="I857" s="340"/>
      <c r="J857" s="340"/>
      <c r="K857" s="340"/>
      <c r="L857" s="340"/>
      <c r="M857" s="340"/>
      <c r="N857" s="340"/>
      <c r="O857" s="340"/>
      <c r="P857" s="340"/>
      <c r="Q857" s="340"/>
      <c r="R857" s="340"/>
      <c r="S857" s="340"/>
      <c r="T857" s="340"/>
      <c r="U857" s="340"/>
      <c r="V857" s="340"/>
      <c r="W857" s="340"/>
      <c r="X857" s="340"/>
      <c r="Y857" s="340"/>
    </row>
    <row r="858" spans="1:25" ht="15.75" customHeight="1" x14ac:dyDescent="0.25">
      <c r="A858" s="340"/>
      <c r="B858" s="340"/>
      <c r="C858" s="340"/>
      <c r="D858" s="340"/>
      <c r="E858" s="340"/>
      <c r="F858" s="340"/>
      <c r="G858" s="340"/>
      <c r="H858" s="340"/>
      <c r="I858" s="340"/>
      <c r="J858" s="340"/>
      <c r="K858" s="340"/>
      <c r="L858" s="340"/>
      <c r="M858" s="340"/>
      <c r="N858" s="340"/>
      <c r="O858" s="340"/>
      <c r="P858" s="340"/>
      <c r="Q858" s="340"/>
      <c r="R858" s="340"/>
      <c r="S858" s="340"/>
      <c r="T858" s="340"/>
      <c r="U858" s="340"/>
      <c r="V858" s="340"/>
      <c r="W858" s="340"/>
      <c r="X858" s="340"/>
      <c r="Y858" s="340"/>
    </row>
    <row r="859" spans="1:25" ht="15.75" customHeight="1" x14ac:dyDescent="0.25">
      <c r="A859" s="340"/>
      <c r="B859" s="340"/>
      <c r="C859" s="340"/>
      <c r="D859" s="340"/>
      <c r="E859" s="340"/>
      <c r="F859" s="340"/>
      <c r="G859" s="340"/>
      <c r="H859" s="340"/>
      <c r="I859" s="340"/>
      <c r="J859" s="340"/>
      <c r="K859" s="340"/>
      <c r="L859" s="340"/>
      <c r="M859" s="340"/>
      <c r="N859" s="340"/>
      <c r="O859" s="340"/>
      <c r="P859" s="340"/>
      <c r="Q859" s="340"/>
      <c r="R859" s="340"/>
      <c r="S859" s="340"/>
      <c r="T859" s="340"/>
      <c r="U859" s="340"/>
      <c r="V859" s="340"/>
      <c r="W859" s="340"/>
      <c r="X859" s="340"/>
      <c r="Y859" s="340"/>
    </row>
    <row r="860" spans="1:25" ht="15.75" customHeight="1" x14ac:dyDescent="0.25">
      <c r="A860" s="340"/>
      <c r="B860" s="340"/>
      <c r="C860" s="340"/>
      <c r="D860" s="340"/>
      <c r="E860" s="340"/>
      <c r="F860" s="340"/>
      <c r="G860" s="340"/>
      <c r="H860" s="340"/>
      <c r="I860" s="340"/>
      <c r="J860" s="340"/>
      <c r="K860" s="340"/>
      <c r="L860" s="340"/>
      <c r="M860" s="340"/>
      <c r="N860" s="340"/>
      <c r="O860" s="340"/>
      <c r="P860" s="340"/>
      <c r="Q860" s="340"/>
      <c r="R860" s="340"/>
      <c r="S860" s="340"/>
      <c r="T860" s="340"/>
      <c r="U860" s="340"/>
      <c r="V860" s="340"/>
      <c r="W860" s="340"/>
      <c r="X860" s="340"/>
      <c r="Y860" s="340"/>
    </row>
    <row r="861" spans="1:25" ht="15.75" customHeight="1" x14ac:dyDescent="0.25">
      <c r="A861" s="340"/>
      <c r="B861" s="340"/>
      <c r="C861" s="340"/>
      <c r="D861" s="340"/>
      <c r="E861" s="340"/>
      <c r="F861" s="340"/>
      <c r="G861" s="340"/>
      <c r="H861" s="340"/>
      <c r="I861" s="340"/>
      <c r="J861" s="340"/>
      <c r="K861" s="340"/>
      <c r="L861" s="340"/>
      <c r="M861" s="340"/>
      <c r="N861" s="340"/>
      <c r="O861" s="340"/>
      <c r="P861" s="340"/>
      <c r="Q861" s="340"/>
      <c r="R861" s="340"/>
      <c r="S861" s="340"/>
      <c r="T861" s="340"/>
      <c r="U861" s="340"/>
      <c r="V861" s="340"/>
      <c r="W861" s="340"/>
      <c r="X861" s="340"/>
      <c r="Y861" s="340"/>
    </row>
    <row r="862" spans="1:25" ht="15.75" customHeight="1" x14ac:dyDescent="0.25">
      <c r="A862" s="340"/>
      <c r="B862" s="340"/>
      <c r="C862" s="340"/>
      <c r="D862" s="340"/>
      <c r="E862" s="340"/>
      <c r="F862" s="340"/>
      <c r="G862" s="340"/>
      <c r="H862" s="340"/>
      <c r="I862" s="340"/>
      <c r="J862" s="340"/>
      <c r="K862" s="340"/>
      <c r="L862" s="340"/>
      <c r="M862" s="340"/>
      <c r="N862" s="340"/>
      <c r="O862" s="340"/>
      <c r="P862" s="340"/>
      <c r="Q862" s="340"/>
      <c r="R862" s="340"/>
      <c r="S862" s="340"/>
      <c r="T862" s="340"/>
      <c r="U862" s="340"/>
      <c r="V862" s="340"/>
      <c r="W862" s="340"/>
      <c r="X862" s="340"/>
      <c r="Y862" s="340"/>
    </row>
    <row r="863" spans="1:25" ht="15.75" customHeight="1" x14ac:dyDescent="0.25">
      <c r="A863" s="340"/>
      <c r="B863" s="340"/>
      <c r="C863" s="340"/>
      <c r="D863" s="340"/>
      <c r="E863" s="340"/>
      <c r="F863" s="340"/>
      <c r="G863" s="340"/>
      <c r="H863" s="340"/>
      <c r="I863" s="340"/>
      <c r="J863" s="340"/>
      <c r="K863" s="340"/>
      <c r="L863" s="340"/>
      <c r="M863" s="340"/>
      <c r="N863" s="340"/>
      <c r="O863" s="340"/>
      <c r="P863" s="340"/>
      <c r="Q863" s="340"/>
      <c r="R863" s="340"/>
      <c r="S863" s="340"/>
      <c r="T863" s="340"/>
      <c r="U863" s="340"/>
      <c r="V863" s="340"/>
      <c r="W863" s="340"/>
      <c r="X863" s="340"/>
      <c r="Y863" s="340"/>
    </row>
    <row r="864" spans="1:25" ht="15.75" customHeight="1" x14ac:dyDescent="0.25">
      <c r="A864" s="340"/>
      <c r="B864" s="340"/>
      <c r="C864" s="340"/>
      <c r="D864" s="340"/>
      <c r="E864" s="340"/>
      <c r="F864" s="340"/>
      <c r="G864" s="340"/>
      <c r="H864" s="340"/>
      <c r="I864" s="340"/>
      <c r="J864" s="340"/>
      <c r="K864" s="340"/>
      <c r="L864" s="340"/>
      <c r="M864" s="340"/>
      <c r="N864" s="340"/>
      <c r="O864" s="340"/>
      <c r="P864" s="340"/>
      <c r="Q864" s="340"/>
      <c r="R864" s="340"/>
      <c r="S864" s="340"/>
      <c r="T864" s="340"/>
      <c r="U864" s="340"/>
      <c r="V864" s="340"/>
      <c r="W864" s="340"/>
      <c r="X864" s="340"/>
      <c r="Y864" s="340"/>
    </row>
    <row r="865" spans="1:25" ht="15.75" customHeight="1" x14ac:dyDescent="0.25">
      <c r="A865" s="340"/>
      <c r="B865" s="340"/>
      <c r="C865" s="340"/>
      <c r="D865" s="340"/>
      <c r="E865" s="340"/>
      <c r="F865" s="340"/>
      <c r="G865" s="340"/>
      <c r="H865" s="340"/>
      <c r="I865" s="340"/>
      <c r="J865" s="340"/>
      <c r="K865" s="340"/>
      <c r="L865" s="340"/>
      <c r="M865" s="340"/>
      <c r="N865" s="340"/>
      <c r="O865" s="340"/>
      <c r="P865" s="340"/>
      <c r="Q865" s="340"/>
      <c r="R865" s="340"/>
      <c r="S865" s="340"/>
      <c r="T865" s="340"/>
      <c r="U865" s="340"/>
      <c r="V865" s="340"/>
      <c r="W865" s="340"/>
      <c r="X865" s="340"/>
      <c r="Y865" s="340"/>
    </row>
    <row r="866" spans="1:25" ht="15.75" customHeight="1" x14ac:dyDescent="0.25">
      <c r="A866" s="340"/>
      <c r="B866" s="340"/>
      <c r="C866" s="340"/>
      <c r="D866" s="340"/>
      <c r="E866" s="340"/>
      <c r="F866" s="340"/>
      <c r="G866" s="340"/>
      <c r="H866" s="340"/>
      <c r="I866" s="340"/>
      <c r="J866" s="340"/>
      <c r="K866" s="340"/>
      <c r="L866" s="340"/>
      <c r="M866" s="340"/>
      <c r="N866" s="340"/>
      <c r="O866" s="340"/>
      <c r="P866" s="340"/>
      <c r="Q866" s="340"/>
      <c r="R866" s="340"/>
      <c r="S866" s="340"/>
      <c r="T866" s="340"/>
      <c r="U866" s="340"/>
      <c r="V866" s="340"/>
      <c r="W866" s="340"/>
      <c r="X866" s="340"/>
      <c r="Y866" s="340"/>
    </row>
    <row r="867" spans="1:25" ht="15.75" customHeight="1" x14ac:dyDescent="0.25">
      <c r="A867" s="340"/>
      <c r="B867" s="340"/>
      <c r="C867" s="340"/>
      <c r="D867" s="340"/>
      <c r="E867" s="340"/>
      <c r="F867" s="340"/>
      <c r="G867" s="340"/>
      <c r="H867" s="340"/>
      <c r="I867" s="340"/>
      <c r="J867" s="340"/>
      <c r="K867" s="340"/>
      <c r="L867" s="340"/>
      <c r="M867" s="340"/>
      <c r="N867" s="340"/>
      <c r="O867" s="340"/>
      <c r="P867" s="340"/>
      <c r="Q867" s="340"/>
      <c r="R867" s="340"/>
      <c r="S867" s="340"/>
      <c r="T867" s="340"/>
      <c r="U867" s="340"/>
      <c r="V867" s="340"/>
      <c r="W867" s="340"/>
      <c r="X867" s="340"/>
      <c r="Y867" s="340"/>
    </row>
    <row r="868" spans="1:25" ht="15.75" customHeight="1" x14ac:dyDescent="0.25">
      <c r="A868" s="340"/>
      <c r="B868" s="340"/>
      <c r="C868" s="340"/>
      <c r="D868" s="340"/>
      <c r="E868" s="340"/>
      <c r="F868" s="340"/>
      <c r="G868" s="340"/>
      <c r="H868" s="340"/>
      <c r="I868" s="340"/>
      <c r="J868" s="340"/>
      <c r="K868" s="340"/>
      <c r="L868" s="340"/>
      <c r="M868" s="340"/>
      <c r="N868" s="340"/>
      <c r="O868" s="340"/>
      <c r="P868" s="340"/>
      <c r="Q868" s="340"/>
      <c r="R868" s="340"/>
      <c r="S868" s="340"/>
      <c r="T868" s="340"/>
      <c r="U868" s="340"/>
      <c r="V868" s="340"/>
      <c r="W868" s="340"/>
      <c r="X868" s="340"/>
      <c r="Y868" s="340"/>
    </row>
    <row r="869" spans="1:25" ht="15.75" customHeight="1" x14ac:dyDescent="0.25">
      <c r="A869" s="340"/>
      <c r="B869" s="340"/>
      <c r="C869" s="340"/>
      <c r="D869" s="340"/>
      <c r="E869" s="340"/>
      <c r="F869" s="340"/>
      <c r="G869" s="340"/>
      <c r="H869" s="340"/>
      <c r="I869" s="340"/>
      <c r="J869" s="340"/>
      <c r="K869" s="340"/>
      <c r="L869" s="340"/>
      <c r="M869" s="340"/>
      <c r="N869" s="340"/>
      <c r="O869" s="340"/>
      <c r="P869" s="340"/>
      <c r="Q869" s="340"/>
      <c r="R869" s="340"/>
      <c r="S869" s="340"/>
      <c r="T869" s="340"/>
      <c r="U869" s="340"/>
      <c r="V869" s="340"/>
      <c r="W869" s="340"/>
      <c r="X869" s="340"/>
      <c r="Y869" s="340"/>
    </row>
    <row r="870" spans="1:25" ht="15.75" customHeight="1" x14ac:dyDescent="0.25">
      <c r="A870" s="340"/>
      <c r="B870" s="340"/>
      <c r="C870" s="340"/>
      <c r="D870" s="340"/>
      <c r="E870" s="340"/>
      <c r="F870" s="340"/>
      <c r="G870" s="340"/>
      <c r="H870" s="340"/>
      <c r="I870" s="340"/>
      <c r="J870" s="340"/>
      <c r="K870" s="340"/>
      <c r="L870" s="340"/>
      <c r="M870" s="340"/>
      <c r="N870" s="340"/>
      <c r="O870" s="340"/>
      <c r="P870" s="340"/>
      <c r="Q870" s="340"/>
      <c r="R870" s="340"/>
      <c r="S870" s="340"/>
      <c r="T870" s="340"/>
      <c r="U870" s="340"/>
      <c r="V870" s="340"/>
      <c r="W870" s="340"/>
      <c r="X870" s="340"/>
      <c r="Y870" s="340"/>
    </row>
    <row r="871" spans="1:25" ht="15.75" customHeight="1" x14ac:dyDescent="0.25">
      <c r="A871" s="340"/>
      <c r="B871" s="340"/>
      <c r="C871" s="340"/>
      <c r="D871" s="340"/>
      <c r="E871" s="340"/>
      <c r="F871" s="340"/>
      <c r="G871" s="340"/>
      <c r="H871" s="340"/>
      <c r="I871" s="340"/>
      <c r="J871" s="340"/>
      <c r="K871" s="340"/>
      <c r="L871" s="340"/>
      <c r="M871" s="340"/>
      <c r="N871" s="340"/>
      <c r="O871" s="340"/>
      <c r="P871" s="340"/>
      <c r="Q871" s="340"/>
      <c r="R871" s="340"/>
      <c r="S871" s="340"/>
      <c r="T871" s="340"/>
      <c r="U871" s="340"/>
      <c r="V871" s="340"/>
      <c r="W871" s="340"/>
      <c r="X871" s="340"/>
      <c r="Y871" s="340"/>
    </row>
    <row r="872" spans="1:25" ht="15.75" customHeight="1" x14ac:dyDescent="0.25">
      <c r="A872" s="340"/>
      <c r="B872" s="340"/>
      <c r="C872" s="340"/>
      <c r="D872" s="340"/>
      <c r="E872" s="340"/>
      <c r="F872" s="340"/>
      <c r="G872" s="340"/>
      <c r="H872" s="340"/>
      <c r="I872" s="340"/>
      <c r="J872" s="340"/>
      <c r="K872" s="340"/>
      <c r="L872" s="340"/>
      <c r="M872" s="340"/>
      <c r="N872" s="340"/>
      <c r="O872" s="340"/>
      <c r="P872" s="340"/>
      <c r="Q872" s="340"/>
      <c r="R872" s="340"/>
      <c r="S872" s="340"/>
      <c r="T872" s="340"/>
      <c r="U872" s="340"/>
      <c r="V872" s="340"/>
      <c r="W872" s="340"/>
      <c r="X872" s="340"/>
      <c r="Y872" s="340"/>
    </row>
    <row r="873" spans="1:25" ht="15.75" customHeight="1" x14ac:dyDescent="0.25">
      <c r="A873" s="340"/>
      <c r="B873" s="340"/>
      <c r="C873" s="340"/>
      <c r="D873" s="340"/>
      <c r="E873" s="340"/>
      <c r="F873" s="340"/>
      <c r="G873" s="340"/>
      <c r="H873" s="340"/>
      <c r="I873" s="340"/>
      <c r="J873" s="340"/>
      <c r="K873" s="340"/>
      <c r="L873" s="340"/>
      <c r="M873" s="340"/>
      <c r="N873" s="340"/>
      <c r="O873" s="340"/>
      <c r="P873" s="340"/>
      <c r="Q873" s="340"/>
      <c r="R873" s="340"/>
      <c r="S873" s="340"/>
      <c r="T873" s="340"/>
      <c r="U873" s="340"/>
      <c r="V873" s="340"/>
      <c r="W873" s="340"/>
      <c r="X873" s="340"/>
      <c r="Y873" s="340"/>
    </row>
    <row r="874" spans="1:25" ht="15.75" customHeight="1" x14ac:dyDescent="0.25">
      <c r="A874" s="340"/>
      <c r="B874" s="340"/>
      <c r="C874" s="340"/>
      <c r="D874" s="340"/>
      <c r="E874" s="340"/>
      <c r="F874" s="340"/>
      <c r="G874" s="340"/>
      <c r="H874" s="340"/>
      <c r="I874" s="340"/>
      <c r="J874" s="340"/>
      <c r="K874" s="340"/>
      <c r="L874" s="340"/>
      <c r="M874" s="340"/>
      <c r="N874" s="340"/>
      <c r="O874" s="340"/>
      <c r="P874" s="340"/>
      <c r="Q874" s="340"/>
      <c r="R874" s="340"/>
      <c r="S874" s="340"/>
      <c r="T874" s="340"/>
      <c r="U874" s="340"/>
      <c r="V874" s="340"/>
      <c r="W874" s="340"/>
      <c r="X874" s="340"/>
      <c r="Y874" s="340"/>
    </row>
    <row r="875" spans="1:25" ht="15.75" customHeight="1" x14ac:dyDescent="0.25">
      <c r="A875" s="340"/>
      <c r="B875" s="340"/>
      <c r="C875" s="340"/>
      <c r="D875" s="340"/>
      <c r="E875" s="340"/>
      <c r="F875" s="340"/>
      <c r="G875" s="340"/>
      <c r="H875" s="340"/>
      <c r="I875" s="340"/>
      <c r="J875" s="340"/>
      <c r="K875" s="340"/>
      <c r="L875" s="340"/>
      <c r="M875" s="340"/>
      <c r="N875" s="340"/>
      <c r="O875" s="340"/>
      <c r="P875" s="340"/>
      <c r="Q875" s="340"/>
      <c r="R875" s="340"/>
      <c r="S875" s="340"/>
      <c r="T875" s="340"/>
      <c r="U875" s="340"/>
      <c r="V875" s="340"/>
      <c r="W875" s="340"/>
      <c r="X875" s="340"/>
      <c r="Y875" s="340"/>
    </row>
    <row r="876" spans="1:25" ht="15.75" customHeight="1" x14ac:dyDescent="0.25">
      <c r="A876" s="340"/>
      <c r="B876" s="340"/>
      <c r="C876" s="340"/>
      <c r="D876" s="340"/>
      <c r="E876" s="340"/>
      <c r="F876" s="340"/>
      <c r="G876" s="340"/>
      <c r="H876" s="340"/>
      <c r="I876" s="340"/>
      <c r="J876" s="340"/>
      <c r="K876" s="340"/>
      <c r="L876" s="340"/>
      <c r="M876" s="340"/>
      <c r="N876" s="340"/>
      <c r="O876" s="340"/>
      <c r="P876" s="340"/>
      <c r="Q876" s="340"/>
      <c r="R876" s="340"/>
      <c r="S876" s="340"/>
      <c r="T876" s="340"/>
      <c r="U876" s="340"/>
      <c r="V876" s="340"/>
      <c r="W876" s="340"/>
      <c r="X876" s="340"/>
      <c r="Y876" s="340"/>
    </row>
    <row r="877" spans="1:25" ht="15.75" customHeight="1" x14ac:dyDescent="0.25">
      <c r="A877" s="340"/>
      <c r="B877" s="340"/>
      <c r="C877" s="340"/>
      <c r="D877" s="340"/>
      <c r="E877" s="340"/>
      <c r="F877" s="340"/>
      <c r="G877" s="340"/>
      <c r="H877" s="340"/>
      <c r="I877" s="340"/>
      <c r="J877" s="340"/>
      <c r="K877" s="340"/>
      <c r="L877" s="340"/>
      <c r="M877" s="340"/>
      <c r="N877" s="340"/>
      <c r="O877" s="340"/>
      <c r="P877" s="340"/>
      <c r="Q877" s="340"/>
      <c r="R877" s="340"/>
      <c r="S877" s="340"/>
      <c r="T877" s="340"/>
      <c r="U877" s="340"/>
      <c r="V877" s="340"/>
      <c r="W877" s="340"/>
      <c r="X877" s="340"/>
      <c r="Y877" s="340"/>
    </row>
    <row r="878" spans="1:25" ht="15.75" customHeight="1" x14ac:dyDescent="0.25">
      <c r="A878" s="340"/>
      <c r="B878" s="340"/>
      <c r="C878" s="340"/>
      <c r="D878" s="340"/>
      <c r="E878" s="340"/>
      <c r="F878" s="340"/>
      <c r="G878" s="340"/>
      <c r="H878" s="340"/>
      <c r="I878" s="340"/>
      <c r="J878" s="340"/>
      <c r="K878" s="340"/>
      <c r="L878" s="340"/>
      <c r="M878" s="340"/>
      <c r="N878" s="340"/>
      <c r="O878" s="340"/>
      <c r="P878" s="340"/>
      <c r="Q878" s="340"/>
      <c r="R878" s="340"/>
      <c r="S878" s="340"/>
      <c r="T878" s="340"/>
      <c r="U878" s="340"/>
      <c r="V878" s="340"/>
      <c r="W878" s="340"/>
      <c r="X878" s="340"/>
      <c r="Y878" s="340"/>
    </row>
    <row r="879" spans="1:25" ht="15.75" customHeight="1" x14ac:dyDescent="0.25">
      <c r="A879" s="340"/>
      <c r="B879" s="340"/>
      <c r="C879" s="340"/>
      <c r="D879" s="340"/>
      <c r="E879" s="340"/>
      <c r="F879" s="340"/>
      <c r="G879" s="340"/>
      <c r="H879" s="340"/>
      <c r="I879" s="340"/>
      <c r="J879" s="340"/>
      <c r="K879" s="340"/>
      <c r="L879" s="340"/>
      <c r="M879" s="340"/>
      <c r="N879" s="340"/>
      <c r="O879" s="340"/>
      <c r="P879" s="340"/>
      <c r="Q879" s="340"/>
      <c r="R879" s="340"/>
      <c r="S879" s="340"/>
      <c r="T879" s="340"/>
      <c r="U879" s="340"/>
      <c r="V879" s="340"/>
      <c r="W879" s="340"/>
      <c r="X879" s="340"/>
      <c r="Y879" s="340"/>
    </row>
    <row r="880" spans="1:25" ht="15.75" customHeight="1" x14ac:dyDescent="0.25">
      <c r="A880" s="340"/>
      <c r="B880" s="340"/>
      <c r="C880" s="340"/>
      <c r="D880" s="340"/>
      <c r="E880" s="340"/>
      <c r="F880" s="340"/>
      <c r="G880" s="340"/>
      <c r="H880" s="340"/>
      <c r="I880" s="340"/>
      <c r="J880" s="340"/>
      <c r="K880" s="340"/>
      <c r="L880" s="340"/>
      <c r="M880" s="340"/>
      <c r="N880" s="340"/>
      <c r="O880" s="340"/>
      <c r="P880" s="340"/>
      <c r="Q880" s="340"/>
      <c r="R880" s="340"/>
      <c r="S880" s="340"/>
      <c r="T880" s="340"/>
      <c r="U880" s="340"/>
      <c r="V880" s="340"/>
      <c r="W880" s="340"/>
      <c r="X880" s="340"/>
      <c r="Y880" s="340"/>
    </row>
    <row r="881" spans="1:25" ht="15.75" customHeight="1" x14ac:dyDescent="0.25">
      <c r="A881" s="340"/>
      <c r="B881" s="340"/>
      <c r="C881" s="340"/>
      <c r="D881" s="340"/>
      <c r="E881" s="340"/>
      <c r="F881" s="340"/>
      <c r="G881" s="340"/>
      <c r="H881" s="340"/>
      <c r="I881" s="340"/>
      <c r="J881" s="340"/>
      <c r="K881" s="340"/>
      <c r="L881" s="340"/>
      <c r="M881" s="340"/>
      <c r="N881" s="340"/>
      <c r="O881" s="340"/>
      <c r="P881" s="340"/>
      <c r="Q881" s="340"/>
      <c r="R881" s="340"/>
      <c r="S881" s="340"/>
      <c r="T881" s="340"/>
      <c r="U881" s="340"/>
      <c r="V881" s="340"/>
      <c r="W881" s="340"/>
      <c r="X881" s="340"/>
      <c r="Y881" s="340"/>
    </row>
    <row r="882" spans="1:25" ht="15.75" customHeight="1" x14ac:dyDescent="0.25">
      <c r="A882" s="340"/>
      <c r="B882" s="340"/>
      <c r="C882" s="340"/>
      <c r="D882" s="340"/>
      <c r="E882" s="340"/>
      <c r="F882" s="340"/>
      <c r="G882" s="340"/>
      <c r="H882" s="340"/>
      <c r="I882" s="340"/>
      <c r="J882" s="340"/>
      <c r="K882" s="340"/>
      <c r="L882" s="340"/>
      <c r="M882" s="340"/>
      <c r="N882" s="340"/>
      <c r="O882" s="340"/>
      <c r="P882" s="340"/>
      <c r="Q882" s="340"/>
      <c r="R882" s="340"/>
      <c r="S882" s="340"/>
      <c r="T882" s="340"/>
      <c r="U882" s="340"/>
      <c r="V882" s="340"/>
      <c r="W882" s="340"/>
      <c r="X882" s="340"/>
      <c r="Y882" s="340"/>
    </row>
    <row r="883" spans="1:25" ht="15.75" customHeight="1" x14ac:dyDescent="0.25">
      <c r="A883" s="340"/>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row>
    <row r="884" spans="1:25" ht="15.75" customHeight="1" x14ac:dyDescent="0.25">
      <c r="A884" s="340"/>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row>
    <row r="885" spans="1:25" ht="15.75" customHeight="1" x14ac:dyDescent="0.25">
      <c r="A885" s="340"/>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row>
    <row r="886" spans="1:25" ht="15.75" customHeight="1" x14ac:dyDescent="0.25">
      <c r="A886" s="340"/>
      <c r="B886" s="340"/>
      <c r="C886" s="340"/>
      <c r="D886" s="340"/>
      <c r="E886" s="340"/>
      <c r="F886" s="340"/>
      <c r="G886" s="340"/>
      <c r="H886" s="340"/>
      <c r="I886" s="340"/>
      <c r="J886" s="340"/>
      <c r="K886" s="340"/>
      <c r="L886" s="340"/>
      <c r="M886" s="340"/>
      <c r="N886" s="340"/>
      <c r="O886" s="340"/>
      <c r="P886" s="340"/>
      <c r="Q886" s="340"/>
      <c r="R886" s="340"/>
      <c r="S886" s="340"/>
      <c r="T886" s="340"/>
      <c r="U886" s="340"/>
      <c r="V886" s="340"/>
      <c r="W886" s="340"/>
      <c r="X886" s="340"/>
      <c r="Y886" s="340"/>
    </row>
    <row r="887" spans="1:25" ht="15.75" customHeight="1" x14ac:dyDescent="0.25">
      <c r="A887" s="340"/>
      <c r="B887" s="340"/>
      <c r="C887" s="340"/>
      <c r="D887" s="340"/>
      <c r="E887" s="340"/>
      <c r="F887" s="340"/>
      <c r="G887" s="340"/>
      <c r="H887" s="340"/>
      <c r="I887" s="340"/>
      <c r="J887" s="340"/>
      <c r="K887" s="340"/>
      <c r="L887" s="340"/>
      <c r="M887" s="340"/>
      <c r="N887" s="340"/>
      <c r="O887" s="340"/>
      <c r="P887" s="340"/>
      <c r="Q887" s="340"/>
      <c r="R887" s="340"/>
      <c r="S887" s="340"/>
      <c r="T887" s="340"/>
      <c r="U887" s="340"/>
      <c r="V887" s="340"/>
      <c r="W887" s="340"/>
      <c r="X887" s="340"/>
      <c r="Y887" s="340"/>
    </row>
    <row r="888" spans="1:25" ht="15.75" customHeight="1" x14ac:dyDescent="0.25">
      <c r="A888" s="340"/>
      <c r="B888" s="340"/>
      <c r="C888" s="340"/>
      <c r="D888" s="340"/>
      <c r="E888" s="340"/>
      <c r="F888" s="340"/>
      <c r="G888" s="340"/>
      <c r="H888" s="340"/>
      <c r="I888" s="340"/>
      <c r="J888" s="340"/>
      <c r="K888" s="340"/>
      <c r="L888" s="340"/>
      <c r="M888" s="340"/>
      <c r="N888" s="340"/>
      <c r="O888" s="340"/>
      <c r="P888" s="340"/>
      <c r="Q888" s="340"/>
      <c r="R888" s="340"/>
      <c r="S888" s="340"/>
      <c r="T888" s="340"/>
      <c r="U888" s="340"/>
      <c r="V888" s="340"/>
      <c r="W888" s="340"/>
      <c r="X888" s="340"/>
      <c r="Y888" s="340"/>
    </row>
    <row r="889" spans="1:25" ht="15.75" customHeight="1" x14ac:dyDescent="0.25">
      <c r="A889" s="340"/>
      <c r="B889" s="340"/>
      <c r="C889" s="340"/>
      <c r="D889" s="340"/>
      <c r="E889" s="340"/>
      <c r="F889" s="340"/>
      <c r="G889" s="340"/>
      <c r="H889" s="340"/>
      <c r="I889" s="340"/>
      <c r="J889" s="340"/>
      <c r="K889" s="340"/>
      <c r="L889" s="340"/>
      <c r="M889" s="340"/>
      <c r="N889" s="340"/>
      <c r="O889" s="340"/>
      <c r="P889" s="340"/>
      <c r="Q889" s="340"/>
      <c r="R889" s="340"/>
      <c r="S889" s="340"/>
      <c r="T889" s="340"/>
      <c r="U889" s="340"/>
      <c r="V889" s="340"/>
      <c r="W889" s="340"/>
      <c r="X889" s="340"/>
      <c r="Y889" s="340"/>
    </row>
    <row r="890" spans="1:25" ht="15.75" customHeight="1" x14ac:dyDescent="0.25">
      <c r="A890" s="340"/>
      <c r="B890" s="340"/>
      <c r="C890" s="340"/>
      <c r="D890" s="340"/>
      <c r="E890" s="340"/>
      <c r="F890" s="340"/>
      <c r="G890" s="340"/>
      <c r="H890" s="340"/>
      <c r="I890" s="340"/>
      <c r="J890" s="340"/>
      <c r="K890" s="340"/>
      <c r="L890" s="340"/>
      <c r="M890" s="340"/>
      <c r="N890" s="340"/>
      <c r="O890" s="340"/>
      <c r="P890" s="340"/>
      <c r="Q890" s="340"/>
      <c r="R890" s="340"/>
      <c r="S890" s="340"/>
      <c r="T890" s="340"/>
      <c r="U890" s="340"/>
      <c r="V890" s="340"/>
      <c r="W890" s="340"/>
      <c r="X890" s="340"/>
      <c r="Y890" s="340"/>
    </row>
    <row r="891" spans="1:25" ht="15.75" customHeight="1" x14ac:dyDescent="0.25">
      <c r="A891" s="340"/>
      <c r="B891" s="340"/>
      <c r="C891" s="340"/>
      <c r="D891" s="340"/>
      <c r="E891" s="340"/>
      <c r="F891" s="340"/>
      <c r="G891" s="340"/>
      <c r="H891" s="340"/>
      <c r="I891" s="340"/>
      <c r="J891" s="340"/>
      <c r="K891" s="340"/>
      <c r="L891" s="340"/>
      <c r="M891" s="340"/>
      <c r="N891" s="340"/>
      <c r="O891" s="340"/>
      <c r="P891" s="340"/>
      <c r="Q891" s="340"/>
      <c r="R891" s="340"/>
      <c r="S891" s="340"/>
      <c r="T891" s="340"/>
      <c r="U891" s="340"/>
      <c r="V891" s="340"/>
      <c r="W891" s="340"/>
      <c r="X891" s="340"/>
      <c r="Y891" s="340"/>
    </row>
    <row r="892" spans="1:25" ht="15.75" customHeight="1" x14ac:dyDescent="0.25">
      <c r="A892" s="340"/>
      <c r="B892" s="340"/>
      <c r="C892" s="340"/>
      <c r="D892" s="340"/>
      <c r="E892" s="340"/>
      <c r="F892" s="340"/>
      <c r="G892" s="340"/>
      <c r="H892" s="340"/>
      <c r="I892" s="340"/>
      <c r="J892" s="340"/>
      <c r="K892" s="340"/>
      <c r="L892" s="340"/>
      <c r="M892" s="340"/>
      <c r="N892" s="340"/>
      <c r="O892" s="340"/>
      <c r="P892" s="340"/>
      <c r="Q892" s="340"/>
      <c r="R892" s="340"/>
      <c r="S892" s="340"/>
      <c r="T892" s="340"/>
      <c r="U892" s="340"/>
      <c r="V892" s="340"/>
      <c r="W892" s="340"/>
      <c r="X892" s="340"/>
      <c r="Y892" s="340"/>
    </row>
    <row r="893" spans="1:25" ht="15.75" customHeight="1" x14ac:dyDescent="0.25">
      <c r="A893" s="340"/>
      <c r="B893" s="340"/>
      <c r="C893" s="340"/>
      <c r="D893" s="340"/>
      <c r="E893" s="340"/>
      <c r="F893" s="340"/>
      <c r="G893" s="340"/>
      <c r="H893" s="340"/>
      <c r="I893" s="340"/>
      <c r="J893" s="340"/>
      <c r="K893" s="340"/>
      <c r="L893" s="340"/>
      <c r="M893" s="340"/>
      <c r="N893" s="340"/>
      <c r="O893" s="340"/>
      <c r="P893" s="340"/>
      <c r="Q893" s="340"/>
      <c r="R893" s="340"/>
      <c r="S893" s="340"/>
      <c r="T893" s="340"/>
      <c r="U893" s="340"/>
      <c r="V893" s="340"/>
      <c r="W893" s="340"/>
      <c r="X893" s="340"/>
      <c r="Y893" s="340"/>
    </row>
    <row r="894" spans="1:25" ht="15.75" customHeight="1" x14ac:dyDescent="0.25">
      <c r="A894" s="340"/>
      <c r="B894" s="340"/>
      <c r="C894" s="340"/>
      <c r="D894" s="340"/>
      <c r="E894" s="340"/>
      <c r="F894" s="340"/>
      <c r="G894" s="340"/>
      <c r="H894" s="340"/>
      <c r="I894" s="340"/>
      <c r="J894" s="340"/>
      <c r="K894" s="340"/>
      <c r="L894" s="340"/>
      <c r="M894" s="340"/>
      <c r="N894" s="340"/>
      <c r="O894" s="340"/>
      <c r="P894" s="340"/>
      <c r="Q894" s="340"/>
      <c r="R894" s="340"/>
      <c r="S894" s="340"/>
      <c r="T894" s="340"/>
      <c r="U894" s="340"/>
      <c r="V894" s="340"/>
      <c r="W894" s="340"/>
      <c r="X894" s="340"/>
      <c r="Y894" s="340"/>
    </row>
    <row r="895" spans="1:25" ht="15.75" customHeight="1" x14ac:dyDescent="0.25">
      <c r="A895" s="340"/>
      <c r="B895" s="340"/>
      <c r="C895" s="340"/>
      <c r="D895" s="340"/>
      <c r="E895" s="340"/>
      <c r="F895" s="340"/>
      <c r="G895" s="340"/>
      <c r="H895" s="340"/>
      <c r="I895" s="340"/>
      <c r="J895" s="340"/>
      <c r="K895" s="340"/>
      <c r="L895" s="340"/>
      <c r="M895" s="340"/>
      <c r="N895" s="340"/>
      <c r="O895" s="340"/>
      <c r="P895" s="340"/>
      <c r="Q895" s="340"/>
      <c r="R895" s="340"/>
      <c r="S895" s="340"/>
      <c r="T895" s="340"/>
      <c r="U895" s="340"/>
      <c r="V895" s="340"/>
      <c r="W895" s="340"/>
      <c r="X895" s="340"/>
      <c r="Y895" s="340"/>
    </row>
    <row r="896" spans="1:25" ht="15.75" customHeight="1" x14ac:dyDescent="0.25">
      <c r="A896" s="340"/>
      <c r="B896" s="340"/>
      <c r="C896" s="340"/>
      <c r="D896" s="340"/>
      <c r="E896" s="340"/>
      <c r="F896" s="340"/>
      <c r="G896" s="340"/>
      <c r="H896" s="340"/>
      <c r="I896" s="340"/>
      <c r="J896" s="340"/>
      <c r="K896" s="340"/>
      <c r="L896" s="340"/>
      <c r="M896" s="340"/>
      <c r="N896" s="340"/>
      <c r="O896" s="340"/>
      <c r="P896" s="340"/>
      <c r="Q896" s="340"/>
      <c r="R896" s="340"/>
      <c r="S896" s="340"/>
      <c r="T896" s="340"/>
      <c r="U896" s="340"/>
      <c r="V896" s="340"/>
      <c r="W896" s="340"/>
      <c r="X896" s="340"/>
      <c r="Y896" s="340"/>
    </row>
    <row r="897" spans="1:25" ht="15.75" customHeight="1" x14ac:dyDescent="0.25">
      <c r="A897" s="340"/>
      <c r="B897" s="340"/>
      <c r="C897" s="340"/>
      <c r="D897" s="340"/>
      <c r="E897" s="340"/>
      <c r="F897" s="340"/>
      <c r="G897" s="340"/>
      <c r="H897" s="340"/>
      <c r="I897" s="340"/>
      <c r="J897" s="340"/>
      <c r="K897" s="340"/>
      <c r="L897" s="340"/>
      <c r="M897" s="340"/>
      <c r="N897" s="340"/>
      <c r="O897" s="340"/>
      <c r="P897" s="340"/>
      <c r="Q897" s="340"/>
      <c r="R897" s="340"/>
      <c r="S897" s="340"/>
      <c r="T897" s="340"/>
      <c r="U897" s="340"/>
      <c r="V897" s="340"/>
      <c r="W897" s="340"/>
      <c r="X897" s="340"/>
      <c r="Y897" s="340"/>
    </row>
    <row r="898" spans="1:25" ht="15.75" customHeight="1" x14ac:dyDescent="0.25">
      <c r="A898" s="340"/>
      <c r="B898" s="340"/>
      <c r="C898" s="340"/>
      <c r="D898" s="340"/>
      <c r="E898" s="340"/>
      <c r="F898" s="340"/>
      <c r="G898" s="340"/>
      <c r="H898" s="340"/>
      <c r="I898" s="340"/>
      <c r="J898" s="340"/>
      <c r="K898" s="340"/>
      <c r="L898" s="340"/>
      <c r="M898" s="340"/>
      <c r="N898" s="340"/>
      <c r="O898" s="340"/>
      <c r="P898" s="340"/>
      <c r="Q898" s="340"/>
      <c r="R898" s="340"/>
      <c r="S898" s="340"/>
      <c r="T898" s="340"/>
      <c r="U898" s="340"/>
      <c r="V898" s="340"/>
      <c r="W898" s="340"/>
      <c r="X898" s="340"/>
      <c r="Y898" s="340"/>
    </row>
    <row r="899" spans="1:25" ht="15.75" customHeight="1" x14ac:dyDescent="0.25">
      <c r="A899" s="340"/>
      <c r="B899" s="340"/>
      <c r="C899" s="340"/>
      <c r="D899" s="340"/>
      <c r="E899" s="340"/>
      <c r="F899" s="340"/>
      <c r="G899" s="340"/>
      <c r="H899" s="340"/>
      <c r="I899" s="340"/>
      <c r="J899" s="340"/>
      <c r="K899" s="340"/>
      <c r="L899" s="340"/>
      <c r="M899" s="340"/>
      <c r="N899" s="340"/>
      <c r="O899" s="340"/>
      <c r="P899" s="340"/>
      <c r="Q899" s="340"/>
      <c r="R899" s="340"/>
      <c r="S899" s="340"/>
      <c r="T899" s="340"/>
      <c r="U899" s="340"/>
      <c r="V899" s="340"/>
      <c r="W899" s="340"/>
      <c r="X899" s="340"/>
      <c r="Y899" s="340"/>
    </row>
    <row r="900" spans="1:25" ht="15.75" customHeight="1" x14ac:dyDescent="0.25">
      <c r="A900" s="340"/>
      <c r="B900" s="340"/>
      <c r="C900" s="340"/>
      <c r="D900" s="340"/>
      <c r="E900" s="340"/>
      <c r="F900" s="340"/>
      <c r="G900" s="340"/>
      <c r="H900" s="340"/>
      <c r="I900" s="340"/>
      <c r="J900" s="340"/>
      <c r="K900" s="340"/>
      <c r="L900" s="340"/>
      <c r="M900" s="340"/>
      <c r="N900" s="340"/>
      <c r="O900" s="340"/>
      <c r="P900" s="340"/>
      <c r="Q900" s="340"/>
      <c r="R900" s="340"/>
      <c r="S900" s="340"/>
      <c r="T900" s="340"/>
      <c r="U900" s="340"/>
      <c r="V900" s="340"/>
      <c r="W900" s="340"/>
      <c r="X900" s="340"/>
      <c r="Y900" s="340"/>
    </row>
    <row r="901" spans="1:25" ht="15.75" customHeight="1" x14ac:dyDescent="0.25">
      <c r="A901" s="340"/>
      <c r="B901" s="340"/>
      <c r="C901" s="340"/>
      <c r="D901" s="340"/>
      <c r="E901" s="340"/>
      <c r="F901" s="340"/>
      <c r="G901" s="340"/>
      <c r="H901" s="340"/>
      <c r="I901" s="340"/>
      <c r="J901" s="340"/>
      <c r="K901" s="340"/>
      <c r="L901" s="340"/>
      <c r="M901" s="340"/>
      <c r="N901" s="340"/>
      <c r="O901" s="340"/>
      <c r="P901" s="340"/>
      <c r="Q901" s="340"/>
      <c r="R901" s="340"/>
      <c r="S901" s="340"/>
      <c r="T901" s="340"/>
      <c r="U901" s="340"/>
      <c r="V901" s="340"/>
      <c r="W901" s="340"/>
      <c r="X901" s="340"/>
      <c r="Y901" s="340"/>
    </row>
    <row r="902" spans="1:25" ht="15.75" customHeight="1" x14ac:dyDescent="0.25">
      <c r="A902" s="340"/>
      <c r="B902" s="340"/>
      <c r="C902" s="340"/>
      <c r="D902" s="340"/>
      <c r="E902" s="340"/>
      <c r="F902" s="340"/>
      <c r="G902" s="340"/>
      <c r="H902" s="340"/>
      <c r="I902" s="340"/>
      <c r="J902" s="340"/>
      <c r="K902" s="340"/>
      <c r="L902" s="340"/>
      <c r="M902" s="340"/>
      <c r="N902" s="340"/>
      <c r="O902" s="340"/>
      <c r="P902" s="340"/>
      <c r="Q902" s="340"/>
      <c r="R902" s="340"/>
      <c r="S902" s="340"/>
      <c r="T902" s="340"/>
      <c r="U902" s="340"/>
      <c r="V902" s="340"/>
      <c r="W902" s="340"/>
      <c r="X902" s="340"/>
      <c r="Y902" s="340"/>
    </row>
    <row r="903" spans="1:25" ht="15.75" customHeight="1" x14ac:dyDescent="0.25">
      <c r="A903" s="340"/>
      <c r="B903" s="340"/>
      <c r="C903" s="340"/>
      <c r="D903" s="340"/>
      <c r="E903" s="340"/>
      <c r="F903" s="340"/>
      <c r="G903" s="340"/>
      <c r="H903" s="340"/>
      <c r="I903" s="340"/>
      <c r="J903" s="340"/>
      <c r="K903" s="340"/>
      <c r="L903" s="340"/>
      <c r="M903" s="340"/>
      <c r="N903" s="340"/>
      <c r="O903" s="340"/>
      <c r="P903" s="340"/>
      <c r="Q903" s="340"/>
      <c r="R903" s="340"/>
      <c r="S903" s="340"/>
      <c r="T903" s="340"/>
      <c r="U903" s="340"/>
      <c r="V903" s="340"/>
      <c r="W903" s="340"/>
      <c r="X903" s="340"/>
      <c r="Y903" s="340"/>
    </row>
    <row r="904" spans="1:25" ht="15.75" customHeight="1" x14ac:dyDescent="0.25">
      <c r="A904" s="340"/>
      <c r="B904" s="340"/>
      <c r="C904" s="340"/>
      <c r="D904" s="340"/>
      <c r="E904" s="340"/>
      <c r="F904" s="340"/>
      <c r="G904" s="340"/>
      <c r="H904" s="340"/>
      <c r="I904" s="340"/>
      <c r="J904" s="340"/>
      <c r="K904" s="340"/>
      <c r="L904" s="340"/>
      <c r="M904" s="340"/>
      <c r="N904" s="340"/>
      <c r="O904" s="340"/>
      <c r="P904" s="340"/>
      <c r="Q904" s="340"/>
      <c r="R904" s="340"/>
      <c r="S904" s="340"/>
      <c r="T904" s="340"/>
      <c r="U904" s="340"/>
      <c r="V904" s="340"/>
      <c r="W904" s="340"/>
      <c r="X904" s="340"/>
      <c r="Y904" s="340"/>
    </row>
    <row r="905" spans="1:25" ht="15.75" customHeight="1" x14ac:dyDescent="0.25">
      <c r="A905" s="340"/>
      <c r="B905" s="340"/>
      <c r="C905" s="340"/>
      <c r="D905" s="340"/>
      <c r="E905" s="340"/>
      <c r="F905" s="340"/>
      <c r="G905" s="340"/>
      <c r="H905" s="340"/>
      <c r="I905" s="340"/>
      <c r="J905" s="340"/>
      <c r="K905" s="340"/>
      <c r="L905" s="340"/>
      <c r="M905" s="340"/>
      <c r="N905" s="340"/>
      <c r="O905" s="340"/>
      <c r="P905" s="340"/>
      <c r="Q905" s="340"/>
      <c r="R905" s="340"/>
      <c r="S905" s="340"/>
      <c r="T905" s="340"/>
      <c r="U905" s="340"/>
      <c r="V905" s="340"/>
      <c r="W905" s="340"/>
      <c r="X905" s="340"/>
      <c r="Y905" s="340"/>
    </row>
    <row r="906" spans="1:25" ht="15.75" customHeight="1" x14ac:dyDescent="0.25">
      <c r="A906" s="340"/>
      <c r="B906" s="340"/>
      <c r="C906" s="340"/>
      <c r="D906" s="340"/>
      <c r="E906" s="340"/>
      <c r="F906" s="340"/>
      <c r="G906" s="340"/>
      <c r="H906" s="340"/>
      <c r="I906" s="340"/>
      <c r="J906" s="340"/>
      <c r="K906" s="340"/>
      <c r="L906" s="340"/>
      <c r="M906" s="340"/>
      <c r="N906" s="340"/>
      <c r="O906" s="340"/>
      <c r="P906" s="340"/>
      <c r="Q906" s="340"/>
      <c r="R906" s="340"/>
      <c r="S906" s="340"/>
      <c r="T906" s="340"/>
      <c r="U906" s="340"/>
      <c r="V906" s="340"/>
      <c r="W906" s="340"/>
      <c r="X906" s="340"/>
      <c r="Y906" s="340"/>
    </row>
    <row r="907" spans="1:25" ht="15.75" customHeight="1" x14ac:dyDescent="0.25">
      <c r="A907" s="340"/>
      <c r="B907" s="340"/>
      <c r="C907" s="340"/>
      <c r="D907" s="340"/>
      <c r="E907" s="340"/>
      <c r="F907" s="340"/>
      <c r="G907" s="340"/>
      <c r="H907" s="340"/>
      <c r="I907" s="340"/>
      <c r="J907" s="340"/>
      <c r="K907" s="340"/>
      <c r="L907" s="340"/>
      <c r="M907" s="340"/>
      <c r="N907" s="340"/>
      <c r="O907" s="340"/>
      <c r="P907" s="340"/>
      <c r="Q907" s="340"/>
      <c r="R907" s="340"/>
      <c r="S907" s="340"/>
      <c r="T907" s="340"/>
      <c r="U907" s="340"/>
      <c r="V907" s="340"/>
      <c r="W907" s="340"/>
      <c r="X907" s="340"/>
      <c r="Y907" s="340"/>
    </row>
    <row r="908" spans="1:25" ht="15.75" customHeight="1" x14ac:dyDescent="0.25">
      <c r="A908" s="340"/>
      <c r="B908" s="340"/>
      <c r="C908" s="340"/>
      <c r="D908" s="340"/>
      <c r="E908" s="340"/>
      <c r="F908" s="340"/>
      <c r="G908" s="340"/>
      <c r="H908" s="340"/>
      <c r="I908" s="340"/>
      <c r="J908" s="340"/>
      <c r="K908" s="340"/>
      <c r="L908" s="340"/>
      <c r="M908" s="340"/>
      <c r="N908" s="340"/>
      <c r="O908" s="340"/>
      <c r="P908" s="340"/>
      <c r="Q908" s="340"/>
      <c r="R908" s="340"/>
      <c r="S908" s="340"/>
      <c r="T908" s="340"/>
      <c r="U908" s="340"/>
      <c r="V908" s="340"/>
      <c r="W908" s="340"/>
      <c r="X908" s="340"/>
      <c r="Y908" s="340"/>
    </row>
    <row r="909" spans="1:25" ht="15.75" customHeight="1" x14ac:dyDescent="0.25">
      <c r="A909" s="340"/>
      <c r="B909" s="340"/>
      <c r="C909" s="340"/>
      <c r="D909" s="340"/>
      <c r="E909" s="340"/>
      <c r="F909" s="340"/>
      <c r="G909" s="340"/>
      <c r="H909" s="340"/>
      <c r="I909" s="340"/>
      <c r="J909" s="340"/>
      <c r="K909" s="340"/>
      <c r="L909" s="340"/>
      <c r="M909" s="340"/>
      <c r="N909" s="340"/>
      <c r="O909" s="340"/>
      <c r="P909" s="340"/>
      <c r="Q909" s="340"/>
      <c r="R909" s="340"/>
      <c r="S909" s="340"/>
      <c r="T909" s="340"/>
      <c r="U909" s="340"/>
      <c r="V909" s="340"/>
      <c r="W909" s="340"/>
      <c r="X909" s="340"/>
      <c r="Y909" s="340"/>
    </row>
    <row r="910" spans="1:25" ht="15.75" customHeight="1" x14ac:dyDescent="0.25">
      <c r="A910" s="340"/>
      <c r="B910" s="340"/>
      <c r="C910" s="340"/>
      <c r="D910" s="340"/>
      <c r="E910" s="340"/>
      <c r="F910" s="340"/>
      <c r="G910" s="340"/>
      <c r="H910" s="340"/>
      <c r="I910" s="340"/>
      <c r="J910" s="340"/>
      <c r="K910" s="340"/>
      <c r="L910" s="340"/>
      <c r="M910" s="340"/>
      <c r="N910" s="340"/>
      <c r="O910" s="340"/>
      <c r="P910" s="340"/>
      <c r="Q910" s="340"/>
      <c r="R910" s="340"/>
      <c r="S910" s="340"/>
      <c r="T910" s="340"/>
      <c r="U910" s="340"/>
      <c r="V910" s="340"/>
      <c r="W910" s="340"/>
      <c r="X910" s="340"/>
      <c r="Y910" s="340"/>
    </row>
    <row r="911" spans="1:25" ht="15.75" customHeight="1" x14ac:dyDescent="0.25">
      <c r="A911" s="340"/>
      <c r="B911" s="340"/>
      <c r="C911" s="340"/>
      <c r="D911" s="340"/>
      <c r="E911" s="340"/>
      <c r="F911" s="340"/>
      <c r="G911" s="340"/>
      <c r="H911" s="340"/>
      <c r="I911" s="340"/>
      <c r="J911" s="340"/>
      <c r="K911" s="340"/>
      <c r="L911" s="340"/>
      <c r="M911" s="340"/>
      <c r="N911" s="340"/>
      <c r="O911" s="340"/>
      <c r="P911" s="340"/>
      <c r="Q911" s="340"/>
      <c r="R911" s="340"/>
      <c r="S911" s="340"/>
      <c r="T911" s="340"/>
      <c r="U911" s="340"/>
      <c r="V911" s="340"/>
      <c r="W911" s="340"/>
      <c r="X911" s="340"/>
      <c r="Y911" s="340"/>
    </row>
    <row r="912" spans="1:25" ht="15.75" customHeight="1" x14ac:dyDescent="0.25">
      <c r="A912" s="340"/>
      <c r="B912" s="340"/>
      <c r="C912" s="340"/>
      <c r="D912" s="340"/>
      <c r="E912" s="340"/>
      <c r="F912" s="340"/>
      <c r="G912" s="340"/>
      <c r="H912" s="340"/>
      <c r="I912" s="340"/>
      <c r="J912" s="340"/>
      <c r="K912" s="340"/>
      <c r="L912" s="340"/>
      <c r="M912" s="340"/>
      <c r="N912" s="340"/>
      <c r="O912" s="340"/>
      <c r="P912" s="340"/>
      <c r="Q912" s="340"/>
      <c r="R912" s="340"/>
      <c r="S912" s="340"/>
      <c r="T912" s="340"/>
      <c r="U912" s="340"/>
      <c r="V912" s="340"/>
      <c r="W912" s="340"/>
      <c r="X912" s="340"/>
      <c r="Y912" s="340"/>
    </row>
    <row r="913" spans="1:25" ht="15.75" customHeight="1" x14ac:dyDescent="0.25">
      <c r="A913" s="340"/>
      <c r="B913" s="340"/>
      <c r="C913" s="340"/>
      <c r="D913" s="340"/>
      <c r="E913" s="340"/>
      <c r="F913" s="340"/>
      <c r="G913" s="340"/>
      <c r="H913" s="340"/>
      <c r="I913" s="340"/>
      <c r="J913" s="340"/>
      <c r="K913" s="340"/>
      <c r="L913" s="340"/>
      <c r="M913" s="340"/>
      <c r="N913" s="340"/>
      <c r="O913" s="340"/>
      <c r="P913" s="340"/>
      <c r="Q913" s="340"/>
      <c r="R913" s="340"/>
      <c r="S913" s="340"/>
      <c r="T913" s="340"/>
      <c r="U913" s="340"/>
      <c r="V913" s="340"/>
      <c r="W913" s="340"/>
      <c r="X913" s="340"/>
      <c r="Y913" s="340"/>
    </row>
    <row r="914" spans="1:25" ht="15.75" customHeight="1" x14ac:dyDescent="0.25">
      <c r="A914" s="340"/>
      <c r="B914" s="340"/>
      <c r="C914" s="340"/>
      <c r="D914" s="340"/>
      <c r="E914" s="340"/>
      <c r="F914" s="340"/>
      <c r="G914" s="340"/>
      <c r="H914" s="340"/>
      <c r="I914" s="340"/>
      <c r="J914" s="340"/>
      <c r="K914" s="340"/>
      <c r="L914" s="340"/>
      <c r="M914" s="340"/>
      <c r="N914" s="340"/>
      <c r="O914" s="340"/>
      <c r="P914" s="340"/>
      <c r="Q914" s="340"/>
      <c r="R914" s="340"/>
      <c r="S914" s="340"/>
      <c r="T914" s="340"/>
      <c r="U914" s="340"/>
      <c r="V914" s="340"/>
      <c r="W914" s="340"/>
      <c r="X914" s="340"/>
      <c r="Y914" s="340"/>
    </row>
    <row r="915" spans="1:25" ht="15.75" customHeight="1" x14ac:dyDescent="0.25">
      <c r="A915" s="340"/>
      <c r="B915" s="340"/>
      <c r="C915" s="340"/>
      <c r="D915" s="340"/>
      <c r="E915" s="340"/>
      <c r="F915" s="340"/>
      <c r="G915" s="340"/>
      <c r="H915" s="340"/>
      <c r="I915" s="340"/>
      <c r="J915" s="340"/>
      <c r="K915" s="340"/>
      <c r="L915" s="340"/>
      <c r="M915" s="340"/>
      <c r="N915" s="340"/>
      <c r="O915" s="340"/>
      <c r="P915" s="340"/>
      <c r="Q915" s="340"/>
      <c r="R915" s="340"/>
      <c r="S915" s="340"/>
      <c r="T915" s="340"/>
      <c r="U915" s="340"/>
      <c r="V915" s="340"/>
      <c r="W915" s="340"/>
      <c r="X915" s="340"/>
      <c r="Y915" s="340"/>
    </row>
    <row r="916" spans="1:25" ht="15.75" customHeight="1" x14ac:dyDescent="0.25">
      <c r="A916" s="340"/>
      <c r="B916" s="340"/>
      <c r="C916" s="340"/>
      <c r="D916" s="340"/>
      <c r="E916" s="340"/>
      <c r="F916" s="340"/>
      <c r="G916" s="340"/>
      <c r="H916" s="340"/>
      <c r="I916" s="340"/>
      <c r="J916" s="340"/>
      <c r="K916" s="340"/>
      <c r="L916" s="340"/>
      <c r="M916" s="340"/>
      <c r="N916" s="340"/>
      <c r="O916" s="340"/>
      <c r="P916" s="340"/>
      <c r="Q916" s="340"/>
      <c r="R916" s="340"/>
      <c r="S916" s="340"/>
      <c r="T916" s="340"/>
      <c r="U916" s="340"/>
      <c r="V916" s="340"/>
      <c r="W916" s="340"/>
      <c r="X916" s="340"/>
      <c r="Y916" s="340"/>
    </row>
    <row r="917" spans="1:25" ht="15.75" customHeight="1" x14ac:dyDescent="0.25">
      <c r="A917" s="340"/>
      <c r="B917" s="340"/>
      <c r="C917" s="340"/>
      <c r="D917" s="340"/>
      <c r="E917" s="340"/>
      <c r="F917" s="340"/>
      <c r="G917" s="340"/>
      <c r="H917" s="340"/>
      <c r="I917" s="340"/>
      <c r="J917" s="340"/>
      <c r="K917" s="340"/>
      <c r="L917" s="340"/>
      <c r="M917" s="340"/>
      <c r="N917" s="340"/>
      <c r="O917" s="340"/>
      <c r="P917" s="340"/>
      <c r="Q917" s="340"/>
      <c r="R917" s="340"/>
      <c r="S917" s="340"/>
      <c r="T917" s="340"/>
      <c r="U917" s="340"/>
      <c r="V917" s="340"/>
      <c r="W917" s="340"/>
      <c r="X917" s="340"/>
      <c r="Y917" s="340"/>
    </row>
    <row r="918" spans="1:25" ht="15.75" customHeight="1" x14ac:dyDescent="0.25">
      <c r="A918" s="340"/>
      <c r="B918" s="340"/>
      <c r="C918" s="340"/>
      <c r="D918" s="340"/>
      <c r="E918" s="340"/>
      <c r="F918" s="340"/>
      <c r="G918" s="340"/>
      <c r="H918" s="340"/>
      <c r="I918" s="340"/>
      <c r="J918" s="340"/>
      <c r="K918" s="340"/>
      <c r="L918" s="340"/>
      <c r="M918" s="340"/>
      <c r="N918" s="340"/>
      <c r="O918" s="340"/>
      <c r="P918" s="340"/>
      <c r="Q918" s="340"/>
      <c r="R918" s="340"/>
      <c r="S918" s="340"/>
      <c r="T918" s="340"/>
      <c r="U918" s="340"/>
      <c r="V918" s="340"/>
      <c r="W918" s="340"/>
      <c r="X918" s="340"/>
      <c r="Y918" s="340"/>
    </row>
    <row r="919" spans="1:25" ht="15.75" customHeight="1" x14ac:dyDescent="0.25">
      <c r="A919" s="340"/>
      <c r="B919" s="340"/>
      <c r="C919" s="340"/>
      <c r="D919" s="340"/>
      <c r="E919" s="340"/>
      <c r="F919" s="340"/>
      <c r="G919" s="340"/>
      <c r="H919" s="340"/>
      <c r="I919" s="340"/>
      <c r="J919" s="340"/>
      <c r="K919" s="340"/>
      <c r="L919" s="340"/>
      <c r="M919" s="340"/>
      <c r="N919" s="340"/>
      <c r="O919" s="340"/>
      <c r="P919" s="340"/>
      <c r="Q919" s="340"/>
      <c r="R919" s="340"/>
      <c r="S919" s="340"/>
      <c r="T919" s="340"/>
      <c r="U919" s="340"/>
      <c r="V919" s="340"/>
      <c r="W919" s="340"/>
      <c r="X919" s="340"/>
      <c r="Y919" s="340"/>
    </row>
    <row r="920" spans="1:25" ht="15.75" customHeight="1" x14ac:dyDescent="0.25">
      <c r="A920" s="340"/>
      <c r="B920" s="340"/>
      <c r="C920" s="340"/>
      <c r="D920" s="340"/>
      <c r="E920" s="340"/>
      <c r="F920" s="340"/>
      <c r="G920" s="340"/>
      <c r="H920" s="340"/>
      <c r="I920" s="340"/>
      <c r="J920" s="340"/>
      <c r="K920" s="340"/>
      <c r="L920" s="340"/>
      <c r="M920" s="340"/>
      <c r="N920" s="340"/>
      <c r="O920" s="340"/>
      <c r="P920" s="340"/>
      <c r="Q920" s="340"/>
      <c r="R920" s="340"/>
      <c r="S920" s="340"/>
      <c r="T920" s="340"/>
      <c r="U920" s="340"/>
      <c r="V920" s="340"/>
      <c r="W920" s="340"/>
      <c r="X920" s="340"/>
      <c r="Y920" s="340"/>
    </row>
    <row r="921" spans="1:25" ht="15.75" customHeight="1" x14ac:dyDescent="0.25">
      <c r="A921" s="340"/>
      <c r="B921" s="340"/>
      <c r="C921" s="340"/>
      <c r="D921" s="340"/>
      <c r="E921" s="340"/>
      <c r="F921" s="340"/>
      <c r="G921" s="340"/>
      <c r="H921" s="340"/>
      <c r="I921" s="340"/>
      <c r="J921" s="340"/>
      <c r="K921" s="340"/>
      <c r="L921" s="340"/>
      <c r="M921" s="340"/>
      <c r="N921" s="340"/>
      <c r="O921" s="340"/>
      <c r="P921" s="340"/>
      <c r="Q921" s="340"/>
      <c r="R921" s="340"/>
      <c r="S921" s="340"/>
      <c r="T921" s="340"/>
      <c r="U921" s="340"/>
      <c r="V921" s="340"/>
      <c r="W921" s="340"/>
      <c r="X921" s="340"/>
      <c r="Y921" s="340"/>
    </row>
    <row r="922" spans="1:25" ht="15.75" customHeight="1" x14ac:dyDescent="0.25">
      <c r="A922" s="340"/>
      <c r="B922" s="340"/>
      <c r="C922" s="340"/>
      <c r="D922" s="340"/>
      <c r="E922" s="340"/>
      <c r="F922" s="340"/>
      <c r="G922" s="340"/>
      <c r="H922" s="340"/>
      <c r="I922" s="340"/>
      <c r="J922" s="340"/>
      <c r="K922" s="340"/>
      <c r="L922" s="340"/>
      <c r="M922" s="340"/>
      <c r="N922" s="340"/>
      <c r="O922" s="340"/>
      <c r="P922" s="340"/>
      <c r="Q922" s="340"/>
      <c r="R922" s="340"/>
      <c r="S922" s="340"/>
      <c r="T922" s="340"/>
      <c r="U922" s="340"/>
      <c r="V922" s="340"/>
      <c r="W922" s="340"/>
      <c r="X922" s="340"/>
      <c r="Y922" s="340"/>
    </row>
    <row r="923" spans="1:25" ht="15.75" customHeight="1" x14ac:dyDescent="0.25">
      <c r="A923" s="340"/>
      <c r="B923" s="340"/>
      <c r="C923" s="340"/>
      <c r="D923" s="340"/>
      <c r="E923" s="340"/>
      <c r="F923" s="340"/>
      <c r="G923" s="340"/>
      <c r="H923" s="340"/>
      <c r="I923" s="340"/>
      <c r="J923" s="340"/>
      <c r="K923" s="340"/>
      <c r="L923" s="340"/>
      <c r="M923" s="340"/>
      <c r="N923" s="340"/>
      <c r="O923" s="340"/>
      <c r="P923" s="340"/>
      <c r="Q923" s="340"/>
      <c r="R923" s="340"/>
      <c r="S923" s="340"/>
      <c r="T923" s="340"/>
      <c r="U923" s="340"/>
      <c r="V923" s="340"/>
      <c r="W923" s="340"/>
      <c r="X923" s="340"/>
      <c r="Y923" s="340"/>
    </row>
    <row r="924" spans="1:25" ht="15.75" customHeight="1" x14ac:dyDescent="0.25">
      <c r="A924" s="340"/>
      <c r="B924" s="340"/>
      <c r="C924" s="340"/>
      <c r="D924" s="340"/>
      <c r="E924" s="340"/>
      <c r="F924" s="340"/>
      <c r="G924" s="340"/>
      <c r="H924" s="340"/>
      <c r="I924" s="340"/>
      <c r="J924" s="340"/>
      <c r="K924" s="340"/>
      <c r="L924" s="340"/>
      <c r="M924" s="340"/>
      <c r="N924" s="340"/>
      <c r="O924" s="340"/>
      <c r="P924" s="340"/>
      <c r="Q924" s="340"/>
      <c r="R924" s="340"/>
      <c r="S924" s="340"/>
      <c r="T924" s="340"/>
      <c r="U924" s="340"/>
      <c r="V924" s="340"/>
      <c r="W924" s="340"/>
      <c r="X924" s="340"/>
      <c r="Y924" s="340"/>
    </row>
    <row r="925" spans="1:25" ht="15.75" customHeight="1" x14ac:dyDescent="0.25">
      <c r="A925" s="340"/>
      <c r="B925" s="340"/>
      <c r="C925" s="340"/>
      <c r="D925" s="340"/>
      <c r="E925" s="340"/>
      <c r="F925" s="340"/>
      <c r="G925" s="340"/>
      <c r="H925" s="340"/>
      <c r="I925" s="340"/>
      <c r="J925" s="340"/>
      <c r="K925" s="340"/>
      <c r="L925" s="340"/>
      <c r="M925" s="340"/>
      <c r="N925" s="340"/>
      <c r="O925" s="340"/>
      <c r="P925" s="340"/>
      <c r="Q925" s="340"/>
      <c r="R925" s="340"/>
      <c r="S925" s="340"/>
      <c r="T925" s="340"/>
      <c r="U925" s="340"/>
      <c r="V925" s="340"/>
      <c r="W925" s="340"/>
      <c r="X925" s="340"/>
      <c r="Y925" s="340"/>
    </row>
    <row r="926" spans="1:25" ht="15.75" customHeight="1" x14ac:dyDescent="0.25">
      <c r="A926" s="340"/>
      <c r="B926" s="340"/>
      <c r="C926" s="340"/>
      <c r="D926" s="340"/>
      <c r="E926" s="340"/>
      <c r="F926" s="340"/>
      <c r="G926" s="340"/>
      <c r="H926" s="340"/>
      <c r="I926" s="340"/>
      <c r="J926" s="340"/>
      <c r="K926" s="340"/>
      <c r="L926" s="340"/>
      <c r="M926" s="340"/>
      <c r="N926" s="340"/>
      <c r="O926" s="340"/>
      <c r="P926" s="340"/>
      <c r="Q926" s="340"/>
      <c r="R926" s="340"/>
      <c r="S926" s="340"/>
      <c r="T926" s="340"/>
      <c r="U926" s="340"/>
      <c r="V926" s="340"/>
      <c r="W926" s="340"/>
      <c r="X926" s="340"/>
      <c r="Y926" s="340"/>
    </row>
    <row r="927" spans="1:25" ht="15.75" customHeight="1" x14ac:dyDescent="0.25">
      <c r="A927" s="340"/>
      <c r="B927" s="340"/>
      <c r="C927" s="340"/>
      <c r="D927" s="340"/>
      <c r="E927" s="340"/>
      <c r="F927" s="340"/>
      <c r="G927" s="340"/>
      <c r="H927" s="340"/>
      <c r="I927" s="340"/>
      <c r="J927" s="340"/>
      <c r="K927" s="340"/>
      <c r="L927" s="340"/>
      <c r="M927" s="340"/>
      <c r="N927" s="340"/>
      <c r="O927" s="340"/>
      <c r="P927" s="340"/>
      <c r="Q927" s="340"/>
      <c r="R927" s="340"/>
      <c r="S927" s="340"/>
      <c r="T927" s="340"/>
      <c r="U927" s="340"/>
      <c r="V927" s="340"/>
      <c r="W927" s="340"/>
      <c r="X927" s="340"/>
      <c r="Y927" s="340"/>
    </row>
    <row r="928" spans="1:25" ht="15.75" customHeight="1" x14ac:dyDescent="0.25">
      <c r="A928" s="340"/>
      <c r="B928" s="340"/>
      <c r="C928" s="340"/>
      <c r="D928" s="340"/>
      <c r="E928" s="340"/>
      <c r="F928" s="340"/>
      <c r="G928" s="340"/>
      <c r="H928" s="340"/>
      <c r="I928" s="340"/>
      <c r="J928" s="340"/>
      <c r="K928" s="340"/>
      <c r="L928" s="340"/>
      <c r="M928" s="340"/>
      <c r="N928" s="340"/>
      <c r="O928" s="340"/>
      <c r="P928" s="340"/>
      <c r="Q928" s="340"/>
      <c r="R928" s="340"/>
      <c r="S928" s="340"/>
      <c r="T928" s="340"/>
      <c r="U928" s="340"/>
      <c r="V928" s="340"/>
      <c r="W928" s="340"/>
      <c r="X928" s="340"/>
      <c r="Y928" s="340"/>
    </row>
    <row r="929" spans="1:25" ht="15.75" customHeight="1" x14ac:dyDescent="0.25">
      <c r="A929" s="340"/>
      <c r="B929" s="340"/>
      <c r="C929" s="340"/>
      <c r="D929" s="340"/>
      <c r="E929" s="340"/>
      <c r="F929" s="340"/>
      <c r="G929" s="340"/>
      <c r="H929" s="340"/>
      <c r="I929" s="340"/>
      <c r="J929" s="340"/>
      <c r="K929" s="340"/>
      <c r="L929" s="340"/>
      <c r="M929" s="340"/>
      <c r="N929" s="340"/>
      <c r="O929" s="340"/>
      <c r="P929" s="340"/>
      <c r="Q929" s="340"/>
      <c r="R929" s="340"/>
      <c r="S929" s="340"/>
      <c r="T929" s="340"/>
      <c r="U929" s="340"/>
      <c r="V929" s="340"/>
      <c r="W929" s="340"/>
      <c r="X929" s="340"/>
      <c r="Y929" s="340"/>
    </row>
    <row r="930" spans="1:25" ht="15.75" customHeight="1" x14ac:dyDescent="0.25">
      <c r="A930" s="340"/>
      <c r="B930" s="340"/>
      <c r="C930" s="340"/>
      <c r="D930" s="340"/>
      <c r="E930" s="340"/>
      <c r="F930" s="340"/>
      <c r="G930" s="340"/>
      <c r="H930" s="340"/>
      <c r="I930" s="340"/>
      <c r="J930" s="340"/>
      <c r="K930" s="340"/>
      <c r="L930" s="340"/>
      <c r="M930" s="340"/>
      <c r="N930" s="340"/>
      <c r="O930" s="340"/>
      <c r="P930" s="340"/>
      <c r="Q930" s="340"/>
      <c r="R930" s="340"/>
      <c r="S930" s="340"/>
      <c r="T930" s="340"/>
      <c r="U930" s="340"/>
      <c r="V930" s="340"/>
      <c r="W930" s="340"/>
      <c r="X930" s="340"/>
      <c r="Y930" s="340"/>
    </row>
    <row r="931" spans="1:25" ht="15.75" customHeight="1" x14ac:dyDescent="0.25">
      <c r="A931" s="340"/>
      <c r="B931" s="340"/>
      <c r="C931" s="340"/>
      <c r="D931" s="340"/>
      <c r="E931" s="340"/>
      <c r="F931" s="340"/>
      <c r="G931" s="340"/>
      <c r="H931" s="340"/>
      <c r="I931" s="340"/>
      <c r="J931" s="340"/>
      <c r="K931" s="340"/>
      <c r="L931" s="340"/>
      <c r="M931" s="340"/>
      <c r="N931" s="340"/>
      <c r="O931" s="340"/>
      <c r="P931" s="340"/>
      <c r="Q931" s="340"/>
      <c r="R931" s="340"/>
      <c r="S931" s="340"/>
      <c r="T931" s="340"/>
      <c r="U931" s="340"/>
      <c r="V931" s="340"/>
      <c r="W931" s="340"/>
      <c r="X931" s="340"/>
      <c r="Y931" s="340"/>
    </row>
    <row r="932" spans="1:25" ht="15.75" customHeight="1" x14ac:dyDescent="0.25">
      <c r="A932" s="340"/>
      <c r="B932" s="340"/>
      <c r="C932" s="340"/>
      <c r="D932" s="340"/>
      <c r="E932" s="340"/>
      <c r="F932" s="340"/>
      <c r="G932" s="340"/>
      <c r="H932" s="340"/>
      <c r="I932" s="340"/>
      <c r="J932" s="340"/>
      <c r="K932" s="340"/>
      <c r="L932" s="340"/>
      <c r="M932" s="340"/>
      <c r="N932" s="340"/>
      <c r="O932" s="340"/>
      <c r="P932" s="340"/>
      <c r="Q932" s="340"/>
      <c r="R932" s="340"/>
      <c r="S932" s="340"/>
      <c r="T932" s="340"/>
      <c r="U932" s="340"/>
      <c r="V932" s="340"/>
      <c r="W932" s="340"/>
      <c r="X932" s="340"/>
      <c r="Y932" s="340"/>
    </row>
    <row r="933" spans="1:25" ht="15.75" customHeight="1" x14ac:dyDescent="0.25">
      <c r="A933" s="340"/>
      <c r="B933" s="340"/>
      <c r="C933" s="340"/>
      <c r="D933" s="340"/>
      <c r="E933" s="340"/>
      <c r="F933" s="340"/>
      <c r="G933" s="340"/>
      <c r="H933" s="340"/>
      <c r="I933" s="340"/>
      <c r="J933" s="340"/>
      <c r="K933" s="340"/>
      <c r="L933" s="340"/>
      <c r="M933" s="340"/>
      <c r="N933" s="340"/>
      <c r="O933" s="340"/>
      <c r="P933" s="340"/>
      <c r="Q933" s="340"/>
      <c r="R933" s="340"/>
      <c r="S933" s="340"/>
      <c r="T933" s="340"/>
      <c r="U933" s="340"/>
      <c r="V933" s="340"/>
      <c r="W933" s="340"/>
      <c r="X933" s="340"/>
      <c r="Y933" s="340"/>
    </row>
    <row r="934" spans="1:25" ht="15.75" customHeight="1" x14ac:dyDescent="0.25">
      <c r="A934" s="340"/>
      <c r="B934" s="340"/>
      <c r="C934" s="340"/>
      <c r="D934" s="340"/>
      <c r="E934" s="340"/>
      <c r="F934" s="340"/>
      <c r="G934" s="340"/>
      <c r="H934" s="340"/>
      <c r="I934" s="340"/>
      <c r="J934" s="340"/>
      <c r="K934" s="340"/>
      <c r="L934" s="340"/>
      <c r="M934" s="340"/>
      <c r="N934" s="340"/>
      <c r="O934" s="340"/>
      <c r="P934" s="340"/>
      <c r="Q934" s="340"/>
      <c r="R934" s="340"/>
      <c r="S934" s="340"/>
      <c r="T934" s="340"/>
      <c r="U934" s="340"/>
      <c r="V934" s="340"/>
      <c r="W934" s="340"/>
      <c r="X934" s="340"/>
      <c r="Y934" s="340"/>
    </row>
    <row r="935" spans="1:25" ht="15.75" customHeight="1" x14ac:dyDescent="0.25">
      <c r="A935" s="340"/>
      <c r="B935" s="340"/>
      <c r="C935" s="340"/>
      <c r="D935" s="340"/>
      <c r="E935" s="340"/>
      <c r="F935" s="340"/>
      <c r="G935" s="340"/>
      <c r="H935" s="340"/>
      <c r="I935" s="340"/>
      <c r="J935" s="340"/>
      <c r="K935" s="340"/>
      <c r="L935" s="340"/>
      <c r="M935" s="340"/>
      <c r="N935" s="340"/>
      <c r="O935" s="340"/>
      <c r="P935" s="340"/>
      <c r="Q935" s="340"/>
      <c r="R935" s="340"/>
      <c r="S935" s="340"/>
      <c r="T935" s="340"/>
      <c r="U935" s="340"/>
      <c r="V935" s="340"/>
      <c r="W935" s="340"/>
      <c r="X935" s="340"/>
      <c r="Y935" s="340"/>
    </row>
    <row r="936" spans="1:25" ht="15.75" customHeight="1" x14ac:dyDescent="0.25">
      <c r="A936" s="340"/>
      <c r="B936" s="340"/>
      <c r="C936" s="340"/>
      <c r="D936" s="340"/>
      <c r="E936" s="340"/>
      <c r="F936" s="340"/>
      <c r="G936" s="340"/>
      <c r="H936" s="340"/>
      <c r="I936" s="340"/>
      <c r="J936" s="340"/>
      <c r="K936" s="340"/>
      <c r="L936" s="340"/>
      <c r="M936" s="340"/>
      <c r="N936" s="340"/>
      <c r="O936" s="340"/>
      <c r="P936" s="340"/>
      <c r="Q936" s="340"/>
      <c r="R936" s="340"/>
      <c r="S936" s="340"/>
      <c r="T936" s="340"/>
      <c r="U936" s="340"/>
      <c r="V936" s="340"/>
      <c r="W936" s="340"/>
      <c r="X936" s="340"/>
      <c r="Y936" s="340"/>
    </row>
    <row r="937" spans="1:25" ht="15.75" customHeight="1" x14ac:dyDescent="0.25">
      <c r="A937" s="340"/>
      <c r="B937" s="340"/>
      <c r="C937" s="340"/>
      <c r="D937" s="340"/>
      <c r="E937" s="340"/>
      <c r="F937" s="340"/>
      <c r="G937" s="340"/>
      <c r="H937" s="340"/>
      <c r="I937" s="340"/>
      <c r="J937" s="340"/>
      <c r="K937" s="340"/>
      <c r="L937" s="340"/>
      <c r="M937" s="340"/>
      <c r="N937" s="340"/>
      <c r="O937" s="340"/>
      <c r="P937" s="340"/>
      <c r="Q937" s="340"/>
      <c r="R937" s="340"/>
      <c r="S937" s="340"/>
      <c r="T937" s="340"/>
      <c r="U937" s="340"/>
      <c r="V937" s="340"/>
      <c r="W937" s="340"/>
      <c r="X937" s="340"/>
      <c r="Y937" s="340"/>
    </row>
    <row r="938" spans="1:25" ht="15.75" customHeight="1" x14ac:dyDescent="0.25">
      <c r="A938" s="340"/>
      <c r="B938" s="340"/>
      <c r="C938" s="340"/>
      <c r="D938" s="340"/>
      <c r="E938" s="340"/>
      <c r="F938" s="340"/>
      <c r="G938" s="340"/>
      <c r="H938" s="340"/>
      <c r="I938" s="340"/>
      <c r="J938" s="340"/>
      <c r="K938" s="340"/>
      <c r="L938" s="340"/>
      <c r="M938" s="340"/>
      <c r="N938" s="340"/>
      <c r="O938" s="340"/>
      <c r="P938" s="340"/>
      <c r="Q938" s="340"/>
      <c r="R938" s="340"/>
      <c r="S938" s="340"/>
      <c r="T938" s="340"/>
      <c r="U938" s="340"/>
      <c r="V938" s="340"/>
      <c r="W938" s="340"/>
      <c r="X938" s="340"/>
      <c r="Y938" s="340"/>
    </row>
    <row r="939" spans="1:25" ht="15.75" customHeight="1" x14ac:dyDescent="0.25">
      <c r="A939" s="340"/>
      <c r="B939" s="340"/>
      <c r="C939" s="340"/>
      <c r="D939" s="340"/>
      <c r="E939" s="340"/>
      <c r="F939" s="340"/>
      <c r="G939" s="340"/>
      <c r="H939" s="340"/>
      <c r="I939" s="340"/>
      <c r="J939" s="340"/>
      <c r="K939" s="340"/>
      <c r="L939" s="340"/>
      <c r="M939" s="340"/>
      <c r="N939" s="340"/>
      <c r="O939" s="340"/>
      <c r="P939" s="340"/>
      <c r="Q939" s="340"/>
      <c r="R939" s="340"/>
      <c r="S939" s="340"/>
      <c r="T939" s="340"/>
      <c r="U939" s="340"/>
      <c r="V939" s="340"/>
      <c r="W939" s="340"/>
      <c r="X939" s="340"/>
      <c r="Y939" s="340"/>
    </row>
    <row r="940" spans="1:25" ht="15.75" customHeight="1" x14ac:dyDescent="0.25">
      <c r="A940" s="340"/>
      <c r="B940" s="340"/>
      <c r="C940" s="340"/>
      <c r="D940" s="340"/>
      <c r="E940" s="340"/>
      <c r="F940" s="340"/>
      <c r="G940" s="340"/>
      <c r="H940" s="340"/>
      <c r="I940" s="340"/>
      <c r="J940" s="340"/>
      <c r="K940" s="340"/>
      <c r="L940" s="340"/>
      <c r="M940" s="340"/>
      <c r="N940" s="340"/>
      <c r="O940" s="340"/>
      <c r="P940" s="340"/>
      <c r="Q940" s="340"/>
      <c r="R940" s="340"/>
      <c r="S940" s="340"/>
      <c r="T940" s="340"/>
      <c r="U940" s="340"/>
      <c r="V940" s="340"/>
      <c r="W940" s="340"/>
      <c r="X940" s="340"/>
      <c r="Y940" s="340"/>
    </row>
    <row r="941" spans="1:25" ht="15.75" customHeight="1" x14ac:dyDescent="0.25">
      <c r="A941" s="340"/>
      <c r="B941" s="340"/>
      <c r="C941" s="340"/>
      <c r="D941" s="340"/>
      <c r="E941" s="340"/>
      <c r="F941" s="340"/>
      <c r="G941" s="340"/>
      <c r="H941" s="340"/>
      <c r="I941" s="340"/>
      <c r="J941" s="340"/>
      <c r="K941" s="340"/>
      <c r="L941" s="340"/>
      <c r="M941" s="340"/>
      <c r="N941" s="340"/>
      <c r="O941" s="340"/>
      <c r="P941" s="340"/>
      <c r="Q941" s="340"/>
      <c r="R941" s="340"/>
      <c r="S941" s="340"/>
      <c r="T941" s="340"/>
      <c r="U941" s="340"/>
      <c r="V941" s="340"/>
      <c r="W941" s="340"/>
      <c r="X941" s="340"/>
      <c r="Y941" s="340"/>
    </row>
    <row r="942" spans="1:25" ht="15.75" customHeight="1" x14ac:dyDescent="0.25">
      <c r="A942" s="340"/>
      <c r="B942" s="340"/>
      <c r="C942" s="340"/>
      <c r="D942" s="340"/>
      <c r="E942" s="340"/>
      <c r="F942" s="340"/>
      <c r="G942" s="340"/>
      <c r="H942" s="340"/>
      <c r="I942" s="340"/>
      <c r="J942" s="340"/>
      <c r="K942" s="340"/>
      <c r="L942" s="340"/>
      <c r="M942" s="340"/>
      <c r="N942" s="340"/>
      <c r="O942" s="340"/>
      <c r="P942" s="340"/>
      <c r="Q942" s="340"/>
      <c r="R942" s="340"/>
      <c r="S942" s="340"/>
      <c r="T942" s="340"/>
      <c r="U942" s="340"/>
      <c r="V942" s="340"/>
      <c r="W942" s="340"/>
      <c r="X942" s="340"/>
      <c r="Y942" s="340"/>
    </row>
    <row r="943" spans="1:25" ht="15.75" customHeight="1" x14ac:dyDescent="0.25">
      <c r="A943" s="340"/>
      <c r="B943" s="340"/>
      <c r="C943" s="340"/>
      <c r="D943" s="340"/>
      <c r="E943" s="340"/>
      <c r="F943" s="340"/>
      <c r="G943" s="340"/>
      <c r="H943" s="340"/>
      <c r="I943" s="340"/>
      <c r="J943" s="340"/>
      <c r="K943" s="340"/>
      <c r="L943" s="340"/>
      <c r="M943" s="340"/>
      <c r="N943" s="340"/>
      <c r="O943" s="340"/>
      <c r="P943" s="340"/>
      <c r="Q943" s="340"/>
      <c r="R943" s="340"/>
      <c r="S943" s="340"/>
      <c r="T943" s="340"/>
      <c r="U943" s="340"/>
      <c r="V943" s="340"/>
      <c r="W943" s="340"/>
      <c r="X943" s="340"/>
      <c r="Y943" s="340"/>
    </row>
    <row r="944" spans="1:25" ht="15.75" customHeight="1" x14ac:dyDescent="0.25">
      <c r="A944" s="340"/>
      <c r="B944" s="340"/>
      <c r="C944" s="340"/>
      <c r="D944" s="340"/>
      <c r="E944" s="340"/>
      <c r="F944" s="340"/>
      <c r="G944" s="340"/>
      <c r="H944" s="340"/>
      <c r="I944" s="340"/>
      <c r="J944" s="340"/>
      <c r="K944" s="340"/>
      <c r="L944" s="340"/>
      <c r="M944" s="340"/>
      <c r="N944" s="340"/>
      <c r="O944" s="340"/>
      <c r="P944" s="340"/>
      <c r="Q944" s="340"/>
      <c r="R944" s="340"/>
      <c r="S944" s="340"/>
      <c r="T944" s="340"/>
      <c r="U944" s="340"/>
      <c r="V944" s="340"/>
      <c r="W944" s="340"/>
      <c r="X944" s="340"/>
      <c r="Y944" s="340"/>
    </row>
    <row r="945" spans="1:25" ht="15.75" customHeight="1" x14ac:dyDescent="0.25">
      <c r="A945" s="340"/>
      <c r="B945" s="340"/>
      <c r="C945" s="340"/>
      <c r="D945" s="340"/>
      <c r="E945" s="340"/>
      <c r="F945" s="340"/>
      <c r="G945" s="340"/>
      <c r="H945" s="340"/>
      <c r="I945" s="340"/>
      <c r="J945" s="340"/>
      <c r="K945" s="340"/>
      <c r="L945" s="340"/>
      <c r="M945" s="340"/>
      <c r="N945" s="340"/>
      <c r="O945" s="340"/>
      <c r="P945" s="340"/>
      <c r="Q945" s="340"/>
      <c r="R945" s="340"/>
      <c r="S945" s="340"/>
      <c r="T945" s="340"/>
      <c r="U945" s="340"/>
      <c r="V945" s="340"/>
      <c r="W945" s="340"/>
      <c r="X945" s="340"/>
      <c r="Y945" s="340"/>
    </row>
    <row r="946" spans="1:25" ht="15.75" customHeight="1" x14ac:dyDescent="0.25">
      <c r="A946" s="340"/>
      <c r="B946" s="340"/>
      <c r="C946" s="340"/>
      <c r="D946" s="340"/>
      <c r="E946" s="340"/>
      <c r="F946" s="340"/>
      <c r="G946" s="340"/>
      <c r="H946" s="340"/>
      <c r="I946" s="340"/>
      <c r="J946" s="340"/>
      <c r="K946" s="340"/>
      <c r="L946" s="340"/>
      <c r="M946" s="340"/>
      <c r="N946" s="340"/>
      <c r="O946" s="340"/>
      <c r="P946" s="340"/>
      <c r="Q946" s="340"/>
      <c r="R946" s="340"/>
      <c r="S946" s="340"/>
      <c r="T946" s="340"/>
      <c r="U946" s="340"/>
      <c r="V946" s="340"/>
      <c r="W946" s="340"/>
      <c r="X946" s="340"/>
      <c r="Y946" s="340"/>
    </row>
    <row r="947" spans="1:25" ht="15.75" customHeight="1" x14ac:dyDescent="0.25">
      <c r="A947" s="340"/>
      <c r="B947" s="340"/>
      <c r="C947" s="340"/>
      <c r="D947" s="340"/>
      <c r="E947" s="340"/>
      <c r="F947" s="340"/>
      <c r="G947" s="340"/>
      <c r="H947" s="340"/>
      <c r="I947" s="340"/>
      <c r="J947" s="340"/>
      <c r="K947" s="340"/>
      <c r="L947" s="340"/>
      <c r="M947" s="340"/>
      <c r="N947" s="340"/>
      <c r="O947" s="340"/>
      <c r="P947" s="340"/>
      <c r="Q947" s="340"/>
      <c r="R947" s="340"/>
      <c r="S947" s="340"/>
      <c r="T947" s="340"/>
      <c r="U947" s="340"/>
      <c r="V947" s="340"/>
      <c r="W947" s="340"/>
      <c r="X947" s="340"/>
      <c r="Y947" s="340"/>
    </row>
    <row r="948" spans="1:25" ht="15.75" customHeight="1" x14ac:dyDescent="0.25">
      <c r="A948" s="340"/>
      <c r="B948" s="340"/>
      <c r="C948" s="340"/>
      <c r="D948" s="340"/>
      <c r="E948" s="340"/>
      <c r="F948" s="340"/>
      <c r="G948" s="340"/>
      <c r="H948" s="340"/>
      <c r="I948" s="340"/>
      <c r="J948" s="340"/>
      <c r="K948" s="340"/>
      <c r="L948" s="340"/>
      <c r="M948" s="340"/>
      <c r="N948" s="340"/>
      <c r="O948" s="340"/>
      <c r="P948" s="340"/>
      <c r="Q948" s="340"/>
      <c r="R948" s="340"/>
      <c r="S948" s="340"/>
      <c r="T948" s="340"/>
      <c r="U948" s="340"/>
      <c r="V948" s="340"/>
      <c r="W948" s="340"/>
      <c r="X948" s="340"/>
      <c r="Y948" s="340"/>
    </row>
    <row r="949" spans="1:25" ht="15.75" customHeight="1" x14ac:dyDescent="0.25">
      <c r="A949" s="340"/>
      <c r="B949" s="340"/>
      <c r="C949" s="340"/>
      <c r="D949" s="340"/>
      <c r="E949" s="340"/>
      <c r="F949" s="340"/>
      <c r="G949" s="340"/>
      <c r="H949" s="340"/>
      <c r="I949" s="340"/>
      <c r="J949" s="340"/>
      <c r="K949" s="340"/>
      <c r="L949" s="340"/>
      <c r="M949" s="340"/>
      <c r="N949" s="340"/>
      <c r="O949" s="340"/>
      <c r="P949" s="340"/>
      <c r="Q949" s="340"/>
      <c r="R949" s="340"/>
      <c r="S949" s="340"/>
      <c r="T949" s="340"/>
      <c r="U949" s="340"/>
      <c r="V949" s="340"/>
      <c r="W949" s="340"/>
      <c r="X949" s="340"/>
      <c r="Y949" s="340"/>
    </row>
    <row r="950" spans="1:25" ht="15.75" customHeight="1" x14ac:dyDescent="0.25">
      <c r="A950" s="340"/>
      <c r="B950" s="340"/>
      <c r="C950" s="340"/>
      <c r="D950" s="340"/>
      <c r="E950" s="340"/>
      <c r="F950" s="340"/>
      <c r="G950" s="340"/>
      <c r="H950" s="340"/>
      <c r="I950" s="340"/>
      <c r="J950" s="340"/>
      <c r="K950" s="340"/>
      <c r="L950" s="340"/>
      <c r="M950" s="340"/>
      <c r="N950" s="340"/>
      <c r="O950" s="340"/>
      <c r="P950" s="340"/>
      <c r="Q950" s="340"/>
      <c r="R950" s="340"/>
      <c r="S950" s="340"/>
      <c r="T950" s="340"/>
      <c r="U950" s="340"/>
      <c r="V950" s="340"/>
      <c r="W950" s="340"/>
      <c r="X950" s="340"/>
      <c r="Y950" s="340"/>
    </row>
    <row r="951" spans="1:25" ht="15.75" customHeight="1" x14ac:dyDescent="0.25">
      <c r="A951" s="340"/>
      <c r="B951" s="340"/>
      <c r="C951" s="340"/>
      <c r="D951" s="340"/>
      <c r="E951" s="340"/>
      <c r="F951" s="340"/>
      <c r="G951" s="340"/>
      <c r="H951" s="340"/>
      <c r="I951" s="340"/>
      <c r="J951" s="340"/>
      <c r="K951" s="340"/>
      <c r="L951" s="340"/>
      <c r="M951" s="340"/>
      <c r="N951" s="340"/>
      <c r="O951" s="340"/>
      <c r="P951" s="340"/>
      <c r="Q951" s="340"/>
      <c r="R951" s="340"/>
      <c r="S951" s="340"/>
      <c r="T951" s="340"/>
      <c r="U951" s="340"/>
      <c r="V951" s="340"/>
      <c r="W951" s="340"/>
      <c r="X951" s="340"/>
      <c r="Y951" s="340"/>
    </row>
    <row r="952" spans="1:25" ht="15.75" customHeight="1" x14ac:dyDescent="0.25">
      <c r="A952" s="340"/>
      <c r="B952" s="340"/>
      <c r="C952" s="340"/>
      <c r="D952" s="340"/>
      <c r="E952" s="340"/>
      <c r="F952" s="340"/>
      <c r="G952" s="340"/>
      <c r="H952" s="340"/>
      <c r="I952" s="340"/>
      <c r="J952" s="340"/>
      <c r="K952" s="340"/>
      <c r="L952" s="340"/>
      <c r="M952" s="340"/>
      <c r="N952" s="340"/>
      <c r="O952" s="340"/>
      <c r="P952" s="340"/>
      <c r="Q952" s="340"/>
      <c r="R952" s="340"/>
      <c r="S952" s="340"/>
      <c r="T952" s="340"/>
      <c r="U952" s="340"/>
      <c r="V952" s="340"/>
      <c r="W952" s="340"/>
      <c r="X952" s="340"/>
      <c r="Y952" s="340"/>
    </row>
    <row r="953" spans="1:25" ht="15.75" customHeight="1" x14ac:dyDescent="0.25">
      <c r="A953" s="340"/>
      <c r="B953" s="340"/>
      <c r="C953" s="340"/>
      <c r="D953" s="340"/>
      <c r="E953" s="340"/>
      <c r="F953" s="340"/>
      <c r="G953" s="340"/>
      <c r="H953" s="340"/>
      <c r="I953" s="340"/>
      <c r="J953" s="340"/>
      <c r="K953" s="340"/>
      <c r="L953" s="340"/>
      <c r="M953" s="340"/>
      <c r="N953" s="340"/>
      <c r="O953" s="340"/>
      <c r="P953" s="340"/>
      <c r="Q953" s="340"/>
      <c r="R953" s="340"/>
      <c r="S953" s="340"/>
      <c r="T953" s="340"/>
      <c r="U953" s="340"/>
      <c r="V953" s="340"/>
      <c r="W953" s="340"/>
      <c r="X953" s="340"/>
      <c r="Y953" s="340"/>
    </row>
    <row r="954" spans="1:25" ht="15.75" customHeight="1" x14ac:dyDescent="0.25">
      <c r="A954" s="340"/>
      <c r="B954" s="340"/>
      <c r="C954" s="340"/>
      <c r="D954" s="340"/>
      <c r="E954" s="340"/>
      <c r="F954" s="340"/>
      <c r="G954" s="340"/>
      <c r="H954" s="340"/>
      <c r="I954" s="340"/>
      <c r="J954" s="340"/>
      <c r="K954" s="340"/>
      <c r="L954" s="340"/>
      <c r="M954" s="340"/>
      <c r="N954" s="340"/>
      <c r="O954" s="340"/>
      <c r="P954" s="340"/>
      <c r="Q954" s="340"/>
      <c r="R954" s="340"/>
      <c r="S954" s="340"/>
      <c r="T954" s="340"/>
      <c r="U954" s="340"/>
      <c r="V954" s="340"/>
      <c r="W954" s="340"/>
      <c r="X954" s="340"/>
      <c r="Y954" s="340"/>
    </row>
    <row r="955" spans="1:25" ht="15.75" customHeight="1" x14ac:dyDescent="0.25">
      <c r="A955" s="340"/>
      <c r="B955" s="340"/>
      <c r="C955" s="340"/>
      <c r="D955" s="340"/>
      <c r="E955" s="340"/>
      <c r="F955" s="340"/>
      <c r="G955" s="340"/>
      <c r="H955" s="340"/>
      <c r="I955" s="340"/>
      <c r="J955" s="340"/>
      <c r="K955" s="340"/>
      <c r="L955" s="340"/>
      <c r="M955" s="340"/>
      <c r="N955" s="340"/>
      <c r="O955" s="340"/>
      <c r="P955" s="340"/>
      <c r="Q955" s="340"/>
      <c r="R955" s="340"/>
      <c r="S955" s="340"/>
      <c r="T955" s="340"/>
      <c r="U955" s="340"/>
      <c r="V955" s="340"/>
      <c r="W955" s="340"/>
      <c r="X955" s="340"/>
      <c r="Y955" s="340"/>
    </row>
    <row r="956" spans="1:25" ht="15.75" customHeight="1" x14ac:dyDescent="0.25">
      <c r="A956" s="340"/>
      <c r="B956" s="340"/>
      <c r="C956" s="340"/>
      <c r="D956" s="340"/>
      <c r="E956" s="340"/>
      <c r="F956" s="340"/>
      <c r="G956" s="340"/>
      <c r="H956" s="340"/>
      <c r="I956" s="340"/>
      <c r="J956" s="340"/>
      <c r="K956" s="340"/>
      <c r="L956" s="340"/>
      <c r="M956" s="340"/>
      <c r="N956" s="340"/>
      <c r="O956" s="340"/>
      <c r="P956" s="340"/>
      <c r="Q956" s="340"/>
      <c r="R956" s="340"/>
      <c r="S956" s="340"/>
      <c r="T956" s="340"/>
      <c r="U956" s="340"/>
      <c r="V956" s="340"/>
      <c r="W956" s="340"/>
      <c r="X956" s="340"/>
      <c r="Y956" s="340"/>
    </row>
    <row r="957" spans="1:25" ht="15.75" customHeight="1" x14ac:dyDescent="0.25">
      <c r="A957" s="340"/>
      <c r="B957" s="340"/>
      <c r="C957" s="340"/>
      <c r="D957" s="340"/>
      <c r="E957" s="340"/>
      <c r="F957" s="340"/>
      <c r="G957" s="340"/>
      <c r="H957" s="340"/>
      <c r="I957" s="340"/>
      <c r="J957" s="340"/>
      <c r="K957" s="340"/>
      <c r="L957" s="340"/>
      <c r="M957" s="340"/>
      <c r="N957" s="340"/>
      <c r="O957" s="340"/>
      <c r="P957" s="340"/>
      <c r="Q957" s="340"/>
      <c r="R957" s="340"/>
      <c r="S957" s="340"/>
      <c r="T957" s="340"/>
      <c r="U957" s="340"/>
      <c r="V957" s="340"/>
      <c r="W957" s="340"/>
      <c r="X957" s="340"/>
      <c r="Y957" s="340"/>
    </row>
    <row r="958" spans="1:25" ht="15.75" customHeight="1" x14ac:dyDescent="0.25">
      <c r="A958" s="340"/>
      <c r="B958" s="340"/>
      <c r="C958" s="340"/>
      <c r="D958" s="340"/>
      <c r="E958" s="340"/>
      <c r="F958" s="340"/>
      <c r="G958" s="340"/>
      <c r="H958" s="340"/>
      <c r="I958" s="340"/>
      <c r="J958" s="340"/>
      <c r="K958" s="340"/>
      <c r="L958" s="340"/>
      <c r="M958" s="340"/>
      <c r="N958" s="340"/>
      <c r="O958" s="340"/>
      <c r="P958" s="340"/>
      <c r="Q958" s="340"/>
      <c r="R958" s="340"/>
      <c r="S958" s="340"/>
      <c r="T958" s="340"/>
      <c r="U958" s="340"/>
      <c r="V958" s="340"/>
      <c r="W958" s="340"/>
      <c r="X958" s="340"/>
      <c r="Y958" s="340"/>
    </row>
    <row r="959" spans="1:25" ht="15.75" customHeight="1" x14ac:dyDescent="0.25">
      <c r="A959" s="340"/>
      <c r="B959" s="340"/>
      <c r="C959" s="340"/>
      <c r="D959" s="340"/>
      <c r="E959" s="340"/>
      <c r="F959" s="340"/>
      <c r="G959" s="340"/>
      <c r="H959" s="340"/>
      <c r="I959" s="340"/>
      <c r="J959" s="340"/>
      <c r="K959" s="340"/>
      <c r="L959" s="340"/>
      <c r="M959" s="340"/>
      <c r="N959" s="340"/>
      <c r="O959" s="340"/>
      <c r="P959" s="340"/>
      <c r="Q959" s="340"/>
      <c r="R959" s="340"/>
      <c r="S959" s="340"/>
      <c r="T959" s="340"/>
      <c r="U959" s="340"/>
      <c r="V959" s="340"/>
      <c r="W959" s="340"/>
      <c r="X959" s="340"/>
      <c r="Y959" s="340"/>
    </row>
    <row r="960" spans="1:25" ht="15.75" customHeight="1" x14ac:dyDescent="0.25">
      <c r="A960" s="340"/>
      <c r="B960" s="340"/>
      <c r="C960" s="340"/>
      <c r="D960" s="340"/>
      <c r="E960" s="340"/>
      <c r="F960" s="340"/>
      <c r="G960" s="340"/>
      <c r="H960" s="340"/>
      <c r="I960" s="340"/>
      <c r="J960" s="340"/>
      <c r="K960" s="340"/>
      <c r="L960" s="340"/>
      <c r="M960" s="340"/>
      <c r="N960" s="340"/>
      <c r="O960" s="340"/>
      <c r="P960" s="340"/>
      <c r="Q960" s="340"/>
      <c r="R960" s="340"/>
      <c r="S960" s="340"/>
      <c r="T960" s="340"/>
      <c r="U960" s="340"/>
      <c r="V960" s="340"/>
      <c r="W960" s="340"/>
      <c r="X960" s="340"/>
      <c r="Y960" s="340"/>
    </row>
    <row r="961" spans="1:25" ht="15.75" customHeight="1" x14ac:dyDescent="0.25">
      <c r="A961" s="340"/>
      <c r="B961" s="340"/>
      <c r="C961" s="340"/>
      <c r="D961" s="340"/>
      <c r="E961" s="340"/>
      <c r="F961" s="340"/>
      <c r="G961" s="340"/>
      <c r="H961" s="340"/>
      <c r="I961" s="340"/>
      <c r="J961" s="340"/>
      <c r="K961" s="340"/>
      <c r="L961" s="340"/>
      <c r="M961" s="340"/>
      <c r="N961" s="340"/>
      <c r="O961" s="340"/>
      <c r="P961" s="340"/>
      <c r="Q961" s="340"/>
      <c r="R961" s="340"/>
      <c r="S961" s="340"/>
      <c r="T961" s="340"/>
      <c r="U961" s="340"/>
      <c r="V961" s="340"/>
      <c r="W961" s="340"/>
      <c r="X961" s="340"/>
      <c r="Y961" s="340"/>
    </row>
    <row r="962" spans="1:25" ht="15.75" customHeight="1" x14ac:dyDescent="0.25">
      <c r="A962" s="340"/>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row>
    <row r="963" spans="1:25" ht="15.75" customHeight="1" x14ac:dyDescent="0.25">
      <c r="A963" s="340"/>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row>
    <row r="964" spans="1:25" ht="15.75" customHeight="1" x14ac:dyDescent="0.25">
      <c r="A964" s="340"/>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row>
    <row r="965" spans="1:25" ht="15.75" customHeight="1" x14ac:dyDescent="0.25">
      <c r="A965" s="340"/>
      <c r="B965" s="340"/>
      <c r="C965" s="340"/>
      <c r="D965" s="340"/>
      <c r="E965" s="340"/>
      <c r="F965" s="340"/>
      <c r="G965" s="340"/>
      <c r="H965" s="340"/>
      <c r="I965" s="340"/>
      <c r="J965" s="340"/>
      <c r="K965" s="340"/>
      <c r="L965" s="340"/>
      <c r="M965" s="340"/>
      <c r="N965" s="340"/>
      <c r="O965" s="340"/>
      <c r="P965" s="340"/>
      <c r="Q965" s="340"/>
      <c r="R965" s="340"/>
      <c r="S965" s="340"/>
      <c r="T965" s="340"/>
      <c r="U965" s="340"/>
      <c r="V965" s="340"/>
      <c r="W965" s="340"/>
      <c r="X965" s="340"/>
      <c r="Y965" s="340"/>
    </row>
    <row r="966" spans="1:25" ht="15.75" customHeight="1" x14ac:dyDescent="0.25">
      <c r="A966" s="340"/>
      <c r="B966" s="340"/>
      <c r="C966" s="340"/>
      <c r="D966" s="340"/>
      <c r="E966" s="340"/>
      <c r="F966" s="340"/>
      <c r="G966" s="340"/>
      <c r="H966" s="340"/>
      <c r="I966" s="340"/>
      <c r="J966" s="340"/>
      <c r="K966" s="340"/>
      <c r="L966" s="340"/>
      <c r="M966" s="340"/>
      <c r="N966" s="340"/>
      <c r="O966" s="340"/>
      <c r="P966" s="340"/>
      <c r="Q966" s="340"/>
      <c r="R966" s="340"/>
      <c r="S966" s="340"/>
      <c r="T966" s="340"/>
      <c r="U966" s="340"/>
      <c r="V966" s="340"/>
      <c r="W966" s="340"/>
      <c r="X966" s="340"/>
      <c r="Y966" s="340"/>
    </row>
    <row r="967" spans="1:25" ht="15.75" customHeight="1" x14ac:dyDescent="0.25">
      <c r="A967" s="340"/>
      <c r="B967" s="340"/>
      <c r="C967" s="340"/>
      <c r="D967" s="340"/>
      <c r="E967" s="340"/>
      <c r="F967" s="340"/>
      <c r="G967" s="340"/>
      <c r="H967" s="340"/>
      <c r="I967" s="340"/>
      <c r="J967" s="340"/>
      <c r="K967" s="340"/>
      <c r="L967" s="340"/>
      <c r="M967" s="340"/>
      <c r="N967" s="340"/>
      <c r="O967" s="340"/>
      <c r="P967" s="340"/>
      <c r="Q967" s="340"/>
      <c r="R967" s="340"/>
      <c r="S967" s="340"/>
      <c r="T967" s="340"/>
      <c r="U967" s="340"/>
      <c r="V967" s="340"/>
      <c r="W967" s="340"/>
      <c r="X967" s="340"/>
      <c r="Y967" s="340"/>
    </row>
    <row r="968" spans="1:25" ht="15.75" customHeight="1" x14ac:dyDescent="0.25">
      <c r="A968" s="340"/>
      <c r="B968" s="340"/>
      <c r="C968" s="340"/>
      <c r="D968" s="340"/>
      <c r="E968" s="340"/>
      <c r="F968" s="340"/>
      <c r="G968" s="340"/>
      <c r="H968" s="340"/>
      <c r="I968" s="340"/>
      <c r="J968" s="340"/>
      <c r="K968" s="340"/>
      <c r="L968" s="340"/>
      <c r="M968" s="340"/>
      <c r="N968" s="340"/>
      <c r="O968" s="340"/>
      <c r="P968" s="340"/>
      <c r="Q968" s="340"/>
      <c r="R968" s="340"/>
      <c r="S968" s="340"/>
      <c r="T968" s="340"/>
      <c r="U968" s="340"/>
      <c r="V968" s="340"/>
      <c r="W968" s="340"/>
      <c r="X968" s="340"/>
      <c r="Y968" s="340"/>
    </row>
    <row r="969" spans="1:25" ht="15.75" customHeight="1" x14ac:dyDescent="0.25">
      <c r="A969" s="340"/>
      <c r="B969" s="340"/>
      <c r="C969" s="340"/>
      <c r="D969" s="340"/>
      <c r="E969" s="340"/>
      <c r="F969" s="340"/>
      <c r="G969" s="340"/>
      <c r="H969" s="340"/>
      <c r="I969" s="340"/>
      <c r="J969" s="340"/>
      <c r="K969" s="340"/>
      <c r="L969" s="340"/>
      <c r="M969" s="340"/>
      <c r="N969" s="340"/>
      <c r="O969" s="340"/>
      <c r="P969" s="340"/>
      <c r="Q969" s="340"/>
      <c r="R969" s="340"/>
      <c r="S969" s="340"/>
      <c r="T969" s="340"/>
      <c r="U969" s="340"/>
      <c r="V969" s="340"/>
      <c r="W969" s="340"/>
      <c r="X969" s="340"/>
      <c r="Y969" s="340"/>
    </row>
    <row r="970" spans="1:25" ht="15.75" customHeight="1" x14ac:dyDescent="0.25">
      <c r="A970" s="340"/>
      <c r="B970" s="340"/>
      <c r="C970" s="340"/>
      <c r="D970" s="340"/>
      <c r="E970" s="340"/>
      <c r="F970" s="340"/>
      <c r="G970" s="340"/>
      <c r="H970" s="340"/>
      <c r="I970" s="340"/>
      <c r="J970" s="340"/>
      <c r="K970" s="340"/>
      <c r="L970" s="340"/>
      <c r="M970" s="340"/>
      <c r="N970" s="340"/>
      <c r="O970" s="340"/>
      <c r="P970" s="340"/>
      <c r="Q970" s="340"/>
      <c r="R970" s="340"/>
      <c r="S970" s="340"/>
      <c r="T970" s="340"/>
      <c r="U970" s="340"/>
      <c r="V970" s="340"/>
      <c r="W970" s="340"/>
      <c r="X970" s="340"/>
      <c r="Y970" s="340"/>
    </row>
    <row r="971" spans="1:25" ht="15.75" customHeight="1" x14ac:dyDescent="0.25">
      <c r="A971" s="340"/>
      <c r="B971" s="340"/>
      <c r="C971" s="340"/>
      <c r="D971" s="340"/>
      <c r="E971" s="340"/>
      <c r="F971" s="340"/>
      <c r="G971" s="340"/>
      <c r="H971" s="340"/>
      <c r="I971" s="340"/>
      <c r="J971" s="340"/>
      <c r="K971" s="340"/>
      <c r="L971" s="340"/>
      <c r="M971" s="340"/>
      <c r="N971" s="340"/>
      <c r="O971" s="340"/>
      <c r="P971" s="340"/>
      <c r="Q971" s="340"/>
      <c r="R971" s="340"/>
      <c r="S971" s="340"/>
      <c r="T971" s="340"/>
      <c r="U971" s="340"/>
      <c r="V971" s="340"/>
      <c r="W971" s="340"/>
      <c r="X971" s="340"/>
      <c r="Y971" s="340"/>
    </row>
    <row r="972" spans="1:25" ht="15.75" customHeight="1" x14ac:dyDescent="0.25">
      <c r="A972" s="340"/>
      <c r="B972" s="340"/>
      <c r="C972" s="340"/>
      <c r="D972" s="340"/>
      <c r="E972" s="340"/>
      <c r="F972" s="340"/>
      <c r="G972" s="340"/>
      <c r="H972" s="340"/>
      <c r="I972" s="340"/>
      <c r="J972" s="340"/>
      <c r="K972" s="340"/>
      <c r="L972" s="340"/>
      <c r="M972" s="340"/>
      <c r="N972" s="340"/>
      <c r="O972" s="340"/>
      <c r="P972" s="340"/>
      <c r="Q972" s="340"/>
      <c r="R972" s="340"/>
      <c r="S972" s="340"/>
      <c r="T972" s="340"/>
      <c r="U972" s="340"/>
      <c r="V972" s="340"/>
      <c r="W972" s="340"/>
      <c r="X972" s="340"/>
      <c r="Y972" s="340"/>
    </row>
    <row r="973" spans="1:25" ht="15.75" customHeight="1" x14ac:dyDescent="0.25">
      <c r="A973" s="340"/>
      <c r="B973" s="340"/>
      <c r="C973" s="340"/>
      <c r="D973" s="340"/>
      <c r="E973" s="340"/>
      <c r="F973" s="340"/>
      <c r="G973" s="340"/>
      <c r="H973" s="340"/>
      <c r="I973" s="340"/>
      <c r="J973" s="340"/>
      <c r="K973" s="340"/>
      <c r="L973" s="340"/>
      <c r="M973" s="340"/>
      <c r="N973" s="340"/>
      <c r="O973" s="340"/>
      <c r="P973" s="340"/>
      <c r="Q973" s="340"/>
      <c r="R973" s="340"/>
      <c r="S973" s="340"/>
      <c r="T973" s="340"/>
      <c r="U973" s="340"/>
      <c r="V973" s="340"/>
      <c r="W973" s="340"/>
      <c r="X973" s="340"/>
      <c r="Y973" s="340"/>
    </row>
    <row r="974" spans="1:25" ht="15.75" customHeight="1" x14ac:dyDescent="0.25">
      <c r="A974" s="340"/>
      <c r="B974" s="340"/>
      <c r="C974" s="340"/>
      <c r="D974" s="340"/>
      <c r="E974" s="340"/>
      <c r="F974" s="340"/>
      <c r="G974" s="340"/>
      <c r="H974" s="340"/>
      <c r="I974" s="340"/>
      <c r="J974" s="340"/>
      <c r="K974" s="340"/>
      <c r="L974" s="340"/>
      <c r="M974" s="340"/>
      <c r="N974" s="340"/>
      <c r="O974" s="340"/>
      <c r="P974" s="340"/>
      <c r="Q974" s="340"/>
      <c r="R974" s="340"/>
      <c r="S974" s="340"/>
      <c r="T974" s="340"/>
      <c r="U974" s="340"/>
      <c r="V974" s="340"/>
      <c r="W974" s="340"/>
      <c r="X974" s="340"/>
      <c r="Y974" s="340"/>
    </row>
    <row r="975" spans="1:25" ht="15.75" customHeight="1" x14ac:dyDescent="0.25">
      <c r="A975" s="340"/>
      <c r="B975" s="340"/>
      <c r="C975" s="340"/>
      <c r="D975" s="340"/>
      <c r="E975" s="340"/>
      <c r="F975" s="340"/>
      <c r="G975" s="340"/>
      <c r="H975" s="340"/>
      <c r="I975" s="340"/>
      <c r="J975" s="340"/>
      <c r="K975" s="340"/>
      <c r="L975" s="340"/>
      <c r="M975" s="340"/>
      <c r="N975" s="340"/>
      <c r="O975" s="340"/>
      <c r="P975" s="340"/>
      <c r="Q975" s="340"/>
      <c r="R975" s="340"/>
      <c r="S975" s="340"/>
      <c r="T975" s="340"/>
      <c r="U975" s="340"/>
      <c r="V975" s="340"/>
      <c r="W975" s="340"/>
      <c r="X975" s="340"/>
      <c r="Y975" s="340"/>
    </row>
    <row r="976" spans="1:25" ht="15.75" customHeight="1" x14ac:dyDescent="0.25">
      <c r="A976" s="340"/>
      <c r="B976" s="340"/>
      <c r="C976" s="340"/>
      <c r="D976" s="340"/>
      <c r="E976" s="340"/>
      <c r="F976" s="340"/>
      <c r="G976" s="340"/>
      <c r="H976" s="340"/>
      <c r="I976" s="340"/>
      <c r="J976" s="340"/>
      <c r="K976" s="340"/>
      <c r="L976" s="340"/>
      <c r="M976" s="340"/>
      <c r="N976" s="340"/>
      <c r="O976" s="340"/>
      <c r="P976" s="340"/>
      <c r="Q976" s="340"/>
      <c r="R976" s="340"/>
      <c r="S976" s="340"/>
      <c r="T976" s="340"/>
      <c r="U976" s="340"/>
      <c r="V976" s="340"/>
      <c r="W976" s="340"/>
      <c r="X976" s="340"/>
      <c r="Y976" s="340"/>
    </row>
    <row r="977" spans="1:25" ht="15.75" customHeight="1" x14ac:dyDescent="0.25">
      <c r="A977" s="340"/>
      <c r="B977" s="340"/>
      <c r="C977" s="340"/>
      <c r="D977" s="340"/>
      <c r="E977" s="340"/>
      <c r="F977" s="340"/>
      <c r="G977" s="340"/>
      <c r="H977" s="340"/>
      <c r="I977" s="340"/>
      <c r="J977" s="340"/>
      <c r="K977" s="340"/>
      <c r="L977" s="340"/>
      <c r="M977" s="340"/>
      <c r="N977" s="340"/>
      <c r="O977" s="340"/>
      <c r="P977" s="340"/>
      <c r="Q977" s="340"/>
      <c r="R977" s="340"/>
      <c r="S977" s="340"/>
      <c r="T977" s="340"/>
      <c r="U977" s="340"/>
      <c r="V977" s="340"/>
      <c r="W977" s="340"/>
      <c r="X977" s="340"/>
      <c r="Y977" s="340"/>
    </row>
    <row r="978" spans="1:25" ht="15.75" customHeight="1" x14ac:dyDescent="0.25">
      <c r="A978" s="340"/>
      <c r="B978" s="340"/>
      <c r="C978" s="340"/>
      <c r="D978" s="340"/>
      <c r="E978" s="340"/>
      <c r="F978" s="340"/>
      <c r="G978" s="340"/>
      <c r="H978" s="340"/>
      <c r="I978" s="340"/>
      <c r="J978" s="340"/>
      <c r="K978" s="340"/>
      <c r="L978" s="340"/>
      <c r="M978" s="340"/>
      <c r="N978" s="340"/>
      <c r="O978" s="340"/>
      <c r="P978" s="340"/>
      <c r="Q978" s="340"/>
      <c r="R978" s="340"/>
      <c r="S978" s="340"/>
      <c r="T978" s="340"/>
      <c r="U978" s="340"/>
      <c r="V978" s="340"/>
      <c r="W978" s="340"/>
      <c r="X978" s="340"/>
      <c r="Y978" s="340"/>
    </row>
    <row r="979" spans="1:25" ht="15.75" customHeight="1" x14ac:dyDescent="0.25">
      <c r="A979" s="340"/>
      <c r="B979" s="340"/>
      <c r="C979" s="340"/>
      <c r="D979" s="340"/>
      <c r="E979" s="340"/>
      <c r="F979" s="340"/>
      <c r="G979" s="340"/>
      <c r="H979" s="340"/>
      <c r="I979" s="340"/>
      <c r="J979" s="340"/>
      <c r="K979" s="340"/>
      <c r="L979" s="340"/>
      <c r="M979" s="340"/>
      <c r="N979" s="340"/>
      <c r="O979" s="340"/>
      <c r="P979" s="340"/>
      <c r="Q979" s="340"/>
      <c r="R979" s="340"/>
      <c r="S979" s="340"/>
      <c r="T979" s="340"/>
      <c r="U979" s="340"/>
      <c r="V979" s="340"/>
      <c r="W979" s="340"/>
      <c r="X979" s="340"/>
      <c r="Y979" s="340"/>
    </row>
    <row r="980" spans="1:25" ht="15.75" customHeight="1" x14ac:dyDescent="0.25">
      <c r="A980" s="340"/>
      <c r="B980" s="340"/>
      <c r="C980" s="340"/>
      <c r="D980" s="340"/>
      <c r="E980" s="340"/>
      <c r="F980" s="340"/>
      <c r="G980" s="340"/>
      <c r="H980" s="340"/>
      <c r="I980" s="340"/>
      <c r="J980" s="340"/>
      <c r="K980" s="340"/>
      <c r="L980" s="340"/>
      <c r="M980" s="340"/>
      <c r="N980" s="340"/>
      <c r="O980" s="340"/>
      <c r="P980" s="340"/>
      <c r="Q980" s="340"/>
      <c r="R980" s="340"/>
      <c r="S980" s="340"/>
      <c r="T980" s="340"/>
      <c r="U980" s="340"/>
      <c r="V980" s="340"/>
      <c r="W980" s="340"/>
      <c r="X980" s="340"/>
      <c r="Y980" s="340"/>
    </row>
    <row r="981" spans="1:25" ht="15.75" customHeight="1" x14ac:dyDescent="0.25">
      <c r="A981" s="340"/>
      <c r="B981" s="340"/>
      <c r="C981" s="340"/>
      <c r="D981" s="340"/>
      <c r="E981" s="340"/>
      <c r="F981" s="340"/>
      <c r="G981" s="340"/>
      <c r="H981" s="340"/>
      <c r="I981" s="340"/>
      <c r="J981" s="340"/>
      <c r="K981" s="340"/>
      <c r="L981" s="340"/>
      <c r="M981" s="340"/>
      <c r="N981" s="340"/>
      <c r="O981" s="340"/>
      <c r="P981" s="340"/>
      <c r="Q981" s="340"/>
      <c r="R981" s="340"/>
      <c r="S981" s="340"/>
      <c r="T981" s="340"/>
      <c r="U981" s="340"/>
      <c r="V981" s="340"/>
      <c r="W981" s="340"/>
      <c r="X981" s="340"/>
      <c r="Y981" s="340"/>
    </row>
    <row r="982" spans="1:25" ht="15.75" customHeight="1" x14ac:dyDescent="0.25">
      <c r="A982" s="340"/>
      <c r="B982" s="340"/>
      <c r="C982" s="340"/>
      <c r="D982" s="340"/>
      <c r="E982" s="340"/>
      <c r="F982" s="340"/>
      <c r="G982" s="340"/>
      <c r="H982" s="340"/>
      <c r="I982" s="340"/>
      <c r="J982" s="340"/>
      <c r="K982" s="340"/>
      <c r="L982" s="340"/>
      <c r="M982" s="340"/>
      <c r="N982" s="340"/>
      <c r="O982" s="340"/>
      <c r="P982" s="340"/>
      <c r="Q982" s="340"/>
      <c r="R982" s="340"/>
      <c r="S982" s="340"/>
      <c r="T982" s="340"/>
      <c r="U982" s="340"/>
      <c r="V982" s="340"/>
      <c r="W982" s="340"/>
      <c r="X982" s="340"/>
      <c r="Y982" s="340"/>
    </row>
    <row r="983" spans="1:25" ht="15.75" customHeight="1" x14ac:dyDescent="0.25">
      <c r="A983" s="340"/>
      <c r="B983" s="340"/>
      <c r="C983" s="340"/>
      <c r="D983" s="340"/>
      <c r="E983" s="340"/>
      <c r="F983" s="340"/>
      <c r="G983" s="340"/>
      <c r="H983" s="340"/>
      <c r="I983" s="340"/>
      <c r="J983" s="340"/>
      <c r="K983" s="340"/>
      <c r="L983" s="340"/>
      <c r="M983" s="340"/>
      <c r="N983" s="340"/>
      <c r="O983" s="340"/>
      <c r="P983" s="340"/>
      <c r="Q983" s="340"/>
      <c r="R983" s="340"/>
      <c r="S983" s="340"/>
      <c r="T983" s="340"/>
      <c r="U983" s="340"/>
      <c r="V983" s="340"/>
      <c r="W983" s="340"/>
      <c r="X983" s="340"/>
      <c r="Y983" s="340"/>
    </row>
    <row r="984" spans="1:25" ht="15.75" customHeight="1" x14ac:dyDescent="0.25">
      <c r="A984" s="340"/>
      <c r="B984" s="340"/>
      <c r="C984" s="340"/>
      <c r="D984" s="340"/>
      <c r="E984" s="340"/>
      <c r="F984" s="340"/>
      <c r="G984" s="340"/>
      <c r="H984" s="340"/>
      <c r="I984" s="340"/>
      <c r="J984" s="340"/>
      <c r="K984" s="340"/>
      <c r="L984" s="340"/>
      <c r="M984" s="340"/>
      <c r="N984" s="340"/>
      <c r="O984" s="340"/>
      <c r="P984" s="340"/>
      <c r="Q984" s="340"/>
      <c r="R984" s="340"/>
      <c r="S984" s="340"/>
      <c r="T984" s="340"/>
      <c r="U984" s="340"/>
      <c r="V984" s="340"/>
      <c r="W984" s="340"/>
      <c r="X984" s="340"/>
      <c r="Y984" s="340"/>
    </row>
    <row r="985" spans="1:25" ht="15.75" customHeight="1" x14ac:dyDescent="0.25">
      <c r="A985" s="340"/>
      <c r="B985" s="340"/>
      <c r="C985" s="340"/>
      <c r="D985" s="340"/>
      <c r="E985" s="340"/>
      <c r="F985" s="340"/>
      <c r="G985" s="340"/>
      <c r="H985" s="340"/>
      <c r="I985" s="340"/>
      <c r="J985" s="340"/>
      <c r="K985" s="340"/>
      <c r="L985" s="340"/>
      <c r="M985" s="340"/>
      <c r="N985" s="340"/>
      <c r="O985" s="340"/>
      <c r="P985" s="340"/>
      <c r="Q985" s="340"/>
      <c r="R985" s="340"/>
      <c r="S985" s="340"/>
      <c r="T985" s="340"/>
      <c r="U985" s="340"/>
      <c r="V985" s="340"/>
      <c r="W985" s="340"/>
      <c r="X985" s="340"/>
      <c r="Y985" s="340"/>
    </row>
    <row r="986" spans="1:25" ht="15.75" customHeight="1" x14ac:dyDescent="0.25">
      <c r="A986" s="340"/>
      <c r="B986" s="340"/>
      <c r="C986" s="340"/>
      <c r="D986" s="340"/>
      <c r="E986" s="340"/>
      <c r="F986" s="340"/>
      <c r="G986" s="340"/>
      <c r="H986" s="340"/>
      <c r="I986" s="340"/>
      <c r="J986" s="340"/>
      <c r="K986" s="340"/>
      <c r="L986" s="340"/>
      <c r="M986" s="340"/>
      <c r="N986" s="340"/>
      <c r="O986" s="340"/>
      <c r="P986" s="340"/>
      <c r="Q986" s="340"/>
      <c r="R986" s="340"/>
      <c r="S986" s="340"/>
      <c r="T986" s="340"/>
      <c r="U986" s="340"/>
      <c r="V986" s="340"/>
      <c r="W986" s="340"/>
      <c r="X986" s="340"/>
      <c r="Y986" s="340"/>
    </row>
    <row r="987" spans="1:25" ht="15.75" customHeight="1" x14ac:dyDescent="0.25">
      <c r="A987" s="340"/>
      <c r="B987" s="340"/>
      <c r="C987" s="340"/>
      <c r="D987" s="340"/>
      <c r="E987" s="340"/>
      <c r="F987" s="340"/>
      <c r="G987" s="340"/>
      <c r="H987" s="340"/>
      <c r="I987" s="340"/>
      <c r="J987" s="340"/>
      <c r="K987" s="340"/>
      <c r="L987" s="340"/>
      <c r="M987" s="340"/>
      <c r="N987" s="340"/>
      <c r="O987" s="340"/>
      <c r="P987" s="340"/>
      <c r="Q987" s="340"/>
      <c r="R987" s="340"/>
      <c r="S987" s="340"/>
      <c r="T987" s="340"/>
      <c r="U987" s="340"/>
      <c r="V987" s="340"/>
      <c r="W987" s="340"/>
      <c r="X987" s="340"/>
      <c r="Y987" s="340"/>
    </row>
    <row r="988" spans="1:25" ht="15.75" customHeight="1" x14ac:dyDescent="0.25">
      <c r="A988" s="340"/>
      <c r="B988" s="340"/>
      <c r="C988" s="340"/>
      <c r="D988" s="340"/>
      <c r="E988" s="340"/>
      <c r="F988" s="340"/>
      <c r="G988" s="340"/>
      <c r="H988" s="340"/>
      <c r="I988" s="340"/>
      <c r="J988" s="340"/>
      <c r="K988" s="340"/>
      <c r="L988" s="340"/>
      <c r="M988" s="340"/>
      <c r="N988" s="340"/>
      <c r="O988" s="340"/>
      <c r="P988" s="340"/>
      <c r="Q988" s="340"/>
      <c r="R988" s="340"/>
      <c r="S988" s="340"/>
      <c r="T988" s="340"/>
      <c r="U988" s="340"/>
      <c r="V988" s="340"/>
      <c r="W988" s="340"/>
      <c r="X988" s="340"/>
      <c r="Y988" s="340"/>
    </row>
    <row r="989" spans="1:25" ht="15.75" customHeight="1" x14ac:dyDescent="0.25">
      <c r="A989" s="340"/>
      <c r="B989" s="340"/>
      <c r="C989" s="340"/>
      <c r="D989" s="340"/>
      <c r="E989" s="340"/>
      <c r="F989" s="340"/>
      <c r="G989" s="340"/>
      <c r="H989" s="340"/>
      <c r="I989" s="340"/>
      <c r="J989" s="340"/>
      <c r="K989" s="340"/>
      <c r="L989" s="340"/>
      <c r="M989" s="340"/>
      <c r="N989" s="340"/>
      <c r="O989" s="340"/>
      <c r="P989" s="340"/>
      <c r="Q989" s="340"/>
      <c r="R989" s="340"/>
      <c r="S989" s="340"/>
      <c r="T989" s="340"/>
      <c r="U989" s="340"/>
      <c r="V989" s="340"/>
      <c r="W989" s="340"/>
      <c r="X989" s="340"/>
      <c r="Y989" s="340"/>
    </row>
    <row r="990" spans="1:25" ht="15.75" customHeight="1" x14ac:dyDescent="0.25">
      <c r="A990" s="340"/>
      <c r="B990" s="340"/>
      <c r="C990" s="340"/>
      <c r="D990" s="340"/>
      <c r="E990" s="340"/>
      <c r="F990" s="340"/>
      <c r="G990" s="340"/>
      <c r="H990" s="340"/>
      <c r="I990" s="340"/>
      <c r="J990" s="340"/>
      <c r="K990" s="340"/>
      <c r="L990" s="340"/>
      <c r="M990" s="340"/>
      <c r="N990" s="340"/>
      <c r="O990" s="340"/>
      <c r="P990" s="340"/>
      <c r="Q990" s="340"/>
      <c r="R990" s="340"/>
      <c r="S990" s="340"/>
      <c r="T990" s="340"/>
      <c r="U990" s="340"/>
      <c r="V990" s="340"/>
      <c r="W990" s="340"/>
      <c r="X990" s="340"/>
      <c r="Y990" s="340"/>
    </row>
    <row r="991" spans="1:25" ht="15.75" customHeight="1" x14ac:dyDescent="0.25">
      <c r="A991" s="340"/>
      <c r="B991" s="340"/>
      <c r="C991" s="340"/>
      <c r="D991" s="340"/>
      <c r="E991" s="340"/>
      <c r="F991" s="340"/>
      <c r="G991" s="340"/>
      <c r="H991" s="340"/>
      <c r="I991" s="340"/>
      <c r="J991" s="340"/>
      <c r="K991" s="340"/>
      <c r="L991" s="340"/>
      <c r="M991" s="340"/>
      <c r="N991" s="340"/>
      <c r="O991" s="340"/>
      <c r="P991" s="340"/>
      <c r="Q991" s="340"/>
      <c r="R991" s="340"/>
      <c r="S991" s="340"/>
      <c r="T991" s="340"/>
      <c r="U991" s="340"/>
      <c r="V991" s="340"/>
      <c r="W991" s="340"/>
      <c r="X991" s="340"/>
      <c r="Y991" s="340"/>
    </row>
    <row r="992" spans="1:25" ht="15.75" customHeight="1" x14ac:dyDescent="0.25">
      <c r="A992" s="340"/>
      <c r="B992" s="340"/>
      <c r="C992" s="340"/>
      <c r="D992" s="340"/>
      <c r="E992" s="340"/>
      <c r="F992" s="340"/>
      <c r="G992" s="340"/>
      <c r="H992" s="340"/>
      <c r="I992" s="340"/>
      <c r="J992" s="340"/>
      <c r="K992" s="340"/>
      <c r="L992" s="340"/>
      <c r="M992" s="340"/>
      <c r="N992" s="340"/>
      <c r="O992" s="340"/>
      <c r="P992" s="340"/>
      <c r="Q992" s="340"/>
      <c r="R992" s="340"/>
      <c r="S992" s="340"/>
      <c r="T992" s="340"/>
      <c r="U992" s="340"/>
      <c r="V992" s="340"/>
      <c r="W992" s="340"/>
      <c r="X992" s="340"/>
      <c r="Y992" s="340"/>
    </row>
  </sheetData>
  <autoFilter ref="A14:U49"/>
  <mergeCells count="33">
    <mergeCell ref="A15:U15"/>
    <mergeCell ref="A2:A10"/>
    <mergeCell ref="B2:J4"/>
    <mergeCell ref="K2:U4"/>
    <mergeCell ref="B5:J7"/>
    <mergeCell ref="K5:U7"/>
    <mergeCell ref="B8:J10"/>
    <mergeCell ref="K8:U10"/>
    <mergeCell ref="B11:U11"/>
    <mergeCell ref="J13:L13"/>
    <mergeCell ref="M13:O13"/>
    <mergeCell ref="P13:R13"/>
    <mergeCell ref="S13:U13"/>
    <mergeCell ref="B41:G41"/>
    <mergeCell ref="B16:U16"/>
    <mergeCell ref="B17:U17"/>
    <mergeCell ref="B18:G18"/>
    <mergeCell ref="B20:G20"/>
    <mergeCell ref="B26:G26"/>
    <mergeCell ref="B29:G29"/>
    <mergeCell ref="B31:G31"/>
    <mergeCell ref="B33:G33"/>
    <mergeCell ref="B35:U35"/>
    <mergeCell ref="B36:G36"/>
    <mergeCell ref="A39:G39"/>
    <mergeCell ref="B58:G58"/>
    <mergeCell ref="B60:U60"/>
    <mergeCell ref="B46:U46"/>
    <mergeCell ref="A47:G47"/>
    <mergeCell ref="B49:G49"/>
    <mergeCell ref="B51:G51"/>
    <mergeCell ref="B53:G53"/>
    <mergeCell ref="A55:G55"/>
  </mergeCells>
  <printOptions horizontalCentered="1"/>
  <pageMargins left="0.17" right="0.17" top="0.17" bottom="0.17" header="0" footer="0"/>
  <pageSetup paperSize="5" scale="37" fitToHeight="6" orientation="landscape"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U950"/>
  <sheetViews>
    <sheetView showGridLines="0" view="pageBreakPreview" topLeftCell="B1" zoomScale="50" zoomScaleNormal="60" zoomScaleSheetLayoutView="50" workbookViewId="0">
      <selection activeCell="B11" sqref="B11:U11"/>
    </sheetView>
  </sheetViews>
  <sheetFormatPr baseColWidth="10" defaultColWidth="12.625" defaultRowHeight="15" customHeight="1" x14ac:dyDescent="0.25"/>
  <cols>
    <col min="1" max="1" width="50" style="318" hidden="1" customWidth="1"/>
    <col min="2" max="2" width="40.125" style="318" customWidth="1"/>
    <col min="3" max="3" width="2.75" style="318" hidden="1" customWidth="1"/>
    <col min="4" max="4" width="27.625" style="318" customWidth="1"/>
    <col min="5" max="5" width="31.625" style="318" customWidth="1"/>
    <col min="6" max="7" width="24" style="318" customWidth="1"/>
    <col min="8" max="8" width="29" style="318" customWidth="1"/>
    <col min="9" max="9" width="21.375" style="318" bestFit="1" customWidth="1"/>
    <col min="10" max="15" width="14.625" style="318" customWidth="1"/>
    <col min="16" max="21" width="19" style="318" customWidth="1"/>
    <col min="22" max="16384" width="12.625" style="318"/>
  </cols>
  <sheetData>
    <row r="1" spans="1:21" ht="14.25" customHeight="1" x14ac:dyDescent="0.25">
      <c r="A1" s="135"/>
      <c r="B1" s="135" t="s">
        <v>136</v>
      </c>
      <c r="C1" s="135"/>
      <c r="D1" s="135"/>
      <c r="E1" s="135"/>
      <c r="F1" s="135"/>
      <c r="G1" s="135"/>
      <c r="H1" s="135"/>
      <c r="I1" s="316"/>
      <c r="J1" s="316"/>
      <c r="K1" s="316"/>
      <c r="L1" s="316"/>
      <c r="M1" s="316"/>
      <c r="N1" s="316"/>
      <c r="O1" s="316"/>
      <c r="P1" s="316"/>
      <c r="Q1" s="316"/>
      <c r="R1" s="316"/>
      <c r="S1" s="316"/>
      <c r="T1" s="316"/>
      <c r="U1" s="316"/>
    </row>
    <row r="2" spans="1:21" ht="14.25" customHeight="1" x14ac:dyDescent="0.25">
      <c r="A2" s="807"/>
      <c r="B2" s="810" t="s">
        <v>5</v>
      </c>
      <c r="C2" s="811"/>
      <c r="D2" s="811"/>
      <c r="E2" s="811"/>
      <c r="F2" s="811"/>
      <c r="G2" s="811"/>
      <c r="H2" s="811"/>
      <c r="I2" s="812"/>
      <c r="J2" s="424"/>
      <c r="K2" s="424"/>
      <c r="L2" s="424"/>
      <c r="M2" s="424"/>
      <c r="N2" s="424"/>
      <c r="O2" s="424"/>
      <c r="P2" s="816" t="s">
        <v>6</v>
      </c>
      <c r="Q2" s="817"/>
      <c r="R2" s="817"/>
      <c r="S2" s="817"/>
      <c r="T2" s="817"/>
      <c r="U2" s="817"/>
    </row>
    <row r="3" spans="1:21" ht="14.25" customHeight="1" x14ac:dyDescent="0.25">
      <c r="A3" s="808"/>
      <c r="B3" s="813"/>
      <c r="C3" s="814"/>
      <c r="D3" s="814"/>
      <c r="E3" s="814"/>
      <c r="F3" s="814"/>
      <c r="G3" s="814"/>
      <c r="H3" s="814"/>
      <c r="I3" s="815"/>
      <c r="J3" s="425"/>
      <c r="K3" s="425"/>
      <c r="L3" s="425"/>
      <c r="M3" s="425"/>
      <c r="N3" s="425"/>
      <c r="O3" s="425"/>
      <c r="P3" s="818"/>
      <c r="Q3" s="819"/>
      <c r="R3" s="819"/>
      <c r="S3" s="819"/>
      <c r="T3" s="819"/>
      <c r="U3" s="819"/>
    </row>
    <row r="4" spans="1:21" ht="14.25" customHeight="1" x14ac:dyDescent="0.25">
      <c r="A4" s="808"/>
      <c r="B4" s="813"/>
      <c r="C4" s="814"/>
      <c r="D4" s="814"/>
      <c r="E4" s="814"/>
      <c r="F4" s="814"/>
      <c r="G4" s="814"/>
      <c r="H4" s="814"/>
      <c r="I4" s="815"/>
      <c r="J4" s="425"/>
      <c r="K4" s="425"/>
      <c r="L4" s="425"/>
      <c r="M4" s="425"/>
      <c r="N4" s="425"/>
      <c r="O4" s="425"/>
      <c r="P4" s="820"/>
      <c r="Q4" s="821"/>
      <c r="R4" s="821"/>
      <c r="S4" s="821"/>
      <c r="T4" s="821"/>
      <c r="U4" s="821"/>
    </row>
    <row r="5" spans="1:21" ht="14.25" customHeight="1" x14ac:dyDescent="0.25">
      <c r="A5" s="808"/>
      <c r="B5" s="822" t="s">
        <v>7</v>
      </c>
      <c r="C5" s="814"/>
      <c r="D5" s="814"/>
      <c r="E5" s="814"/>
      <c r="F5" s="814"/>
      <c r="G5" s="814"/>
      <c r="H5" s="814"/>
      <c r="I5" s="815"/>
      <c r="J5" s="425"/>
      <c r="K5" s="425"/>
      <c r="L5" s="425"/>
      <c r="M5" s="425"/>
      <c r="N5" s="425"/>
      <c r="O5" s="425"/>
      <c r="P5" s="816" t="s">
        <v>1024</v>
      </c>
      <c r="Q5" s="817"/>
      <c r="R5" s="817"/>
      <c r="S5" s="817"/>
      <c r="T5" s="817"/>
      <c r="U5" s="817"/>
    </row>
    <row r="6" spans="1:21" ht="14.25" customHeight="1" x14ac:dyDescent="0.25">
      <c r="A6" s="808"/>
      <c r="B6" s="813"/>
      <c r="C6" s="814"/>
      <c r="D6" s="814"/>
      <c r="E6" s="814"/>
      <c r="F6" s="814"/>
      <c r="G6" s="814"/>
      <c r="H6" s="814"/>
      <c r="I6" s="815"/>
      <c r="J6" s="425"/>
      <c r="K6" s="425"/>
      <c r="L6" s="425"/>
      <c r="M6" s="425"/>
      <c r="N6" s="425"/>
      <c r="O6" s="425"/>
      <c r="P6" s="818"/>
      <c r="Q6" s="819"/>
      <c r="R6" s="819"/>
      <c r="S6" s="819"/>
      <c r="T6" s="819"/>
      <c r="U6" s="819"/>
    </row>
    <row r="7" spans="1:21" ht="14.25" customHeight="1" x14ac:dyDescent="0.25">
      <c r="A7" s="808"/>
      <c r="B7" s="813"/>
      <c r="C7" s="814"/>
      <c r="D7" s="814"/>
      <c r="E7" s="814"/>
      <c r="F7" s="814"/>
      <c r="G7" s="814"/>
      <c r="H7" s="814"/>
      <c r="I7" s="815"/>
      <c r="J7" s="425"/>
      <c r="K7" s="425"/>
      <c r="L7" s="425"/>
      <c r="M7" s="425"/>
      <c r="N7" s="425"/>
      <c r="O7" s="425"/>
      <c r="P7" s="820"/>
      <c r="Q7" s="821"/>
      <c r="R7" s="821"/>
      <c r="S7" s="821"/>
      <c r="T7" s="821"/>
      <c r="U7" s="821"/>
    </row>
    <row r="8" spans="1:21" ht="20.25" customHeight="1" x14ac:dyDescent="0.25">
      <c r="A8" s="808"/>
      <c r="B8" s="822" t="s">
        <v>331</v>
      </c>
      <c r="C8" s="814"/>
      <c r="D8" s="814"/>
      <c r="E8" s="814"/>
      <c r="F8" s="814"/>
      <c r="G8" s="814"/>
      <c r="H8" s="814"/>
      <c r="I8" s="815"/>
      <c r="J8" s="425"/>
      <c r="K8" s="425"/>
      <c r="L8" s="425"/>
      <c r="M8" s="425"/>
      <c r="N8" s="425"/>
      <c r="O8" s="425"/>
      <c r="P8" s="816" t="s">
        <v>494</v>
      </c>
      <c r="Q8" s="817"/>
      <c r="R8" s="817"/>
      <c r="S8" s="817"/>
      <c r="T8" s="817"/>
      <c r="U8" s="817"/>
    </row>
    <row r="9" spans="1:21" ht="21" customHeight="1" x14ac:dyDescent="0.25">
      <c r="A9" s="808"/>
      <c r="B9" s="813"/>
      <c r="C9" s="814"/>
      <c r="D9" s="814"/>
      <c r="E9" s="814"/>
      <c r="F9" s="814"/>
      <c r="G9" s="814"/>
      <c r="H9" s="814"/>
      <c r="I9" s="815"/>
      <c r="J9" s="425"/>
      <c r="K9" s="425"/>
      <c r="L9" s="425"/>
      <c r="M9" s="425"/>
      <c r="N9" s="425"/>
      <c r="O9" s="425"/>
      <c r="P9" s="818"/>
      <c r="Q9" s="819"/>
      <c r="R9" s="819"/>
      <c r="S9" s="819"/>
      <c r="T9" s="819"/>
      <c r="U9" s="819"/>
    </row>
    <row r="10" spans="1:21" ht="6.75" customHeight="1" x14ac:dyDescent="0.25">
      <c r="A10" s="809"/>
      <c r="B10" s="823"/>
      <c r="C10" s="824"/>
      <c r="D10" s="824"/>
      <c r="E10" s="824"/>
      <c r="F10" s="824"/>
      <c r="G10" s="824"/>
      <c r="H10" s="824"/>
      <c r="I10" s="825"/>
      <c r="J10" s="426"/>
      <c r="K10" s="426"/>
      <c r="L10" s="426"/>
      <c r="M10" s="426"/>
      <c r="N10" s="426"/>
      <c r="O10" s="426"/>
      <c r="P10" s="820"/>
      <c r="Q10" s="821"/>
      <c r="R10" s="821"/>
      <c r="S10" s="821"/>
      <c r="T10" s="821"/>
      <c r="U10" s="821"/>
    </row>
    <row r="11" spans="1:21" ht="20.25" customHeight="1" x14ac:dyDescent="0.25">
      <c r="A11" s="427" t="s">
        <v>8</v>
      </c>
      <c r="B11" s="826" t="s">
        <v>1</v>
      </c>
      <c r="C11" s="827"/>
      <c r="D11" s="827"/>
      <c r="E11" s="827"/>
      <c r="F11" s="827"/>
      <c r="G11" s="827"/>
      <c r="H11" s="827"/>
      <c r="I11" s="827"/>
      <c r="J11" s="827"/>
      <c r="K11" s="827"/>
      <c r="L11" s="827"/>
      <c r="M11" s="827"/>
      <c r="N11" s="827"/>
      <c r="O11" s="827"/>
      <c r="P11" s="827"/>
      <c r="Q11" s="827"/>
      <c r="R11" s="827"/>
      <c r="S11" s="827"/>
      <c r="T11" s="827"/>
      <c r="U11" s="827"/>
    </row>
    <row r="12" spans="1:21" ht="14.25" customHeight="1" x14ac:dyDescent="0.25">
      <c r="A12" s="320"/>
      <c r="B12" s="428"/>
      <c r="C12" s="428"/>
      <c r="D12" s="428"/>
      <c r="E12" s="428"/>
      <c r="F12" s="428"/>
      <c r="G12" s="428"/>
      <c r="H12" s="428"/>
      <c r="I12" s="428"/>
      <c r="J12" s="428"/>
      <c r="K12" s="428"/>
      <c r="L12" s="428"/>
      <c r="M12" s="428"/>
      <c r="N12" s="428"/>
      <c r="O12" s="428"/>
      <c r="P12" s="428"/>
      <c r="Q12" s="428"/>
      <c r="R12" s="428"/>
      <c r="S12" s="428"/>
      <c r="T12" s="428"/>
      <c r="U12" s="428"/>
    </row>
    <row r="13" spans="1:21" ht="14.25" customHeight="1" x14ac:dyDescent="0.25">
      <c r="A13" s="322"/>
      <c r="B13" s="321"/>
      <c r="C13" s="321"/>
      <c r="D13" s="321"/>
      <c r="E13" s="321"/>
      <c r="F13" s="321"/>
      <c r="G13" s="321"/>
      <c r="H13" s="321"/>
      <c r="I13" s="321"/>
      <c r="J13" s="692" t="s">
        <v>10</v>
      </c>
      <c r="K13" s="693"/>
      <c r="L13" s="694"/>
      <c r="M13" s="692" t="s">
        <v>11</v>
      </c>
      <c r="N13" s="693"/>
      <c r="O13" s="694"/>
      <c r="P13" s="692" t="s">
        <v>12</v>
      </c>
      <c r="Q13" s="693"/>
      <c r="R13" s="694"/>
      <c r="S13" s="692" t="s">
        <v>13</v>
      </c>
      <c r="T13" s="693"/>
      <c r="U13" s="694"/>
    </row>
    <row r="14" spans="1:21" ht="41.25" customHeight="1" x14ac:dyDescent="0.25">
      <c r="A14" s="402" t="s">
        <v>14</v>
      </c>
      <c r="B14" s="402" t="s">
        <v>15</v>
      </c>
      <c r="C14" s="402" t="s">
        <v>16</v>
      </c>
      <c r="D14" s="402" t="s">
        <v>17</v>
      </c>
      <c r="E14" s="402" t="s">
        <v>18</v>
      </c>
      <c r="F14" s="402" t="s">
        <v>19</v>
      </c>
      <c r="G14" s="402" t="s">
        <v>20</v>
      </c>
      <c r="H14" s="402" t="s">
        <v>21</v>
      </c>
      <c r="I14" s="402" t="s">
        <v>22</v>
      </c>
      <c r="J14" s="402" t="s">
        <v>23</v>
      </c>
      <c r="K14" s="402" t="s">
        <v>24</v>
      </c>
      <c r="L14" s="402" t="s">
        <v>299</v>
      </c>
      <c r="M14" s="402" t="s">
        <v>26</v>
      </c>
      <c r="N14" s="402" t="s">
        <v>27</v>
      </c>
      <c r="O14" s="402" t="s">
        <v>28</v>
      </c>
      <c r="P14" s="402" t="s">
        <v>29</v>
      </c>
      <c r="Q14" s="402" t="s">
        <v>30</v>
      </c>
      <c r="R14" s="402" t="s">
        <v>31</v>
      </c>
      <c r="S14" s="402" t="s">
        <v>32</v>
      </c>
      <c r="T14" s="402" t="s">
        <v>33</v>
      </c>
      <c r="U14" s="402" t="s">
        <v>34</v>
      </c>
    </row>
    <row r="15" spans="1:21" s="325" customFormat="1" ht="15.75" x14ac:dyDescent="0.25">
      <c r="A15" s="706" t="s">
        <v>304</v>
      </c>
      <c r="B15" s="707"/>
      <c r="C15" s="707"/>
      <c r="D15" s="707"/>
      <c r="E15" s="707"/>
      <c r="F15" s="707"/>
      <c r="G15" s="707"/>
      <c r="H15" s="707"/>
      <c r="I15" s="707"/>
      <c r="J15" s="707"/>
      <c r="K15" s="707"/>
      <c r="L15" s="707"/>
      <c r="M15" s="707"/>
      <c r="N15" s="707"/>
      <c r="O15" s="707"/>
      <c r="P15" s="707"/>
      <c r="Q15" s="707"/>
      <c r="R15" s="707"/>
      <c r="S15" s="707"/>
      <c r="T15" s="707"/>
      <c r="U15" s="707"/>
    </row>
    <row r="16" spans="1:21" s="325" customFormat="1" ht="18" customHeight="1" x14ac:dyDescent="0.25">
      <c r="A16" s="706" t="s">
        <v>246</v>
      </c>
      <c r="B16" s="707"/>
      <c r="C16" s="707"/>
      <c r="D16" s="707"/>
      <c r="E16" s="707"/>
      <c r="F16" s="707"/>
      <c r="G16" s="707"/>
      <c r="H16" s="707"/>
      <c r="I16" s="707"/>
      <c r="J16" s="707"/>
      <c r="K16" s="707"/>
      <c r="L16" s="707"/>
      <c r="M16" s="707"/>
      <c r="N16" s="707"/>
      <c r="O16" s="707"/>
      <c r="P16" s="707"/>
      <c r="Q16" s="707"/>
      <c r="R16" s="707"/>
      <c r="S16" s="707"/>
      <c r="T16" s="707"/>
      <c r="U16" s="707"/>
    </row>
    <row r="17" spans="1:21" s="325" customFormat="1" ht="16.5" customHeight="1" x14ac:dyDescent="0.25">
      <c r="A17" s="403"/>
      <c r="B17" s="794" t="s">
        <v>247</v>
      </c>
      <c r="C17" s="707"/>
      <c r="D17" s="707"/>
      <c r="E17" s="707"/>
      <c r="F17" s="707"/>
      <c r="G17" s="707"/>
      <c r="H17" s="707"/>
      <c r="I17" s="707"/>
      <c r="J17" s="707"/>
      <c r="K17" s="707"/>
      <c r="L17" s="707"/>
      <c r="M17" s="707"/>
      <c r="N17" s="707"/>
      <c r="O17" s="707"/>
      <c r="P17" s="707"/>
      <c r="Q17" s="707"/>
      <c r="R17" s="707"/>
      <c r="S17" s="707"/>
      <c r="T17" s="707"/>
      <c r="U17" s="707"/>
    </row>
    <row r="18" spans="1:21" s="325" customFormat="1" ht="48.75" customHeight="1" x14ac:dyDescent="0.25">
      <c r="A18" s="706" t="s">
        <v>248</v>
      </c>
      <c r="B18" s="707"/>
      <c r="C18" s="707"/>
      <c r="D18" s="707"/>
      <c r="E18" s="707"/>
      <c r="F18" s="707"/>
      <c r="G18" s="707"/>
      <c r="H18" s="404" t="s">
        <v>249</v>
      </c>
      <c r="I18" s="308" t="s">
        <v>48</v>
      </c>
      <c r="J18" s="405"/>
      <c r="K18" s="405"/>
      <c r="L18" s="405"/>
      <c r="M18" s="405"/>
      <c r="N18" s="405"/>
      <c r="O18" s="405"/>
      <c r="P18" s="405"/>
      <c r="Q18" s="405"/>
      <c r="R18" s="405"/>
      <c r="S18" s="405"/>
      <c r="T18" s="405"/>
      <c r="U18" s="405"/>
    </row>
    <row r="19" spans="1:21" s="325" customFormat="1" ht="97.5" customHeight="1" x14ac:dyDescent="0.25">
      <c r="A19" s="403"/>
      <c r="B19" s="143" t="s">
        <v>409</v>
      </c>
      <c r="C19" s="429"/>
      <c r="D19" s="143" t="s">
        <v>139</v>
      </c>
      <c r="E19" s="143" t="s">
        <v>135</v>
      </c>
      <c r="F19" s="143" t="s">
        <v>38</v>
      </c>
      <c r="G19" s="143" t="s">
        <v>410</v>
      </c>
      <c r="H19" s="143" t="s">
        <v>73</v>
      </c>
      <c r="I19" s="308">
        <v>1</v>
      </c>
      <c r="J19" s="308"/>
      <c r="K19" s="308"/>
      <c r="L19" s="308">
        <v>1</v>
      </c>
      <c r="M19" s="308"/>
      <c r="N19" s="308"/>
      <c r="O19" s="308"/>
      <c r="P19" s="308"/>
      <c r="Q19" s="308"/>
      <c r="R19" s="308"/>
      <c r="S19" s="308"/>
      <c r="T19" s="308"/>
      <c r="U19" s="308"/>
    </row>
    <row r="20" spans="1:21" s="325" customFormat="1" ht="84.75" customHeight="1" x14ac:dyDescent="0.25">
      <c r="A20" s="403"/>
      <c r="B20" s="143" t="s">
        <v>140</v>
      </c>
      <c r="C20" s="143"/>
      <c r="D20" s="143" t="s">
        <v>139</v>
      </c>
      <c r="E20" s="143"/>
      <c r="F20" s="143" t="s">
        <v>38</v>
      </c>
      <c r="G20" s="143" t="s">
        <v>145</v>
      </c>
      <c r="H20" s="143" t="s">
        <v>411</v>
      </c>
      <c r="I20" s="202">
        <v>95</v>
      </c>
      <c r="J20" s="202">
        <v>95</v>
      </c>
      <c r="K20" s="202">
        <v>95</v>
      </c>
      <c r="L20" s="202">
        <v>95</v>
      </c>
      <c r="M20" s="202">
        <v>95</v>
      </c>
      <c r="N20" s="202">
        <v>95</v>
      </c>
      <c r="O20" s="202">
        <v>95</v>
      </c>
      <c r="P20" s="202">
        <v>95</v>
      </c>
      <c r="Q20" s="202">
        <v>95</v>
      </c>
      <c r="R20" s="202">
        <v>95</v>
      </c>
      <c r="S20" s="202">
        <v>95</v>
      </c>
      <c r="T20" s="202">
        <v>95</v>
      </c>
      <c r="U20" s="202">
        <v>95</v>
      </c>
    </row>
    <row r="21" spans="1:21" s="325" customFormat="1" ht="99" customHeight="1" x14ac:dyDescent="0.25">
      <c r="A21" s="403"/>
      <c r="B21" s="143" t="s">
        <v>412</v>
      </c>
      <c r="C21" s="143"/>
      <c r="D21" s="143" t="s">
        <v>139</v>
      </c>
      <c r="E21" s="143"/>
      <c r="F21" s="143" t="s">
        <v>38</v>
      </c>
      <c r="G21" s="143" t="s">
        <v>145</v>
      </c>
      <c r="H21" s="143" t="s">
        <v>413</v>
      </c>
      <c r="I21" s="202">
        <v>100</v>
      </c>
      <c r="J21" s="202">
        <v>100</v>
      </c>
      <c r="K21" s="202">
        <v>100</v>
      </c>
      <c r="L21" s="202">
        <v>100</v>
      </c>
      <c r="M21" s="202">
        <v>100</v>
      </c>
      <c r="N21" s="202">
        <v>100</v>
      </c>
      <c r="O21" s="202">
        <v>100</v>
      </c>
      <c r="P21" s="202">
        <v>100</v>
      </c>
      <c r="Q21" s="202">
        <v>100</v>
      </c>
      <c r="R21" s="202">
        <v>100</v>
      </c>
      <c r="S21" s="202">
        <v>100</v>
      </c>
      <c r="T21" s="202">
        <v>100</v>
      </c>
      <c r="U21" s="202">
        <v>100</v>
      </c>
    </row>
    <row r="22" spans="1:21" s="325" customFormat="1" ht="99" customHeight="1" x14ac:dyDescent="0.25">
      <c r="A22" s="403"/>
      <c r="B22" s="169" t="s">
        <v>686</v>
      </c>
      <c r="C22" s="170"/>
      <c r="D22" s="132" t="s">
        <v>137</v>
      </c>
      <c r="E22" s="132" t="s">
        <v>687</v>
      </c>
      <c r="F22" s="132" t="s">
        <v>38</v>
      </c>
      <c r="G22" s="132" t="s">
        <v>688</v>
      </c>
      <c r="H22" s="133" t="s">
        <v>689</v>
      </c>
      <c r="I22" s="209">
        <v>90</v>
      </c>
      <c r="J22" s="210"/>
      <c r="K22" s="211"/>
      <c r="L22" s="211">
        <v>90</v>
      </c>
      <c r="M22" s="211"/>
      <c r="N22" s="211"/>
      <c r="O22" s="211">
        <v>90</v>
      </c>
      <c r="P22" s="211"/>
      <c r="Q22" s="211"/>
      <c r="R22" s="211">
        <v>90</v>
      </c>
      <c r="S22" s="211"/>
      <c r="T22" s="212"/>
      <c r="U22" s="211">
        <v>90</v>
      </c>
    </row>
    <row r="23" spans="1:21" s="325" customFormat="1" ht="153.75" customHeight="1" x14ac:dyDescent="0.25">
      <c r="A23" s="403"/>
      <c r="B23" s="169" t="s">
        <v>991</v>
      </c>
      <c r="C23" s="170"/>
      <c r="D23" s="132" t="s">
        <v>690</v>
      </c>
      <c r="E23" s="132"/>
      <c r="F23" s="132" t="s">
        <v>38</v>
      </c>
      <c r="G23" s="132" t="s">
        <v>992</v>
      </c>
      <c r="H23" s="133" t="s">
        <v>691</v>
      </c>
      <c r="I23" s="601">
        <v>2</v>
      </c>
      <c r="J23" s="602"/>
      <c r="K23" s="603"/>
      <c r="L23" s="603">
        <v>1</v>
      </c>
      <c r="M23" s="603"/>
      <c r="N23" s="603"/>
      <c r="O23" s="603"/>
      <c r="P23" s="603">
        <v>1</v>
      </c>
      <c r="Q23" s="603"/>
      <c r="R23" s="603"/>
      <c r="S23" s="603"/>
      <c r="T23" s="604"/>
      <c r="U23" s="603"/>
    </row>
    <row r="24" spans="1:21" s="325" customFormat="1" ht="153.75" customHeight="1" x14ac:dyDescent="0.25">
      <c r="A24" s="593"/>
      <c r="B24" s="169" t="s">
        <v>1001</v>
      </c>
      <c r="C24" s="592"/>
      <c r="D24" s="132" t="s">
        <v>690</v>
      </c>
      <c r="E24" s="132"/>
      <c r="F24" s="132" t="s">
        <v>38</v>
      </c>
      <c r="G24" s="132" t="s">
        <v>992</v>
      </c>
      <c r="H24" s="133" t="s">
        <v>691</v>
      </c>
      <c r="I24" s="189">
        <v>2</v>
      </c>
      <c r="J24" s="189"/>
      <c r="K24" s="189">
        <v>1</v>
      </c>
      <c r="L24" s="189"/>
      <c r="M24" s="189"/>
      <c r="N24" s="189"/>
      <c r="O24" s="189"/>
      <c r="P24" s="189">
        <v>1</v>
      </c>
      <c r="Q24" s="189"/>
      <c r="R24" s="189"/>
      <c r="S24" s="189"/>
      <c r="T24" s="413"/>
      <c r="U24" s="189"/>
    </row>
    <row r="25" spans="1:21" s="325" customFormat="1" ht="87.75" customHeight="1" x14ac:dyDescent="0.25">
      <c r="A25" s="403"/>
      <c r="B25" s="171" t="s">
        <v>692</v>
      </c>
      <c r="C25" s="172"/>
      <c r="D25" s="129" t="s">
        <v>137</v>
      </c>
      <c r="E25" s="132" t="s">
        <v>687</v>
      </c>
      <c r="F25" s="129" t="s">
        <v>38</v>
      </c>
      <c r="G25" s="129" t="s">
        <v>693</v>
      </c>
      <c r="H25" s="146" t="s">
        <v>694</v>
      </c>
      <c r="I25" s="605">
        <v>4</v>
      </c>
      <c r="J25" s="605"/>
      <c r="K25" s="605"/>
      <c r="L25" s="605">
        <v>1</v>
      </c>
      <c r="M25" s="605"/>
      <c r="N25" s="605"/>
      <c r="O25" s="605">
        <v>1</v>
      </c>
      <c r="P25" s="605"/>
      <c r="Q25" s="605"/>
      <c r="R25" s="605">
        <v>1</v>
      </c>
      <c r="S25" s="190"/>
      <c r="T25" s="190"/>
      <c r="U25" s="190">
        <v>1</v>
      </c>
    </row>
    <row r="26" spans="1:21" s="325" customFormat="1" ht="31.5" hidden="1" customHeight="1" x14ac:dyDescent="0.25">
      <c r="A26" s="105" t="s">
        <v>141</v>
      </c>
      <c r="B26" s="706" t="s">
        <v>250</v>
      </c>
      <c r="C26" s="707"/>
      <c r="D26" s="707"/>
      <c r="E26" s="707"/>
      <c r="F26" s="707"/>
      <c r="G26" s="707"/>
      <c r="H26" s="106" t="s">
        <v>251</v>
      </c>
      <c r="I26" s="405" t="s">
        <v>48</v>
      </c>
      <c r="J26" s="405"/>
      <c r="K26" s="405"/>
      <c r="L26" s="405"/>
      <c r="M26" s="405"/>
      <c r="N26" s="405"/>
      <c r="O26" s="405"/>
      <c r="P26" s="405"/>
      <c r="Q26" s="405"/>
      <c r="R26" s="405"/>
      <c r="S26" s="405"/>
      <c r="T26" s="405"/>
      <c r="U26" s="405"/>
    </row>
    <row r="27" spans="1:21" ht="71.25" hidden="1" customHeight="1" x14ac:dyDescent="0.25">
      <c r="A27" s="101"/>
      <c r="B27" s="100"/>
      <c r="C27" s="100"/>
      <c r="D27" s="100"/>
      <c r="E27" s="100"/>
      <c r="F27" s="100"/>
      <c r="G27" s="100"/>
      <c r="H27" s="101"/>
      <c r="I27" s="406"/>
      <c r="J27" s="406"/>
      <c r="K27" s="406"/>
      <c r="L27" s="406"/>
      <c r="M27" s="406"/>
      <c r="N27" s="406"/>
      <c r="O27" s="406"/>
      <c r="P27" s="406"/>
      <c r="Q27" s="406"/>
      <c r="R27" s="406"/>
      <c r="S27" s="406"/>
      <c r="T27" s="406"/>
      <c r="U27" s="406"/>
    </row>
    <row r="28" spans="1:21" s="325" customFormat="1" ht="32.25" customHeight="1" x14ac:dyDescent="0.25">
      <c r="A28" s="105"/>
      <c r="B28" s="805" t="s">
        <v>255</v>
      </c>
      <c r="C28" s="806"/>
      <c r="D28" s="806"/>
      <c r="E28" s="806"/>
      <c r="F28" s="806"/>
      <c r="G28" s="806"/>
      <c r="H28" s="106" t="s">
        <v>252</v>
      </c>
      <c r="I28" s="308">
        <f>+I29+I31</f>
        <v>2</v>
      </c>
      <c r="J28" s="308">
        <f t="shared" ref="J28:U28" si="0">+J29+J31</f>
        <v>0</v>
      </c>
      <c r="K28" s="308">
        <f t="shared" si="0"/>
        <v>0</v>
      </c>
      <c r="L28" s="308">
        <f t="shared" si="0"/>
        <v>0</v>
      </c>
      <c r="M28" s="308">
        <f t="shared" si="0"/>
        <v>0</v>
      </c>
      <c r="N28" s="308">
        <f t="shared" si="0"/>
        <v>0</v>
      </c>
      <c r="O28" s="308">
        <f t="shared" si="0"/>
        <v>0</v>
      </c>
      <c r="P28" s="308">
        <f t="shared" si="0"/>
        <v>0</v>
      </c>
      <c r="Q28" s="308">
        <f t="shared" si="0"/>
        <v>0</v>
      </c>
      <c r="R28" s="308">
        <f t="shared" si="0"/>
        <v>1</v>
      </c>
      <c r="S28" s="308">
        <f t="shared" si="0"/>
        <v>1</v>
      </c>
      <c r="T28" s="308">
        <f t="shared" si="0"/>
        <v>0</v>
      </c>
      <c r="U28" s="308">
        <f t="shared" si="0"/>
        <v>0</v>
      </c>
    </row>
    <row r="29" spans="1:21" ht="69.75" customHeight="1" x14ac:dyDescent="0.25">
      <c r="A29" s="101"/>
      <c r="B29" s="101" t="s">
        <v>583</v>
      </c>
      <c r="C29" s="101"/>
      <c r="D29" s="101" t="s">
        <v>142</v>
      </c>
      <c r="E29" s="101" t="s">
        <v>577</v>
      </c>
      <c r="F29" s="101" t="s">
        <v>39</v>
      </c>
      <c r="G29" s="101" t="s">
        <v>390</v>
      </c>
      <c r="H29" s="101" t="s">
        <v>252</v>
      </c>
      <c r="I29" s="202">
        <v>1</v>
      </c>
      <c r="J29" s="202"/>
      <c r="K29" s="202"/>
      <c r="L29" s="202"/>
      <c r="M29" s="202"/>
      <c r="N29" s="202"/>
      <c r="O29" s="202"/>
      <c r="P29" s="202"/>
      <c r="Q29" s="202"/>
      <c r="R29" s="202"/>
      <c r="S29" s="202">
        <v>1</v>
      </c>
      <c r="T29" s="202"/>
      <c r="U29" s="202"/>
    </row>
    <row r="30" spans="1:21" ht="69.75" customHeight="1" x14ac:dyDescent="0.25">
      <c r="A30" s="101"/>
      <c r="B30" s="101" t="s">
        <v>578</v>
      </c>
      <c r="C30" s="101"/>
      <c r="D30" s="101" t="s">
        <v>142</v>
      </c>
      <c r="E30" s="101" t="s">
        <v>584</v>
      </c>
      <c r="F30" s="101" t="s">
        <v>38</v>
      </c>
      <c r="G30" s="101" t="s">
        <v>579</v>
      </c>
      <c r="H30" s="101" t="s">
        <v>580</v>
      </c>
      <c r="I30" s="202">
        <v>1</v>
      </c>
      <c r="J30" s="202"/>
      <c r="K30" s="202"/>
      <c r="L30" s="202"/>
      <c r="M30" s="202"/>
      <c r="N30" s="202"/>
      <c r="O30" s="202"/>
      <c r="P30" s="202"/>
      <c r="Q30" s="202"/>
      <c r="R30" s="202"/>
      <c r="S30" s="202">
        <v>1</v>
      </c>
      <c r="T30" s="202"/>
      <c r="U30" s="202"/>
    </row>
    <row r="31" spans="1:21" ht="69.75" customHeight="1" x14ac:dyDescent="0.25">
      <c r="A31" s="101"/>
      <c r="B31" s="143" t="s">
        <v>581</v>
      </c>
      <c r="C31" s="153"/>
      <c r="D31" s="153" t="s">
        <v>142</v>
      </c>
      <c r="E31" s="153" t="s">
        <v>582</v>
      </c>
      <c r="F31" s="153" t="s">
        <v>39</v>
      </c>
      <c r="G31" s="153" t="s">
        <v>151</v>
      </c>
      <c r="H31" s="153" t="s">
        <v>252</v>
      </c>
      <c r="I31" s="202">
        <v>1</v>
      </c>
      <c r="J31" s="204"/>
      <c r="K31" s="204"/>
      <c r="L31" s="204"/>
      <c r="M31" s="204"/>
      <c r="N31" s="204"/>
      <c r="O31" s="204"/>
      <c r="P31" s="204"/>
      <c r="Q31" s="204"/>
      <c r="R31" s="203">
        <v>1</v>
      </c>
      <c r="S31" s="203"/>
      <c r="T31" s="203"/>
      <c r="U31" s="203"/>
    </row>
    <row r="32" spans="1:21" s="325" customFormat="1" ht="28.5" customHeight="1" x14ac:dyDescent="0.25">
      <c r="A32" s="105"/>
      <c r="B32" s="706" t="s">
        <v>253</v>
      </c>
      <c r="C32" s="707"/>
      <c r="D32" s="707"/>
      <c r="E32" s="707"/>
      <c r="F32" s="707"/>
      <c r="G32" s="707"/>
      <c r="H32" s="106" t="s">
        <v>254</v>
      </c>
      <c r="I32" s="308">
        <v>1</v>
      </c>
      <c r="J32" s="308"/>
      <c r="K32" s="308"/>
      <c r="L32" s="308"/>
      <c r="M32" s="308"/>
      <c r="N32" s="308"/>
      <c r="O32" s="308"/>
      <c r="P32" s="308"/>
      <c r="Q32" s="308"/>
      <c r="R32" s="308"/>
      <c r="S32" s="308"/>
      <c r="T32" s="308"/>
      <c r="U32" s="308"/>
    </row>
    <row r="33" spans="1:21" ht="69.75" customHeight="1" x14ac:dyDescent="0.25">
      <c r="A33" s="101"/>
      <c r="B33" s="154" t="s">
        <v>585</v>
      </c>
      <c r="C33" s="101"/>
      <c r="D33" s="100" t="s">
        <v>142</v>
      </c>
      <c r="E33" s="102"/>
      <c r="F33" s="100" t="s">
        <v>38</v>
      </c>
      <c r="G33" s="101" t="s">
        <v>390</v>
      </c>
      <c r="H33" s="100" t="s">
        <v>587</v>
      </c>
      <c r="I33" s="208">
        <v>1</v>
      </c>
      <c r="J33" s="208"/>
      <c r="K33" s="208"/>
      <c r="L33" s="208">
        <v>1</v>
      </c>
      <c r="M33" s="208"/>
      <c r="N33" s="208"/>
      <c r="O33" s="208">
        <v>1</v>
      </c>
      <c r="P33" s="202"/>
      <c r="Q33" s="202"/>
      <c r="R33" s="208">
        <v>1</v>
      </c>
      <c r="S33" s="202"/>
      <c r="T33" s="208"/>
      <c r="U33" s="208">
        <v>1</v>
      </c>
    </row>
    <row r="34" spans="1:21" s="325" customFormat="1" ht="15.75" customHeight="1" x14ac:dyDescent="0.25">
      <c r="A34" s="430"/>
      <c r="B34" s="804" t="s">
        <v>256</v>
      </c>
      <c r="C34" s="707"/>
      <c r="D34" s="707"/>
      <c r="E34" s="707"/>
      <c r="F34" s="707"/>
      <c r="G34" s="707"/>
      <c r="H34" s="707"/>
      <c r="I34" s="707"/>
      <c r="J34" s="707"/>
      <c r="K34" s="707"/>
      <c r="L34" s="707"/>
      <c r="M34" s="707"/>
      <c r="N34" s="707"/>
      <c r="O34" s="707"/>
      <c r="P34" s="707"/>
      <c r="Q34" s="707"/>
      <c r="R34" s="707"/>
      <c r="S34" s="707"/>
      <c r="T34" s="707"/>
      <c r="U34" s="707"/>
    </row>
    <row r="35" spans="1:21" s="325" customFormat="1" ht="44.25" customHeight="1" x14ac:dyDescent="0.25">
      <c r="A35" s="105"/>
      <c r="B35" s="706" t="s">
        <v>259</v>
      </c>
      <c r="C35" s="707"/>
      <c r="D35" s="707"/>
      <c r="E35" s="707"/>
      <c r="F35" s="707"/>
      <c r="G35" s="707"/>
      <c r="H35" s="107" t="s">
        <v>257</v>
      </c>
      <c r="I35" s="591">
        <f>+I36</f>
        <v>1500</v>
      </c>
      <c r="J35" s="591">
        <f t="shared" ref="J35:U35" si="1">+J36</f>
        <v>0</v>
      </c>
      <c r="K35" s="591">
        <f t="shared" si="1"/>
        <v>150</v>
      </c>
      <c r="L35" s="591">
        <f t="shared" si="1"/>
        <v>150</v>
      </c>
      <c r="M35" s="591">
        <f t="shared" si="1"/>
        <v>150</v>
      </c>
      <c r="N35" s="591">
        <f t="shared" si="1"/>
        <v>150</v>
      </c>
      <c r="O35" s="591">
        <f t="shared" si="1"/>
        <v>150</v>
      </c>
      <c r="P35" s="591">
        <f t="shared" si="1"/>
        <v>150</v>
      </c>
      <c r="Q35" s="591">
        <f t="shared" si="1"/>
        <v>150</v>
      </c>
      <c r="R35" s="591">
        <f t="shared" si="1"/>
        <v>150</v>
      </c>
      <c r="S35" s="591">
        <f t="shared" si="1"/>
        <v>150</v>
      </c>
      <c r="T35" s="591">
        <f t="shared" si="1"/>
        <v>150</v>
      </c>
      <c r="U35" s="591">
        <f t="shared" si="1"/>
        <v>0</v>
      </c>
    </row>
    <row r="36" spans="1:21" s="325" customFormat="1" ht="85.5" customHeight="1" x14ac:dyDescent="0.25">
      <c r="A36" s="105"/>
      <c r="B36" s="132" t="s">
        <v>695</v>
      </c>
      <c r="C36" s="173"/>
      <c r="D36" s="132" t="s">
        <v>143</v>
      </c>
      <c r="E36" s="133"/>
      <c r="F36" s="132" t="s">
        <v>39</v>
      </c>
      <c r="G36" s="133" t="s">
        <v>696</v>
      </c>
      <c r="H36" s="133" t="s">
        <v>257</v>
      </c>
      <c r="I36" s="189">
        <v>1500</v>
      </c>
      <c r="J36" s="205"/>
      <c r="K36" s="186">
        <v>150</v>
      </c>
      <c r="L36" s="186">
        <v>150</v>
      </c>
      <c r="M36" s="186">
        <v>150</v>
      </c>
      <c r="N36" s="186">
        <v>150</v>
      </c>
      <c r="O36" s="186">
        <v>150</v>
      </c>
      <c r="P36" s="186">
        <v>150</v>
      </c>
      <c r="Q36" s="186">
        <v>150</v>
      </c>
      <c r="R36" s="186">
        <v>150</v>
      </c>
      <c r="S36" s="186">
        <v>150</v>
      </c>
      <c r="T36" s="186">
        <v>150</v>
      </c>
      <c r="U36" s="186"/>
    </row>
    <row r="37" spans="1:21" s="325" customFormat="1" ht="85.5" customHeight="1" x14ac:dyDescent="0.25">
      <c r="A37" s="105"/>
      <c r="B37" s="132" t="s">
        <v>697</v>
      </c>
      <c r="C37" s="173"/>
      <c r="D37" s="132" t="s">
        <v>143</v>
      </c>
      <c r="E37" s="133"/>
      <c r="F37" s="132" t="s">
        <v>38</v>
      </c>
      <c r="G37" s="133" t="s">
        <v>698</v>
      </c>
      <c r="H37" s="174" t="s">
        <v>699</v>
      </c>
      <c r="I37" s="189">
        <v>1</v>
      </c>
      <c r="J37" s="205"/>
      <c r="K37" s="186"/>
      <c r="L37" s="186"/>
      <c r="M37" s="186"/>
      <c r="N37" s="186"/>
      <c r="O37" s="186"/>
      <c r="P37" s="186"/>
      <c r="Q37" s="186"/>
      <c r="R37" s="186"/>
      <c r="S37" s="186"/>
      <c r="T37" s="206"/>
      <c r="U37" s="186">
        <v>1</v>
      </c>
    </row>
    <row r="38" spans="1:21" s="325" customFormat="1" ht="85.5" customHeight="1" x14ac:dyDescent="0.25">
      <c r="A38" s="105"/>
      <c r="B38" s="129" t="s">
        <v>700</v>
      </c>
      <c r="C38" s="173"/>
      <c r="D38" s="132" t="s">
        <v>143</v>
      </c>
      <c r="E38" s="133"/>
      <c r="F38" s="132" t="s">
        <v>38</v>
      </c>
      <c r="G38" s="133" t="s">
        <v>701</v>
      </c>
      <c r="H38" s="174" t="s">
        <v>281</v>
      </c>
      <c r="I38" s="189">
        <v>1</v>
      </c>
      <c r="J38" s="205"/>
      <c r="K38" s="186"/>
      <c r="L38" s="186"/>
      <c r="M38" s="186"/>
      <c r="N38" s="186"/>
      <c r="O38" s="186"/>
      <c r="P38" s="186"/>
      <c r="Q38" s="186"/>
      <c r="R38" s="186"/>
      <c r="S38" s="186"/>
      <c r="T38" s="206"/>
      <c r="U38" s="186">
        <v>1</v>
      </c>
    </row>
    <row r="39" spans="1:21" s="325" customFormat="1" ht="59.25" hidden="1" customHeight="1" x14ac:dyDescent="0.25">
      <c r="A39" s="105"/>
      <c r="B39" s="706" t="s">
        <v>260</v>
      </c>
      <c r="C39" s="707"/>
      <c r="D39" s="707"/>
      <c r="E39" s="707"/>
      <c r="F39" s="707"/>
      <c r="G39" s="707"/>
      <c r="H39" s="107" t="s">
        <v>261</v>
      </c>
      <c r="I39" s="407"/>
      <c r="J39" s="407"/>
      <c r="K39" s="407"/>
      <c r="L39" s="407"/>
      <c r="M39" s="407"/>
      <c r="N39" s="407"/>
      <c r="O39" s="407"/>
      <c r="P39" s="407"/>
      <c r="Q39" s="407"/>
      <c r="R39" s="407"/>
      <c r="S39" s="407"/>
      <c r="T39" s="407"/>
      <c r="U39" s="407"/>
    </row>
    <row r="40" spans="1:21" ht="69.75" hidden="1" customHeight="1" x14ac:dyDescent="0.25">
      <c r="A40" s="101"/>
      <c r="B40" s="101"/>
      <c r="C40" s="431"/>
      <c r="D40" s="101"/>
      <c r="E40" s="432"/>
      <c r="F40" s="101"/>
      <c r="G40" s="102"/>
      <c r="H40" s="102"/>
      <c r="I40" s="409"/>
      <c r="J40" s="409"/>
      <c r="K40" s="409"/>
      <c r="L40" s="409"/>
      <c r="M40" s="409"/>
      <c r="N40" s="409"/>
      <c r="O40" s="409"/>
      <c r="P40" s="409"/>
      <c r="Q40" s="409"/>
      <c r="R40" s="409"/>
      <c r="S40" s="409"/>
      <c r="T40" s="409"/>
      <c r="U40" s="409"/>
    </row>
    <row r="41" spans="1:21" s="325" customFormat="1" ht="52.5" customHeight="1" x14ac:dyDescent="0.25">
      <c r="A41" s="105"/>
      <c r="B41" s="706" t="s">
        <v>258</v>
      </c>
      <c r="C41" s="707"/>
      <c r="D41" s="707"/>
      <c r="E41" s="707"/>
      <c r="F41" s="707"/>
      <c r="G41" s="707"/>
      <c r="H41" s="107" t="s">
        <v>262</v>
      </c>
      <c r="I41" s="591">
        <f>+I42</f>
        <v>900</v>
      </c>
      <c r="J41" s="591">
        <f t="shared" ref="J41:U41" si="2">+J42</f>
        <v>0</v>
      </c>
      <c r="K41" s="591">
        <f t="shared" si="2"/>
        <v>0</v>
      </c>
      <c r="L41" s="591">
        <f t="shared" si="2"/>
        <v>300</v>
      </c>
      <c r="M41" s="591">
        <f t="shared" si="2"/>
        <v>0</v>
      </c>
      <c r="N41" s="591">
        <f t="shared" si="2"/>
        <v>0</v>
      </c>
      <c r="O41" s="591">
        <f t="shared" si="2"/>
        <v>300</v>
      </c>
      <c r="P41" s="591">
        <f t="shared" si="2"/>
        <v>0</v>
      </c>
      <c r="Q41" s="591">
        <f t="shared" si="2"/>
        <v>0</v>
      </c>
      <c r="R41" s="591">
        <f t="shared" si="2"/>
        <v>300</v>
      </c>
      <c r="S41" s="591">
        <f t="shared" si="2"/>
        <v>0</v>
      </c>
      <c r="T41" s="591">
        <f t="shared" si="2"/>
        <v>0</v>
      </c>
      <c r="U41" s="591">
        <f t="shared" si="2"/>
        <v>300</v>
      </c>
    </row>
    <row r="42" spans="1:21" ht="75" customHeight="1" x14ac:dyDescent="0.25">
      <c r="A42" s="101"/>
      <c r="B42" s="102" t="s">
        <v>702</v>
      </c>
      <c r="C42" s="102"/>
      <c r="D42" s="102" t="s">
        <v>144</v>
      </c>
      <c r="E42" s="102"/>
      <c r="F42" s="102" t="s">
        <v>39</v>
      </c>
      <c r="G42" s="102" t="s">
        <v>703</v>
      </c>
      <c r="H42" s="102" t="s">
        <v>704</v>
      </c>
      <c r="I42" s="406">
        <v>900</v>
      </c>
      <c r="J42" s="406"/>
      <c r="K42" s="406"/>
      <c r="L42" s="406">
        <v>300</v>
      </c>
      <c r="M42" s="406"/>
      <c r="N42" s="406"/>
      <c r="O42" s="406">
        <v>300</v>
      </c>
      <c r="P42" s="406"/>
      <c r="Q42" s="406"/>
      <c r="R42" s="406">
        <v>300</v>
      </c>
      <c r="S42" s="406"/>
      <c r="T42" s="409"/>
      <c r="U42" s="406">
        <v>300</v>
      </c>
    </row>
    <row r="43" spans="1:21" ht="70.5" customHeight="1" x14ac:dyDescent="0.25">
      <c r="A43" s="101"/>
      <c r="B43" s="102" t="s">
        <v>705</v>
      </c>
      <c r="C43" s="102"/>
      <c r="D43" s="102" t="s">
        <v>144</v>
      </c>
      <c r="E43" s="102"/>
      <c r="F43" s="102" t="s">
        <v>38</v>
      </c>
      <c r="G43" s="102" t="s">
        <v>706</v>
      </c>
      <c r="H43" s="102" t="s">
        <v>707</v>
      </c>
      <c r="I43" s="406">
        <v>1</v>
      </c>
      <c r="J43" s="406"/>
      <c r="K43" s="406"/>
      <c r="L43" s="406"/>
      <c r="M43" s="406"/>
      <c r="N43" s="406"/>
      <c r="O43" s="406">
        <v>1</v>
      </c>
      <c r="P43" s="406"/>
      <c r="Q43" s="406"/>
      <c r="R43" s="406"/>
      <c r="S43" s="406"/>
      <c r="T43" s="406"/>
      <c r="U43" s="406">
        <v>1</v>
      </c>
    </row>
    <row r="44" spans="1:21" ht="84" customHeight="1" x14ac:dyDescent="0.25">
      <c r="A44" s="101"/>
      <c r="B44" s="102" t="s">
        <v>1004</v>
      </c>
      <c r="C44" s="102"/>
      <c r="D44" s="102" t="s">
        <v>137</v>
      </c>
      <c r="E44" s="102"/>
      <c r="F44" s="102" t="s">
        <v>38</v>
      </c>
      <c r="G44" s="102" t="s">
        <v>368</v>
      </c>
      <c r="H44" s="102" t="s">
        <v>708</v>
      </c>
      <c r="I44" s="406">
        <v>2</v>
      </c>
      <c r="J44" s="406"/>
      <c r="K44" s="406"/>
      <c r="L44" s="406"/>
      <c r="M44" s="406"/>
      <c r="N44" s="406"/>
      <c r="O44" s="406"/>
      <c r="P44" s="406"/>
      <c r="Q44" s="406"/>
      <c r="R44" s="406">
        <v>1</v>
      </c>
      <c r="S44" s="406"/>
      <c r="T44" s="406"/>
      <c r="U44" s="406">
        <v>1</v>
      </c>
    </row>
    <row r="45" spans="1:21" ht="111" customHeight="1" x14ac:dyDescent="0.25">
      <c r="A45" s="101"/>
      <c r="B45" s="102" t="s">
        <v>709</v>
      </c>
      <c r="C45" s="102"/>
      <c r="D45" s="102" t="s">
        <v>137</v>
      </c>
      <c r="E45" s="102"/>
      <c r="F45" s="102" t="s">
        <v>38</v>
      </c>
      <c r="G45" s="102" t="s">
        <v>44</v>
      </c>
      <c r="H45" s="102" t="s">
        <v>710</v>
      </c>
      <c r="I45" s="406">
        <v>1500</v>
      </c>
      <c r="J45" s="406"/>
      <c r="K45" s="406">
        <v>150</v>
      </c>
      <c r="L45" s="406">
        <v>150</v>
      </c>
      <c r="M45" s="406">
        <v>150</v>
      </c>
      <c r="N45" s="406">
        <v>150</v>
      </c>
      <c r="O45" s="406">
        <v>150</v>
      </c>
      <c r="P45" s="406">
        <v>150</v>
      </c>
      <c r="Q45" s="406">
        <v>150</v>
      </c>
      <c r="R45" s="406">
        <v>150</v>
      </c>
      <c r="S45" s="406">
        <v>150</v>
      </c>
      <c r="T45" s="406">
        <v>150</v>
      </c>
      <c r="U45" s="406"/>
    </row>
    <row r="46" spans="1:21" ht="74.25" customHeight="1" x14ac:dyDescent="0.25">
      <c r="A46" s="101"/>
      <c r="B46" s="102" t="s">
        <v>993</v>
      </c>
      <c r="C46" s="102"/>
      <c r="D46" s="102" t="s">
        <v>137</v>
      </c>
      <c r="E46" s="102"/>
      <c r="F46" s="102" t="s">
        <v>38</v>
      </c>
      <c r="G46" s="102" t="s">
        <v>711</v>
      </c>
      <c r="H46" s="102" t="s">
        <v>712</v>
      </c>
      <c r="I46" s="406">
        <v>1</v>
      </c>
      <c r="J46" s="406"/>
      <c r="K46" s="406"/>
      <c r="L46" s="406"/>
      <c r="M46" s="406"/>
      <c r="N46" s="406"/>
      <c r="O46" s="406"/>
      <c r="P46" s="406"/>
      <c r="Q46" s="406"/>
      <c r="R46" s="406"/>
      <c r="S46" s="406"/>
      <c r="T46" s="406"/>
      <c r="U46" s="406">
        <v>1</v>
      </c>
    </row>
    <row r="47" spans="1:21" s="325" customFormat="1" ht="21" customHeight="1" x14ac:dyDescent="0.25">
      <c r="A47" s="433"/>
      <c r="B47" s="803" t="s">
        <v>1003</v>
      </c>
      <c r="C47" s="707"/>
      <c r="D47" s="707"/>
      <c r="E47" s="707"/>
      <c r="F47" s="707"/>
      <c r="G47" s="707"/>
      <c r="H47" s="707"/>
      <c r="I47" s="707"/>
      <c r="J47" s="707"/>
      <c r="K47" s="707"/>
      <c r="L47" s="707"/>
      <c r="M47" s="707"/>
      <c r="N47" s="707"/>
      <c r="O47" s="707"/>
      <c r="P47" s="707"/>
      <c r="Q47" s="707"/>
      <c r="R47" s="707"/>
      <c r="S47" s="707"/>
      <c r="T47" s="707"/>
      <c r="U47" s="707"/>
    </row>
    <row r="48" spans="1:21" s="325" customFormat="1" ht="33" hidden="1" customHeight="1" x14ac:dyDescent="0.25">
      <c r="A48" s="433"/>
      <c r="B48" s="791" t="s">
        <v>263</v>
      </c>
      <c r="C48" s="791"/>
      <c r="D48" s="791"/>
      <c r="E48" s="791"/>
      <c r="F48" s="791"/>
      <c r="G48" s="791"/>
      <c r="H48" s="107" t="s">
        <v>264</v>
      </c>
      <c r="I48" s="407">
        <v>1</v>
      </c>
      <c r="J48" s="407"/>
      <c r="K48" s="407"/>
      <c r="L48" s="407"/>
      <c r="M48" s="407"/>
      <c r="N48" s="407"/>
      <c r="O48" s="407"/>
      <c r="P48" s="326"/>
      <c r="Q48" s="326"/>
      <c r="R48" s="326"/>
      <c r="S48" s="326"/>
      <c r="T48" s="326"/>
      <c r="U48" s="326"/>
    </row>
    <row r="49" spans="1:21" ht="47.25" hidden="1" customHeight="1" x14ac:dyDescent="0.25">
      <c r="A49" s="434"/>
      <c r="B49" s="410"/>
      <c r="C49" s="435"/>
      <c r="D49" s="435"/>
      <c r="E49" s="435"/>
      <c r="F49" s="435"/>
      <c r="G49" s="435"/>
      <c r="H49" s="435"/>
      <c r="I49" s="435"/>
      <c r="J49" s="435"/>
      <c r="K49" s="435"/>
      <c r="L49" s="435"/>
      <c r="M49" s="435"/>
      <c r="N49" s="435"/>
      <c r="O49" s="435"/>
      <c r="P49" s="435"/>
      <c r="Q49" s="435"/>
      <c r="R49" s="435"/>
      <c r="S49" s="435"/>
      <c r="T49" s="435"/>
      <c r="U49" s="435"/>
    </row>
    <row r="50" spans="1:21" s="325" customFormat="1" ht="15.75" hidden="1" x14ac:dyDescent="0.25">
      <c r="A50" s="433"/>
      <c r="B50" s="803" t="s">
        <v>265</v>
      </c>
      <c r="C50" s="707"/>
      <c r="D50" s="707"/>
      <c r="E50" s="707"/>
      <c r="F50" s="707"/>
      <c r="G50" s="707"/>
      <c r="H50" s="107" t="s">
        <v>147</v>
      </c>
      <c r="I50" s="407">
        <v>2</v>
      </c>
      <c r="J50" s="407"/>
      <c r="K50" s="407"/>
      <c r="L50" s="407"/>
      <c r="M50" s="407"/>
      <c r="N50" s="407"/>
      <c r="O50" s="407"/>
      <c r="P50" s="436"/>
      <c r="Q50" s="436"/>
      <c r="R50" s="436"/>
      <c r="S50" s="436"/>
      <c r="T50" s="436"/>
      <c r="U50" s="436"/>
    </row>
    <row r="51" spans="1:21" ht="87.75" hidden="1" customHeight="1" x14ac:dyDescent="0.25">
      <c r="A51" s="101"/>
      <c r="B51" s="101"/>
      <c r="C51" s="103"/>
      <c r="D51" s="101"/>
      <c r="E51" s="101"/>
      <c r="F51" s="101"/>
      <c r="G51" s="101"/>
      <c r="H51" s="101"/>
      <c r="I51" s="411"/>
      <c r="J51" s="411"/>
      <c r="K51" s="411"/>
      <c r="L51" s="411"/>
      <c r="M51" s="411"/>
      <c r="N51" s="411"/>
      <c r="O51" s="411"/>
      <c r="P51" s="406"/>
      <c r="Q51" s="406"/>
      <c r="R51" s="406"/>
      <c r="S51" s="406"/>
      <c r="T51" s="406"/>
      <c r="U51" s="406"/>
    </row>
    <row r="52" spans="1:21" s="325" customFormat="1" ht="33" customHeight="1" x14ac:dyDescent="0.25">
      <c r="A52" s="433"/>
      <c r="B52" s="804" t="s">
        <v>266</v>
      </c>
      <c r="C52" s="707"/>
      <c r="D52" s="707"/>
      <c r="E52" s="707"/>
      <c r="F52" s="707"/>
      <c r="G52" s="707"/>
      <c r="H52" s="107" t="s">
        <v>148</v>
      </c>
      <c r="I52" s="412"/>
      <c r="J52" s="412"/>
      <c r="K52" s="412"/>
      <c r="L52" s="412"/>
      <c r="M52" s="412"/>
      <c r="N52" s="412"/>
      <c r="O52" s="412"/>
      <c r="P52" s="436"/>
      <c r="Q52" s="436"/>
      <c r="R52" s="436"/>
      <c r="S52" s="436"/>
      <c r="T52" s="436"/>
      <c r="U52" s="436"/>
    </row>
    <row r="53" spans="1:21" s="325" customFormat="1" ht="64.5" customHeight="1" x14ac:dyDescent="0.25">
      <c r="A53" s="433"/>
      <c r="B53" s="158" t="s">
        <v>1010</v>
      </c>
      <c r="C53" s="158"/>
      <c r="D53" s="158" t="s">
        <v>612</v>
      </c>
      <c r="E53" s="155" t="s">
        <v>760</v>
      </c>
      <c r="F53" s="158" t="s">
        <v>38</v>
      </c>
      <c r="G53" s="158" t="s">
        <v>1011</v>
      </c>
      <c r="H53" s="158" t="s">
        <v>1012</v>
      </c>
      <c r="I53" s="202">
        <v>1</v>
      </c>
      <c r="J53" s="606"/>
      <c r="K53" s="606"/>
      <c r="L53" s="606"/>
      <c r="M53" s="606"/>
      <c r="N53" s="606"/>
      <c r="O53" s="606"/>
      <c r="P53" s="202"/>
      <c r="Q53" s="202"/>
      <c r="R53" s="202"/>
      <c r="S53" s="202"/>
      <c r="T53" s="202"/>
      <c r="U53" s="202">
        <v>1</v>
      </c>
    </row>
    <row r="54" spans="1:21" ht="82.5" customHeight="1" x14ac:dyDescent="0.25">
      <c r="A54" s="101"/>
      <c r="B54" s="169" t="s">
        <v>837</v>
      </c>
      <c r="C54" s="170"/>
      <c r="D54" s="132" t="s">
        <v>838</v>
      </c>
      <c r="E54" s="134"/>
      <c r="F54" s="132" t="s">
        <v>38</v>
      </c>
      <c r="G54" s="132" t="s">
        <v>839</v>
      </c>
      <c r="H54" s="133" t="s">
        <v>840</v>
      </c>
      <c r="I54" s="189">
        <f>+SUM(J54:U54)</f>
        <v>42</v>
      </c>
      <c r="J54" s="189">
        <v>2</v>
      </c>
      <c r="K54" s="189">
        <v>4</v>
      </c>
      <c r="L54" s="189">
        <v>4</v>
      </c>
      <c r="M54" s="189">
        <v>2</v>
      </c>
      <c r="N54" s="189">
        <v>4</v>
      </c>
      <c r="O54" s="189">
        <v>4</v>
      </c>
      <c r="P54" s="189">
        <v>4</v>
      </c>
      <c r="Q54" s="189">
        <v>4</v>
      </c>
      <c r="R54" s="189">
        <v>4</v>
      </c>
      <c r="S54" s="189">
        <v>4</v>
      </c>
      <c r="T54" s="413">
        <v>4</v>
      </c>
      <c r="U54" s="189">
        <v>2</v>
      </c>
    </row>
    <row r="55" spans="1:21" s="599" customFormat="1" ht="119.25" customHeight="1" x14ac:dyDescent="0.25">
      <c r="A55" s="101"/>
      <c r="B55" s="169" t="s">
        <v>841</v>
      </c>
      <c r="C55" s="170"/>
      <c r="D55" s="132" t="s">
        <v>838</v>
      </c>
      <c r="E55" s="134" t="s">
        <v>842</v>
      </c>
      <c r="F55" s="132" t="s">
        <v>38</v>
      </c>
      <c r="G55" s="132" t="s">
        <v>843</v>
      </c>
      <c r="H55" s="133" t="s">
        <v>994</v>
      </c>
      <c r="I55" s="189">
        <v>4</v>
      </c>
      <c r="J55" s="189"/>
      <c r="K55" s="189"/>
      <c r="L55" s="189">
        <v>1</v>
      </c>
      <c r="M55" s="189"/>
      <c r="N55" s="189"/>
      <c r="O55" s="189">
        <v>1</v>
      </c>
      <c r="P55" s="189"/>
      <c r="Q55" s="189"/>
      <c r="R55" s="189">
        <v>1</v>
      </c>
      <c r="S55" s="189"/>
      <c r="T55" s="413"/>
      <c r="U55" s="189">
        <v>1</v>
      </c>
    </row>
    <row r="56" spans="1:21" s="599" customFormat="1" ht="95.25" customHeight="1" x14ac:dyDescent="0.25">
      <c r="A56" s="153"/>
      <c r="B56" s="158" t="s">
        <v>999</v>
      </c>
      <c r="C56" s="158"/>
      <c r="D56" s="158" t="s">
        <v>1000</v>
      </c>
      <c r="E56" s="158" t="s">
        <v>149</v>
      </c>
      <c r="F56" s="158" t="s">
        <v>38</v>
      </c>
      <c r="G56" s="158" t="s">
        <v>847</v>
      </c>
      <c r="H56" s="158" t="s">
        <v>848</v>
      </c>
      <c r="I56" s="408">
        <v>170</v>
      </c>
      <c r="J56" s="408"/>
      <c r="K56" s="408"/>
      <c r="L56" s="408">
        <v>35</v>
      </c>
      <c r="M56" s="408"/>
      <c r="N56" s="408"/>
      <c r="O56" s="408">
        <v>50</v>
      </c>
      <c r="P56" s="408"/>
      <c r="Q56" s="408"/>
      <c r="R56" s="408">
        <v>50</v>
      </c>
      <c r="S56" s="408"/>
      <c r="T56" s="408"/>
      <c r="U56" s="408">
        <v>35</v>
      </c>
    </row>
    <row r="57" spans="1:21" s="599" customFormat="1" ht="95.25" customHeight="1" x14ac:dyDescent="0.25">
      <c r="A57" s="596"/>
      <c r="B57" s="158" t="s">
        <v>850</v>
      </c>
      <c r="C57" s="158"/>
      <c r="D57" s="158" t="s">
        <v>1000</v>
      </c>
      <c r="E57" s="158" t="s">
        <v>149</v>
      </c>
      <c r="F57" s="158" t="s">
        <v>38</v>
      </c>
      <c r="G57" s="158" t="s">
        <v>846</v>
      </c>
      <c r="H57" s="158" t="s">
        <v>851</v>
      </c>
      <c r="I57" s="408">
        <v>30</v>
      </c>
      <c r="J57" s="202"/>
      <c r="K57" s="202"/>
      <c r="L57" s="202">
        <v>5</v>
      </c>
      <c r="M57" s="202"/>
      <c r="N57" s="202"/>
      <c r="O57" s="202">
        <v>10</v>
      </c>
      <c r="P57" s="202"/>
      <c r="Q57" s="202"/>
      <c r="R57" s="202">
        <v>10</v>
      </c>
      <c r="S57" s="202"/>
      <c r="T57" s="202"/>
      <c r="U57" s="202">
        <v>5</v>
      </c>
    </row>
    <row r="58" spans="1:21" s="599" customFormat="1" ht="95.25" customHeight="1" x14ac:dyDescent="0.25">
      <c r="A58" s="596"/>
      <c r="B58" s="158" t="s">
        <v>852</v>
      </c>
      <c r="C58" s="158"/>
      <c r="D58" s="158" t="s">
        <v>1000</v>
      </c>
      <c r="E58" s="158" t="s">
        <v>853</v>
      </c>
      <c r="F58" s="158" t="s">
        <v>38</v>
      </c>
      <c r="G58" s="158" t="s">
        <v>44</v>
      </c>
      <c r="H58" s="158" t="s">
        <v>854</v>
      </c>
      <c r="I58" s="408">
        <v>4</v>
      </c>
      <c r="J58" s="202"/>
      <c r="K58" s="202"/>
      <c r="L58" s="202">
        <v>1</v>
      </c>
      <c r="M58" s="202"/>
      <c r="N58" s="202"/>
      <c r="O58" s="202">
        <v>1</v>
      </c>
      <c r="P58" s="202"/>
      <c r="Q58" s="202"/>
      <c r="R58" s="202">
        <v>1</v>
      </c>
      <c r="S58" s="202"/>
      <c r="T58" s="202"/>
      <c r="U58" s="202">
        <v>1</v>
      </c>
    </row>
    <row r="59" spans="1:21" s="599" customFormat="1" ht="105" customHeight="1" x14ac:dyDescent="0.25">
      <c r="A59" s="596"/>
      <c r="B59" s="158" t="s">
        <v>872</v>
      </c>
      <c r="C59" s="158"/>
      <c r="D59" s="158" t="s">
        <v>1000</v>
      </c>
      <c r="E59" s="158" t="s">
        <v>855</v>
      </c>
      <c r="F59" s="158" t="s">
        <v>39</v>
      </c>
      <c r="G59" s="158" t="s">
        <v>856</v>
      </c>
      <c r="H59" s="158" t="s">
        <v>849</v>
      </c>
      <c r="I59" s="408">
        <v>64</v>
      </c>
      <c r="J59" s="202"/>
      <c r="K59" s="202"/>
      <c r="L59" s="202">
        <v>16</v>
      </c>
      <c r="M59" s="202"/>
      <c r="N59" s="202"/>
      <c r="O59" s="202">
        <v>16</v>
      </c>
      <c r="P59" s="202"/>
      <c r="Q59" s="202"/>
      <c r="R59" s="202">
        <v>16</v>
      </c>
      <c r="S59" s="202"/>
      <c r="T59" s="202"/>
      <c r="U59" s="202">
        <v>16</v>
      </c>
    </row>
    <row r="60" spans="1:21" s="600" customFormat="1" ht="33.75" customHeight="1" x14ac:dyDescent="0.25">
      <c r="A60" s="433"/>
      <c r="B60" s="804" t="s">
        <v>267</v>
      </c>
      <c r="C60" s="707"/>
      <c r="D60" s="707"/>
      <c r="E60" s="707"/>
      <c r="F60" s="707"/>
      <c r="G60" s="707"/>
      <c r="H60" s="107" t="s">
        <v>150</v>
      </c>
      <c r="I60" s="414">
        <v>3</v>
      </c>
      <c r="J60" s="414"/>
      <c r="K60" s="414"/>
      <c r="L60" s="414"/>
      <c r="M60" s="414"/>
      <c r="N60" s="414"/>
      <c r="O60" s="414"/>
      <c r="P60" s="437"/>
      <c r="Q60" s="437"/>
      <c r="R60" s="437"/>
      <c r="S60" s="437"/>
      <c r="T60" s="437"/>
      <c r="U60" s="437"/>
    </row>
    <row r="61" spans="1:21" s="600" customFormat="1" ht="117" customHeight="1" x14ac:dyDescent="0.25">
      <c r="A61" s="433"/>
      <c r="B61" s="180" t="s">
        <v>713</v>
      </c>
      <c r="C61" s="180"/>
      <c r="D61" s="144" t="s">
        <v>714</v>
      </c>
      <c r="E61" s="180"/>
      <c r="F61" s="180" t="s">
        <v>38</v>
      </c>
      <c r="G61" s="144" t="s">
        <v>715</v>
      </c>
      <c r="H61" s="180" t="s">
        <v>138</v>
      </c>
      <c r="I61" s="191">
        <v>6</v>
      </c>
      <c r="J61" s="191">
        <v>1</v>
      </c>
      <c r="K61" s="191"/>
      <c r="L61" s="191">
        <v>1</v>
      </c>
      <c r="M61" s="191"/>
      <c r="N61" s="191">
        <v>1</v>
      </c>
      <c r="O61" s="191"/>
      <c r="P61" s="191">
        <v>1</v>
      </c>
      <c r="Q61" s="191"/>
      <c r="R61" s="191">
        <v>1</v>
      </c>
      <c r="S61" s="191"/>
      <c r="T61" s="191">
        <v>1</v>
      </c>
      <c r="U61" s="191"/>
    </row>
    <row r="62" spans="1:21" s="600" customFormat="1" ht="117" customHeight="1" x14ac:dyDescent="0.25">
      <c r="A62" s="433"/>
      <c r="B62" s="180" t="s">
        <v>716</v>
      </c>
      <c r="C62" s="180"/>
      <c r="D62" s="144" t="s">
        <v>714</v>
      </c>
      <c r="E62" s="180"/>
      <c r="F62" s="180" t="s">
        <v>38</v>
      </c>
      <c r="G62" s="144" t="s">
        <v>715</v>
      </c>
      <c r="H62" s="180" t="s">
        <v>138</v>
      </c>
      <c r="I62" s="191">
        <v>5</v>
      </c>
      <c r="J62" s="191"/>
      <c r="K62" s="191">
        <v>1</v>
      </c>
      <c r="L62" s="191"/>
      <c r="M62" s="191">
        <v>1</v>
      </c>
      <c r="N62" s="191"/>
      <c r="O62" s="191">
        <v>1</v>
      </c>
      <c r="P62" s="191"/>
      <c r="Q62" s="191">
        <v>1</v>
      </c>
      <c r="R62" s="191"/>
      <c r="S62" s="191">
        <v>1</v>
      </c>
      <c r="T62" s="191"/>
      <c r="U62" s="191"/>
    </row>
    <row r="63" spans="1:21" s="600" customFormat="1" ht="117" customHeight="1" x14ac:dyDescent="0.25">
      <c r="A63" s="433"/>
      <c r="B63" s="181" t="s">
        <v>717</v>
      </c>
      <c r="C63" s="181" t="s">
        <v>718</v>
      </c>
      <c r="D63" s="181" t="s">
        <v>719</v>
      </c>
      <c r="E63" s="181"/>
      <c r="F63" s="181" t="s">
        <v>38</v>
      </c>
      <c r="G63" s="181" t="s">
        <v>720</v>
      </c>
      <c r="H63" s="181" t="s">
        <v>721</v>
      </c>
      <c r="I63" s="191">
        <f>+SUM(J63:U63)</f>
        <v>48</v>
      </c>
      <c r="J63" s="192">
        <v>4</v>
      </c>
      <c r="K63" s="192">
        <v>4</v>
      </c>
      <c r="L63" s="192">
        <v>4</v>
      </c>
      <c r="M63" s="192">
        <v>4</v>
      </c>
      <c r="N63" s="192">
        <v>4</v>
      </c>
      <c r="O63" s="192">
        <v>4</v>
      </c>
      <c r="P63" s="192">
        <v>4</v>
      </c>
      <c r="Q63" s="192">
        <v>4</v>
      </c>
      <c r="R63" s="192">
        <v>4</v>
      </c>
      <c r="S63" s="192">
        <v>4</v>
      </c>
      <c r="T63" s="192">
        <v>4</v>
      </c>
      <c r="U63" s="192">
        <v>4</v>
      </c>
    </row>
    <row r="64" spans="1:21" s="600" customFormat="1" ht="117" customHeight="1" x14ac:dyDescent="0.25">
      <c r="A64" s="433"/>
      <c r="B64" s="181" t="s">
        <v>722</v>
      </c>
      <c r="C64" s="181" t="s">
        <v>718</v>
      </c>
      <c r="D64" s="181" t="s">
        <v>723</v>
      </c>
      <c r="E64" s="181"/>
      <c r="F64" s="181" t="s">
        <v>38</v>
      </c>
      <c r="G64" s="181" t="s">
        <v>715</v>
      </c>
      <c r="H64" s="181" t="s">
        <v>724</v>
      </c>
      <c r="I64" s="191">
        <v>12</v>
      </c>
      <c r="J64" s="192">
        <v>1</v>
      </c>
      <c r="K64" s="192">
        <v>1</v>
      </c>
      <c r="L64" s="192">
        <v>1</v>
      </c>
      <c r="M64" s="192">
        <v>1</v>
      </c>
      <c r="N64" s="192">
        <v>1</v>
      </c>
      <c r="O64" s="192">
        <v>1</v>
      </c>
      <c r="P64" s="192">
        <v>1</v>
      </c>
      <c r="Q64" s="192">
        <v>1</v>
      </c>
      <c r="R64" s="192">
        <v>1</v>
      </c>
      <c r="S64" s="192">
        <v>1</v>
      </c>
      <c r="T64" s="192">
        <v>1</v>
      </c>
      <c r="U64" s="192">
        <v>1</v>
      </c>
    </row>
    <row r="65" spans="1:21" s="325" customFormat="1" ht="117" customHeight="1" x14ac:dyDescent="0.25">
      <c r="A65" s="433"/>
      <c r="B65" s="181" t="s">
        <v>725</v>
      </c>
      <c r="C65" s="181"/>
      <c r="D65" s="181" t="s">
        <v>723</v>
      </c>
      <c r="E65" s="181"/>
      <c r="F65" s="181" t="s">
        <v>38</v>
      </c>
      <c r="G65" s="181" t="s">
        <v>726</v>
      </c>
      <c r="H65" s="181" t="s">
        <v>727</v>
      </c>
      <c r="I65" s="191">
        <f>+SUM(J65:U65)</f>
        <v>12</v>
      </c>
      <c r="J65" s="192">
        <v>1</v>
      </c>
      <c r="K65" s="192">
        <v>1</v>
      </c>
      <c r="L65" s="192">
        <v>1</v>
      </c>
      <c r="M65" s="192">
        <v>1</v>
      </c>
      <c r="N65" s="192">
        <v>1</v>
      </c>
      <c r="O65" s="192">
        <v>1</v>
      </c>
      <c r="P65" s="192">
        <v>1</v>
      </c>
      <c r="Q65" s="192">
        <v>1</v>
      </c>
      <c r="R65" s="192">
        <v>1</v>
      </c>
      <c r="S65" s="192">
        <v>1</v>
      </c>
      <c r="T65" s="192">
        <v>1</v>
      </c>
      <c r="U65" s="192">
        <v>1</v>
      </c>
    </row>
    <row r="66" spans="1:21" s="325" customFormat="1" ht="117" customHeight="1" x14ac:dyDescent="0.25">
      <c r="A66" s="433"/>
      <c r="B66" s="181" t="s">
        <v>1009</v>
      </c>
      <c r="C66" s="181" t="s">
        <v>718</v>
      </c>
      <c r="D66" s="181" t="s">
        <v>718</v>
      </c>
      <c r="E66" s="181"/>
      <c r="F66" s="181" t="s">
        <v>38</v>
      </c>
      <c r="G66" s="181" t="s">
        <v>715</v>
      </c>
      <c r="H66" s="181" t="s">
        <v>724</v>
      </c>
      <c r="I66" s="191">
        <v>4</v>
      </c>
      <c r="J66" s="191"/>
      <c r="K66" s="191"/>
      <c r="L66" s="191">
        <v>1</v>
      </c>
      <c r="M66" s="191"/>
      <c r="N66" s="191"/>
      <c r="O66" s="191">
        <v>1</v>
      </c>
      <c r="P66" s="193"/>
      <c r="Q66" s="194"/>
      <c r="R66" s="194">
        <v>1</v>
      </c>
      <c r="S66" s="194"/>
      <c r="T66" s="194"/>
      <c r="U66" s="194">
        <v>1</v>
      </c>
    </row>
    <row r="67" spans="1:21" s="325" customFormat="1" ht="117" customHeight="1" x14ac:dyDescent="0.25">
      <c r="A67" s="433"/>
      <c r="B67" s="144" t="s">
        <v>728</v>
      </c>
      <c r="C67" s="182" t="s">
        <v>718</v>
      </c>
      <c r="D67" s="144" t="s">
        <v>714</v>
      </c>
      <c r="E67" s="182"/>
      <c r="F67" s="144" t="s">
        <v>39</v>
      </c>
      <c r="G67" s="144" t="s">
        <v>729</v>
      </c>
      <c r="H67" s="144" t="s">
        <v>150</v>
      </c>
      <c r="I67" s="191">
        <v>2</v>
      </c>
      <c r="J67" s="191"/>
      <c r="K67" s="191"/>
      <c r="L67" s="191"/>
      <c r="M67" s="191">
        <v>1</v>
      </c>
      <c r="N67" s="191"/>
      <c r="O67" s="191"/>
      <c r="P67" s="191"/>
      <c r="Q67" s="192"/>
      <c r="R67" s="193"/>
      <c r="S67" s="193"/>
      <c r="T67" s="191">
        <v>1</v>
      </c>
      <c r="U67" s="194"/>
    </row>
    <row r="68" spans="1:21" s="325" customFormat="1" ht="117" customHeight="1" x14ac:dyDescent="0.25">
      <c r="A68" s="433"/>
      <c r="B68" s="144" t="s">
        <v>730</v>
      </c>
      <c r="C68" s="182"/>
      <c r="D68" s="144" t="s">
        <v>714</v>
      </c>
      <c r="E68" s="182"/>
      <c r="F68" s="144" t="s">
        <v>39</v>
      </c>
      <c r="G68" s="144"/>
      <c r="H68" s="144" t="s">
        <v>150</v>
      </c>
      <c r="I68" s="191">
        <v>1</v>
      </c>
      <c r="J68" s="191"/>
      <c r="K68" s="191"/>
      <c r="L68" s="191"/>
      <c r="M68" s="191"/>
      <c r="N68" s="191"/>
      <c r="O68" s="191">
        <v>1</v>
      </c>
      <c r="P68" s="191"/>
      <c r="Q68" s="192"/>
      <c r="R68" s="193"/>
      <c r="S68" s="193"/>
      <c r="T68" s="191"/>
      <c r="U68" s="193"/>
    </row>
    <row r="69" spans="1:21" s="325" customFormat="1" ht="117" customHeight="1" x14ac:dyDescent="0.25">
      <c r="A69" s="433"/>
      <c r="B69" s="144" t="s">
        <v>731</v>
      </c>
      <c r="C69" s="182"/>
      <c r="D69" s="144" t="s">
        <v>714</v>
      </c>
      <c r="E69" s="182"/>
      <c r="F69" s="144" t="s">
        <v>39</v>
      </c>
      <c r="G69" s="144" t="s">
        <v>729</v>
      </c>
      <c r="H69" s="144" t="s">
        <v>150</v>
      </c>
      <c r="I69" s="191">
        <v>1</v>
      </c>
      <c r="J69" s="191"/>
      <c r="K69" s="191"/>
      <c r="L69" s="191"/>
      <c r="M69" s="191"/>
      <c r="N69" s="191"/>
      <c r="O69" s="191"/>
      <c r="P69" s="191"/>
      <c r="Q69" s="192">
        <v>1</v>
      </c>
      <c r="R69" s="195"/>
      <c r="S69" s="193"/>
      <c r="T69" s="192"/>
      <c r="U69" s="193"/>
    </row>
    <row r="70" spans="1:21" s="325" customFormat="1" ht="117" customHeight="1" x14ac:dyDescent="0.25">
      <c r="A70" s="433"/>
      <c r="B70" s="144" t="s">
        <v>732</v>
      </c>
      <c r="C70" s="182"/>
      <c r="D70" s="144" t="s">
        <v>714</v>
      </c>
      <c r="E70" s="182"/>
      <c r="F70" s="144" t="s">
        <v>38</v>
      </c>
      <c r="G70" s="144" t="s">
        <v>733</v>
      </c>
      <c r="H70" s="144" t="s">
        <v>734</v>
      </c>
      <c r="I70" s="191">
        <v>5</v>
      </c>
      <c r="J70" s="191"/>
      <c r="K70" s="196"/>
      <c r="L70" s="196">
        <v>1</v>
      </c>
      <c r="M70" s="196"/>
      <c r="N70" s="196">
        <v>1</v>
      </c>
      <c r="O70" s="196"/>
      <c r="P70" s="196">
        <v>1</v>
      </c>
      <c r="Q70" s="197"/>
      <c r="R70" s="194">
        <v>1</v>
      </c>
      <c r="S70" s="198"/>
      <c r="T70" s="197">
        <v>1</v>
      </c>
      <c r="U70" s="193"/>
    </row>
    <row r="71" spans="1:21" s="325" customFormat="1" ht="63.75" customHeight="1" x14ac:dyDescent="0.25">
      <c r="A71" s="433"/>
      <c r="B71" s="181" t="s">
        <v>735</v>
      </c>
      <c r="C71" s="182"/>
      <c r="D71" s="144" t="s">
        <v>714</v>
      </c>
      <c r="E71" s="182"/>
      <c r="F71" s="144" t="s">
        <v>38</v>
      </c>
      <c r="G71" s="144" t="s">
        <v>736</v>
      </c>
      <c r="H71" s="144" t="s">
        <v>138</v>
      </c>
      <c r="I71" s="191">
        <f>SUM(J71:T71)</f>
        <v>6</v>
      </c>
      <c r="J71" s="191">
        <v>1</v>
      </c>
      <c r="K71" s="191"/>
      <c r="L71" s="191">
        <v>1</v>
      </c>
      <c r="M71" s="191"/>
      <c r="N71" s="191">
        <v>1</v>
      </c>
      <c r="O71" s="191"/>
      <c r="P71" s="191">
        <v>1</v>
      </c>
      <c r="Q71" s="192"/>
      <c r="R71" s="195">
        <v>1</v>
      </c>
      <c r="S71" s="193"/>
      <c r="T71" s="192">
        <v>1</v>
      </c>
      <c r="U71" s="193"/>
    </row>
    <row r="72" spans="1:21" ht="58.5" customHeight="1" x14ac:dyDescent="0.25">
      <c r="A72" s="101"/>
      <c r="B72" s="597" t="s">
        <v>737</v>
      </c>
      <c r="C72" s="183"/>
      <c r="D72" s="145" t="s">
        <v>738</v>
      </c>
      <c r="E72" s="183"/>
      <c r="F72" s="145" t="s">
        <v>38</v>
      </c>
      <c r="G72" s="145" t="s">
        <v>736</v>
      </c>
      <c r="H72" s="145" t="s">
        <v>138</v>
      </c>
      <c r="I72" s="191">
        <v>4</v>
      </c>
      <c r="J72" s="191"/>
      <c r="K72" s="191"/>
      <c r="L72" s="191">
        <v>1</v>
      </c>
      <c r="M72" s="191"/>
      <c r="N72" s="191"/>
      <c r="O72" s="191">
        <v>1</v>
      </c>
      <c r="P72" s="191"/>
      <c r="Q72" s="192"/>
      <c r="R72" s="195">
        <v>1</v>
      </c>
      <c r="S72" s="193"/>
      <c r="T72" s="192">
        <v>1</v>
      </c>
      <c r="U72" s="193"/>
    </row>
    <row r="73" spans="1:21" ht="76.5" customHeight="1" x14ac:dyDescent="0.25">
      <c r="A73" s="101"/>
      <c r="B73" s="598" t="s">
        <v>739</v>
      </c>
      <c r="C73" s="184"/>
      <c r="D73" s="146" t="s">
        <v>714</v>
      </c>
      <c r="E73" s="184"/>
      <c r="F73" s="146" t="s">
        <v>39</v>
      </c>
      <c r="G73" s="146" t="s">
        <v>733</v>
      </c>
      <c r="H73" s="146" t="s">
        <v>150</v>
      </c>
      <c r="I73" s="199">
        <v>1</v>
      </c>
      <c r="J73" s="191"/>
      <c r="K73" s="191"/>
      <c r="L73" s="191"/>
      <c r="M73" s="191"/>
      <c r="N73" s="191"/>
      <c r="O73" s="191"/>
      <c r="P73" s="191"/>
      <c r="Q73" s="192">
        <v>1</v>
      </c>
      <c r="R73" s="195"/>
      <c r="S73" s="193"/>
      <c r="T73" s="192"/>
      <c r="U73" s="193"/>
    </row>
    <row r="74" spans="1:21" ht="111" customHeight="1" x14ac:dyDescent="0.25">
      <c r="A74" s="101"/>
      <c r="B74" s="598" t="s">
        <v>740</v>
      </c>
      <c r="C74" s="184"/>
      <c r="D74" s="146" t="s">
        <v>714</v>
      </c>
      <c r="E74" s="184"/>
      <c r="F74" s="146" t="s">
        <v>38</v>
      </c>
      <c r="G74" s="146" t="s">
        <v>741</v>
      </c>
      <c r="H74" s="146" t="s">
        <v>742</v>
      </c>
      <c r="I74" s="199">
        <v>2</v>
      </c>
      <c r="J74" s="191"/>
      <c r="K74" s="191"/>
      <c r="L74" s="191"/>
      <c r="M74" s="191"/>
      <c r="N74" s="191"/>
      <c r="O74" s="191"/>
      <c r="P74" s="200">
        <v>1</v>
      </c>
      <c r="Q74" s="200"/>
      <c r="R74" s="198"/>
      <c r="S74" s="198"/>
      <c r="T74" s="200"/>
      <c r="U74" s="198">
        <v>1</v>
      </c>
    </row>
    <row r="75" spans="1:21" s="325" customFormat="1" ht="72" customHeight="1" x14ac:dyDescent="0.25">
      <c r="A75" s="105"/>
      <c r="B75" s="792" t="s">
        <v>268</v>
      </c>
      <c r="C75" s="707"/>
      <c r="D75" s="707"/>
      <c r="E75" s="707"/>
      <c r="F75" s="707"/>
      <c r="G75" s="707"/>
      <c r="H75" s="107" t="s">
        <v>269</v>
      </c>
      <c r="I75" s="415" t="s">
        <v>48</v>
      </c>
      <c r="J75" s="415"/>
      <c r="K75" s="415"/>
      <c r="L75" s="415"/>
      <c r="M75" s="415"/>
      <c r="N75" s="415"/>
      <c r="O75" s="415"/>
      <c r="P75" s="415"/>
      <c r="Q75" s="415"/>
      <c r="R75" s="415"/>
      <c r="S75" s="415"/>
      <c r="T75" s="415"/>
      <c r="U75" s="415"/>
    </row>
    <row r="76" spans="1:21" s="325" customFormat="1" ht="72" customHeight="1" x14ac:dyDescent="0.25">
      <c r="A76" s="105"/>
      <c r="B76" s="102" t="s">
        <v>603</v>
      </c>
      <c r="C76" s="102"/>
      <c r="D76" s="102" t="s">
        <v>142</v>
      </c>
      <c r="E76" s="102" t="s">
        <v>586</v>
      </c>
      <c r="F76" s="102" t="s">
        <v>38</v>
      </c>
      <c r="G76" s="102" t="s">
        <v>390</v>
      </c>
      <c r="H76" s="102" t="s">
        <v>152</v>
      </c>
      <c r="I76" s="201">
        <v>15</v>
      </c>
      <c r="J76" s="202"/>
      <c r="K76" s="202"/>
      <c r="L76" s="202"/>
      <c r="M76" s="202">
        <v>5</v>
      </c>
      <c r="N76" s="202"/>
      <c r="O76" s="202"/>
      <c r="P76" s="202">
        <v>5</v>
      </c>
      <c r="Q76" s="202"/>
      <c r="R76" s="202">
        <v>5</v>
      </c>
      <c r="S76" s="202"/>
      <c r="T76" s="202"/>
      <c r="U76" s="202"/>
    </row>
    <row r="77" spans="1:21" s="325" customFormat="1" ht="88.5" customHeight="1" x14ac:dyDescent="0.25">
      <c r="A77" s="105"/>
      <c r="B77" s="102" t="s">
        <v>604</v>
      </c>
      <c r="C77" s="102"/>
      <c r="D77" s="102" t="s">
        <v>142</v>
      </c>
      <c r="E77" s="102" t="s">
        <v>586</v>
      </c>
      <c r="F77" s="102" t="s">
        <v>38</v>
      </c>
      <c r="G77" s="102" t="s">
        <v>151</v>
      </c>
      <c r="H77" s="102" t="s">
        <v>588</v>
      </c>
      <c r="I77" s="201">
        <v>1</v>
      </c>
      <c r="J77" s="202"/>
      <c r="K77" s="202"/>
      <c r="L77" s="202">
        <v>1</v>
      </c>
      <c r="M77" s="202"/>
      <c r="N77" s="202"/>
      <c r="O77" s="202"/>
      <c r="P77" s="202"/>
      <c r="Q77" s="202"/>
      <c r="R77" s="202"/>
      <c r="S77" s="202"/>
      <c r="T77" s="202"/>
      <c r="U77" s="202"/>
    </row>
    <row r="78" spans="1:21" s="325" customFormat="1" ht="72" customHeight="1" x14ac:dyDescent="0.25">
      <c r="A78" s="105"/>
      <c r="B78" s="102" t="s">
        <v>589</v>
      </c>
      <c r="C78" s="102"/>
      <c r="D78" s="102" t="s">
        <v>142</v>
      </c>
      <c r="E78" s="102" t="s">
        <v>590</v>
      </c>
      <c r="F78" s="102" t="s">
        <v>38</v>
      </c>
      <c r="G78" s="102" t="s">
        <v>151</v>
      </c>
      <c r="H78" s="102" t="s">
        <v>152</v>
      </c>
      <c r="I78" s="202">
        <v>3</v>
      </c>
      <c r="J78" s="202"/>
      <c r="K78" s="202"/>
      <c r="L78" s="202"/>
      <c r="M78" s="202">
        <v>1</v>
      </c>
      <c r="N78" s="202"/>
      <c r="O78" s="202"/>
      <c r="P78" s="202"/>
      <c r="Q78" s="202">
        <v>1</v>
      </c>
      <c r="R78" s="202"/>
      <c r="S78" s="202"/>
      <c r="T78" s="202">
        <v>1</v>
      </c>
      <c r="U78" s="202"/>
    </row>
    <row r="79" spans="1:21" s="325" customFormat="1" ht="72" customHeight="1" x14ac:dyDescent="0.25">
      <c r="A79" s="105"/>
      <c r="B79" s="102" t="s">
        <v>591</v>
      </c>
      <c r="C79" s="102"/>
      <c r="D79" s="102" t="s">
        <v>142</v>
      </c>
      <c r="E79" s="101" t="s">
        <v>367</v>
      </c>
      <c r="F79" s="155" t="s">
        <v>38</v>
      </c>
      <c r="G79" s="102" t="s">
        <v>592</v>
      </c>
      <c r="H79" s="102" t="s">
        <v>593</v>
      </c>
      <c r="I79" s="202">
        <v>1</v>
      </c>
      <c r="J79" s="204"/>
      <c r="K79" s="204"/>
      <c r="L79" s="204"/>
      <c r="M79" s="204"/>
      <c r="N79" s="204"/>
      <c r="O79" s="202"/>
      <c r="P79" s="202">
        <v>1</v>
      </c>
      <c r="Q79" s="202"/>
      <c r="R79" s="202"/>
      <c r="S79" s="202"/>
      <c r="T79" s="204"/>
      <c r="U79" s="204"/>
    </row>
    <row r="80" spans="1:21" s="325" customFormat="1" ht="72" customHeight="1" x14ac:dyDescent="0.25">
      <c r="A80" s="105"/>
      <c r="B80" s="102" t="s">
        <v>594</v>
      </c>
      <c r="C80" s="102"/>
      <c r="D80" s="102" t="s">
        <v>142</v>
      </c>
      <c r="E80" s="102" t="s">
        <v>586</v>
      </c>
      <c r="F80" s="155" t="s">
        <v>38</v>
      </c>
      <c r="G80" s="102" t="s">
        <v>151</v>
      </c>
      <c r="H80" s="102" t="s">
        <v>595</v>
      </c>
      <c r="I80" s="202">
        <v>1</v>
      </c>
      <c r="J80" s="202"/>
      <c r="K80" s="202"/>
      <c r="L80" s="202"/>
      <c r="M80" s="202"/>
      <c r="N80" s="202"/>
      <c r="O80" s="202">
        <v>1</v>
      </c>
      <c r="P80" s="202"/>
      <c r="Q80" s="202"/>
      <c r="R80" s="202"/>
      <c r="S80" s="202"/>
      <c r="T80" s="202"/>
      <c r="U80" s="202"/>
    </row>
    <row r="81" spans="1:21" s="325" customFormat="1" ht="108" customHeight="1" x14ac:dyDescent="0.25">
      <c r="A81" s="105"/>
      <c r="B81" s="159" t="s">
        <v>987</v>
      </c>
      <c r="C81" s="102"/>
      <c r="D81" s="102" t="s">
        <v>142</v>
      </c>
      <c r="E81" s="102" t="s">
        <v>586</v>
      </c>
      <c r="F81" s="155" t="s">
        <v>38</v>
      </c>
      <c r="G81" s="102" t="s">
        <v>151</v>
      </c>
      <c r="H81" s="102" t="s">
        <v>588</v>
      </c>
      <c r="I81" s="201">
        <v>1</v>
      </c>
      <c r="J81" s="202"/>
      <c r="K81" s="202">
        <v>1</v>
      </c>
      <c r="L81" s="202"/>
      <c r="M81" s="202"/>
      <c r="N81" s="202"/>
      <c r="O81" s="202"/>
      <c r="P81" s="202"/>
      <c r="Q81" s="202"/>
      <c r="R81" s="202"/>
      <c r="S81" s="202"/>
      <c r="T81" s="202"/>
      <c r="U81" s="202"/>
    </row>
    <row r="82" spans="1:21" s="325" customFormat="1" ht="72" customHeight="1" x14ac:dyDescent="0.25">
      <c r="A82" s="105"/>
      <c r="B82" s="102" t="s">
        <v>596</v>
      </c>
      <c r="C82" s="102"/>
      <c r="D82" s="102" t="s">
        <v>142</v>
      </c>
      <c r="E82" s="102" t="s">
        <v>586</v>
      </c>
      <c r="F82" s="155" t="s">
        <v>38</v>
      </c>
      <c r="G82" s="102" t="s">
        <v>151</v>
      </c>
      <c r="H82" s="102" t="s">
        <v>597</v>
      </c>
      <c r="I82" s="202">
        <v>1</v>
      </c>
      <c r="J82" s="204"/>
      <c r="K82" s="204"/>
      <c r="L82" s="204"/>
      <c r="M82" s="204"/>
      <c r="N82" s="204"/>
      <c r="O82" s="204"/>
      <c r="P82" s="204"/>
      <c r="Q82" s="204"/>
      <c r="R82" s="204"/>
      <c r="S82" s="202">
        <v>1</v>
      </c>
      <c r="T82" s="204"/>
      <c r="U82" s="204"/>
    </row>
    <row r="83" spans="1:21" s="325" customFormat="1" ht="72" customHeight="1" x14ac:dyDescent="0.25">
      <c r="A83" s="105"/>
      <c r="B83" s="160" t="s">
        <v>598</v>
      </c>
      <c r="C83" s="156"/>
      <c r="D83" s="102" t="s">
        <v>142</v>
      </c>
      <c r="E83" s="156" t="s">
        <v>599</v>
      </c>
      <c r="F83" s="102" t="s">
        <v>38</v>
      </c>
      <c r="G83" s="102" t="s">
        <v>600</v>
      </c>
      <c r="H83" s="157" t="s">
        <v>601</v>
      </c>
      <c r="I83" s="202">
        <v>1</v>
      </c>
      <c r="J83" s="204"/>
      <c r="K83" s="204"/>
      <c r="L83" s="204"/>
      <c r="M83" s="204"/>
      <c r="N83" s="204"/>
      <c r="O83" s="204"/>
      <c r="P83" s="202">
        <v>1</v>
      </c>
      <c r="Q83" s="204"/>
      <c r="R83" s="204"/>
      <c r="S83" s="204"/>
      <c r="T83" s="204"/>
      <c r="U83" s="204"/>
    </row>
    <row r="84" spans="1:21" s="325" customFormat="1" ht="102" customHeight="1" x14ac:dyDescent="0.25">
      <c r="A84" s="105"/>
      <c r="B84" s="160" t="s">
        <v>602</v>
      </c>
      <c r="C84" s="156"/>
      <c r="D84" s="102" t="s">
        <v>142</v>
      </c>
      <c r="E84" s="156" t="s">
        <v>605</v>
      </c>
      <c r="F84" s="102" t="s">
        <v>38</v>
      </c>
      <c r="G84" s="102" t="s">
        <v>600</v>
      </c>
      <c r="H84" s="157" t="s">
        <v>601</v>
      </c>
      <c r="I84" s="202">
        <v>1</v>
      </c>
      <c r="J84" s="204"/>
      <c r="K84" s="204"/>
      <c r="L84" s="204"/>
      <c r="M84" s="204"/>
      <c r="N84" s="204"/>
      <c r="O84" s="204"/>
      <c r="P84" s="202"/>
      <c r="Q84" s="204"/>
      <c r="R84" s="204"/>
      <c r="S84" s="204"/>
      <c r="T84" s="202">
        <v>1</v>
      </c>
      <c r="U84" s="204"/>
    </row>
    <row r="85" spans="1:21" s="325" customFormat="1" ht="43.5" hidden="1" customHeight="1" x14ac:dyDescent="0.25">
      <c r="A85" s="105"/>
      <c r="B85" s="792" t="s">
        <v>273</v>
      </c>
      <c r="C85" s="707"/>
      <c r="D85" s="707"/>
      <c r="E85" s="707"/>
      <c r="F85" s="707"/>
      <c r="G85" s="707"/>
      <c r="H85" s="107" t="s">
        <v>271</v>
      </c>
      <c r="I85" s="405" t="s">
        <v>48</v>
      </c>
      <c r="J85" s="405"/>
      <c r="K85" s="405"/>
      <c r="L85" s="405"/>
      <c r="M85" s="405"/>
      <c r="N85" s="405"/>
      <c r="O85" s="405"/>
      <c r="P85" s="405"/>
      <c r="Q85" s="405"/>
      <c r="R85" s="405"/>
      <c r="S85" s="405"/>
      <c r="T85" s="405"/>
      <c r="U85" s="405"/>
    </row>
    <row r="86" spans="1:21" ht="43.5" hidden="1" customHeight="1" x14ac:dyDescent="0.25">
      <c r="A86" s="101"/>
      <c r="B86" s="102"/>
      <c r="C86" s="102"/>
      <c r="D86" s="102"/>
      <c r="E86" s="102"/>
      <c r="F86" s="102"/>
      <c r="G86" s="102"/>
      <c r="H86" s="102"/>
      <c r="I86" s="406"/>
      <c r="J86" s="406"/>
      <c r="K86" s="406"/>
      <c r="L86" s="406"/>
      <c r="M86" s="406"/>
      <c r="N86" s="406"/>
      <c r="O86" s="406"/>
      <c r="P86" s="406"/>
      <c r="Q86" s="406"/>
      <c r="R86" s="406"/>
      <c r="S86" s="406"/>
      <c r="T86" s="406"/>
      <c r="U86" s="406"/>
    </row>
    <row r="87" spans="1:21" s="325" customFormat="1" ht="51" hidden="1" customHeight="1" x14ac:dyDescent="0.25">
      <c r="A87" s="105"/>
      <c r="B87" s="792" t="s">
        <v>270</v>
      </c>
      <c r="C87" s="707"/>
      <c r="D87" s="707"/>
      <c r="E87" s="707"/>
      <c r="F87" s="707"/>
      <c r="G87" s="707"/>
      <c r="H87" s="107" t="s">
        <v>272</v>
      </c>
      <c r="I87" s="405" t="s">
        <v>48</v>
      </c>
      <c r="J87" s="405"/>
      <c r="K87" s="405"/>
      <c r="L87" s="405"/>
      <c r="M87" s="405"/>
      <c r="N87" s="405"/>
      <c r="O87" s="405"/>
      <c r="P87" s="405"/>
      <c r="Q87" s="405"/>
      <c r="R87" s="405"/>
      <c r="S87" s="405"/>
      <c r="T87" s="405"/>
      <c r="U87" s="405"/>
    </row>
    <row r="88" spans="1:21" ht="43.5" hidden="1" customHeight="1" x14ac:dyDescent="0.25">
      <c r="A88" s="101"/>
      <c r="B88" s="102"/>
      <c r="C88" s="102"/>
      <c r="D88" s="102"/>
      <c r="E88" s="102"/>
      <c r="F88" s="102"/>
      <c r="G88" s="102"/>
      <c r="H88" s="102"/>
      <c r="I88" s="406"/>
      <c r="J88" s="406"/>
      <c r="K88" s="406"/>
      <c r="L88" s="406"/>
      <c r="M88" s="406"/>
      <c r="N88" s="406"/>
      <c r="O88" s="406"/>
      <c r="P88" s="406"/>
      <c r="Q88" s="406"/>
      <c r="R88" s="406"/>
      <c r="S88" s="406"/>
      <c r="T88" s="406"/>
      <c r="U88" s="406"/>
    </row>
    <row r="89" spans="1:21" s="325" customFormat="1" ht="20.25" customHeight="1" x14ac:dyDescent="0.25">
      <c r="A89" s="105"/>
      <c r="B89" s="792" t="s">
        <v>275</v>
      </c>
      <c r="C89" s="707"/>
      <c r="D89" s="707"/>
      <c r="E89" s="707"/>
      <c r="F89" s="707"/>
      <c r="G89" s="707"/>
      <c r="H89" s="707"/>
      <c r="I89" s="707"/>
      <c r="J89" s="707"/>
      <c r="K89" s="707"/>
      <c r="L89" s="707"/>
      <c r="M89" s="707"/>
      <c r="N89" s="707"/>
      <c r="O89" s="707"/>
      <c r="P89" s="707"/>
      <c r="Q89" s="707"/>
      <c r="R89" s="707"/>
      <c r="S89" s="707"/>
      <c r="T89" s="707"/>
      <c r="U89" s="707"/>
    </row>
    <row r="90" spans="1:21" s="325" customFormat="1" ht="22.5" hidden="1" customHeight="1" x14ac:dyDescent="0.25">
      <c r="A90" s="105"/>
      <c r="B90" s="706" t="s">
        <v>276</v>
      </c>
      <c r="C90" s="707"/>
      <c r="D90" s="707"/>
      <c r="E90" s="707"/>
      <c r="F90" s="707"/>
      <c r="G90" s="707"/>
      <c r="H90" s="707"/>
      <c r="I90" s="707"/>
      <c r="J90" s="707"/>
      <c r="K90" s="707"/>
      <c r="L90" s="707"/>
      <c r="M90" s="707"/>
      <c r="N90" s="707"/>
      <c r="O90" s="707"/>
      <c r="P90" s="707"/>
      <c r="Q90" s="707"/>
      <c r="R90" s="707"/>
      <c r="S90" s="707"/>
      <c r="T90" s="707"/>
      <c r="U90" s="707"/>
    </row>
    <row r="91" spans="1:21" s="325" customFormat="1" ht="33.75" hidden="1" customHeight="1" x14ac:dyDescent="0.25">
      <c r="A91" s="105"/>
      <c r="B91" s="706" t="s">
        <v>277</v>
      </c>
      <c r="C91" s="707"/>
      <c r="D91" s="707"/>
      <c r="E91" s="707"/>
      <c r="F91" s="707"/>
      <c r="G91" s="707"/>
      <c r="H91" s="107" t="s">
        <v>153</v>
      </c>
      <c r="I91" s="405"/>
      <c r="J91" s="405"/>
      <c r="K91" s="405"/>
      <c r="L91" s="405"/>
      <c r="M91" s="405"/>
      <c r="N91" s="405"/>
      <c r="O91" s="405"/>
      <c r="P91" s="405"/>
      <c r="Q91" s="405"/>
      <c r="R91" s="405"/>
      <c r="S91" s="405"/>
      <c r="T91" s="405"/>
      <c r="U91" s="405"/>
    </row>
    <row r="92" spans="1:21" ht="101.25" hidden="1" customHeight="1" x14ac:dyDescent="0.25">
      <c r="A92" s="101"/>
      <c r="B92" s="136" t="s">
        <v>875</v>
      </c>
      <c r="C92" s="136"/>
      <c r="D92" s="133" t="s">
        <v>876</v>
      </c>
      <c r="E92" s="136" t="s">
        <v>154</v>
      </c>
      <c r="F92" s="136" t="s">
        <v>38</v>
      </c>
      <c r="G92" s="136" t="s">
        <v>877</v>
      </c>
      <c r="H92" s="136" t="s">
        <v>878</v>
      </c>
      <c r="I92" s="445">
        <v>60</v>
      </c>
      <c r="J92" s="446">
        <v>0</v>
      </c>
      <c r="K92" s="446">
        <v>0</v>
      </c>
      <c r="L92" s="446">
        <v>10</v>
      </c>
      <c r="M92" s="446">
        <v>5</v>
      </c>
      <c r="N92" s="446">
        <v>5</v>
      </c>
      <c r="O92" s="446">
        <v>5</v>
      </c>
      <c r="P92" s="446">
        <v>5</v>
      </c>
      <c r="Q92" s="446">
        <v>5</v>
      </c>
      <c r="R92" s="446">
        <v>5</v>
      </c>
      <c r="S92" s="446">
        <v>5</v>
      </c>
      <c r="T92" s="446">
        <v>10</v>
      </c>
      <c r="U92" s="446">
        <v>0</v>
      </c>
    </row>
    <row r="93" spans="1:21" s="325" customFormat="1" ht="45" hidden="1" customHeight="1" x14ac:dyDescent="0.25">
      <c r="A93" s="105"/>
      <c r="B93" s="706" t="s">
        <v>279</v>
      </c>
      <c r="C93" s="707"/>
      <c r="D93" s="707"/>
      <c r="E93" s="707"/>
      <c r="F93" s="707"/>
      <c r="G93" s="707"/>
      <c r="H93" s="107" t="s">
        <v>264</v>
      </c>
      <c r="I93" s="405">
        <v>1</v>
      </c>
      <c r="J93" s="405"/>
      <c r="K93" s="405"/>
      <c r="L93" s="405"/>
      <c r="M93" s="405"/>
      <c r="N93" s="405"/>
      <c r="O93" s="405"/>
      <c r="P93" s="405"/>
      <c r="Q93" s="405"/>
      <c r="R93" s="405"/>
      <c r="S93" s="405"/>
      <c r="T93" s="405"/>
      <c r="U93" s="405"/>
    </row>
    <row r="94" spans="1:21" ht="52.5" hidden="1" customHeight="1" x14ac:dyDescent="0.25">
      <c r="A94" s="101"/>
      <c r="B94" s="102"/>
      <c r="C94" s="102"/>
      <c r="D94" s="102"/>
      <c r="E94" s="102"/>
      <c r="F94" s="102"/>
      <c r="G94" s="102"/>
      <c r="H94" s="102"/>
      <c r="I94" s="406"/>
      <c r="J94" s="406"/>
      <c r="K94" s="406"/>
      <c r="L94" s="406"/>
      <c r="M94" s="406"/>
      <c r="N94" s="406"/>
      <c r="O94" s="406"/>
      <c r="P94" s="406"/>
      <c r="Q94" s="406"/>
      <c r="R94" s="406"/>
      <c r="S94" s="406"/>
      <c r="T94" s="406"/>
      <c r="U94" s="406"/>
    </row>
    <row r="95" spans="1:21" ht="36" hidden="1" customHeight="1" x14ac:dyDescent="0.25">
      <c r="A95" s="434"/>
      <c r="B95" s="802" t="s">
        <v>278</v>
      </c>
      <c r="C95" s="800"/>
      <c r="D95" s="800"/>
      <c r="E95" s="800"/>
      <c r="F95" s="800"/>
      <c r="G95" s="800"/>
      <c r="H95" s="438" t="s">
        <v>873</v>
      </c>
      <c r="I95" s="406"/>
      <c r="J95" s="406"/>
      <c r="K95" s="406"/>
      <c r="L95" s="406"/>
      <c r="M95" s="406"/>
      <c r="N95" s="406"/>
      <c r="O95" s="406"/>
      <c r="P95" s="439"/>
      <c r="Q95" s="439"/>
      <c r="R95" s="439"/>
      <c r="S95" s="439"/>
      <c r="T95" s="439"/>
      <c r="U95" s="439"/>
    </row>
    <row r="96" spans="1:21" ht="54" hidden="1" customHeight="1" x14ac:dyDescent="0.25">
      <c r="A96" s="434"/>
      <c r="B96" s="102"/>
      <c r="C96" s="102"/>
      <c r="D96" s="102"/>
      <c r="E96" s="102"/>
      <c r="F96" s="102"/>
      <c r="G96" s="102"/>
      <c r="H96" s="102"/>
      <c r="I96" s="406"/>
      <c r="J96" s="406"/>
      <c r="K96" s="406"/>
      <c r="L96" s="406"/>
      <c r="M96" s="406"/>
      <c r="N96" s="406"/>
      <c r="O96" s="406"/>
      <c r="P96" s="406">
        <v>1</v>
      </c>
      <c r="Q96" s="406">
        <v>1</v>
      </c>
      <c r="R96" s="406">
        <v>1</v>
      </c>
      <c r="S96" s="406">
        <v>1</v>
      </c>
      <c r="T96" s="406">
        <v>1</v>
      </c>
      <c r="U96" s="406">
        <v>1</v>
      </c>
    </row>
    <row r="97" spans="1:21" ht="53.25" hidden="1" customHeight="1" x14ac:dyDescent="0.25">
      <c r="A97" s="434"/>
      <c r="B97" s="102"/>
      <c r="C97" s="102"/>
      <c r="D97" s="102"/>
      <c r="E97" s="102"/>
      <c r="F97" s="102"/>
      <c r="G97" s="102"/>
      <c r="H97" s="102"/>
      <c r="I97" s="406"/>
      <c r="J97" s="406"/>
      <c r="K97" s="406"/>
      <c r="L97" s="406"/>
      <c r="M97" s="406"/>
      <c r="N97" s="406"/>
      <c r="O97" s="406"/>
      <c r="P97" s="406">
        <v>125</v>
      </c>
      <c r="Q97" s="406">
        <v>125</v>
      </c>
      <c r="R97" s="406">
        <v>125</v>
      </c>
      <c r="S97" s="406">
        <v>125</v>
      </c>
      <c r="T97" s="406">
        <v>125</v>
      </c>
      <c r="U97" s="406">
        <v>125</v>
      </c>
    </row>
    <row r="98" spans="1:21" s="325" customFormat="1" ht="33" customHeight="1" x14ac:dyDescent="0.25">
      <c r="A98" s="105"/>
      <c r="B98" s="706" t="s">
        <v>280</v>
      </c>
      <c r="C98" s="798"/>
      <c r="D98" s="798"/>
      <c r="E98" s="798"/>
      <c r="F98" s="798"/>
      <c r="G98" s="798"/>
      <c r="H98" s="798"/>
      <c r="I98" s="798"/>
      <c r="J98" s="798"/>
      <c r="K98" s="798"/>
      <c r="L98" s="798"/>
      <c r="M98" s="798"/>
      <c r="N98" s="798"/>
      <c r="O98" s="798"/>
      <c r="P98" s="798"/>
      <c r="Q98" s="798"/>
      <c r="R98" s="798"/>
      <c r="S98" s="798"/>
      <c r="T98" s="798"/>
      <c r="U98" s="798"/>
    </row>
    <row r="99" spans="1:21" s="325" customFormat="1" ht="39" customHeight="1" x14ac:dyDescent="0.25">
      <c r="A99" s="105"/>
      <c r="B99" s="706" t="s">
        <v>1005</v>
      </c>
      <c r="C99" s="707"/>
      <c r="D99" s="707"/>
      <c r="E99" s="707"/>
      <c r="F99" s="707"/>
      <c r="G99" s="707"/>
      <c r="H99" s="107" t="s">
        <v>281</v>
      </c>
      <c r="I99" s="308">
        <v>1</v>
      </c>
      <c r="J99" s="308"/>
      <c r="K99" s="308"/>
      <c r="L99" s="308"/>
      <c r="M99" s="308"/>
      <c r="N99" s="308"/>
      <c r="O99" s="308">
        <v>1</v>
      </c>
      <c r="P99" s="308"/>
      <c r="Q99" s="308"/>
      <c r="R99" s="308"/>
      <c r="S99" s="308"/>
      <c r="T99" s="308"/>
      <c r="U99" s="308"/>
    </row>
    <row r="100" spans="1:21" s="325" customFormat="1" ht="66" customHeight="1" x14ac:dyDescent="0.25">
      <c r="A100" s="105"/>
      <c r="B100" s="97" t="s">
        <v>616</v>
      </c>
      <c r="C100" s="97"/>
      <c r="D100" s="158" t="s">
        <v>612</v>
      </c>
      <c r="E100" s="97" t="s">
        <v>617</v>
      </c>
      <c r="F100" s="97" t="s">
        <v>38</v>
      </c>
      <c r="G100" s="97" t="s">
        <v>618</v>
      </c>
      <c r="H100" s="97" t="s">
        <v>390</v>
      </c>
      <c r="I100" s="202">
        <v>1</v>
      </c>
      <c r="J100" s="202"/>
      <c r="K100" s="202"/>
      <c r="L100" s="202">
        <v>1</v>
      </c>
      <c r="M100" s="202"/>
      <c r="N100" s="202"/>
      <c r="O100" s="202"/>
      <c r="P100" s="202"/>
      <c r="Q100" s="202"/>
      <c r="R100" s="202"/>
      <c r="S100" s="202"/>
      <c r="T100" s="202"/>
      <c r="U100" s="202"/>
    </row>
    <row r="101" spans="1:21" s="325" customFormat="1" ht="88.5" customHeight="1" x14ac:dyDescent="0.25">
      <c r="A101" s="105"/>
      <c r="B101" s="416" t="s">
        <v>611</v>
      </c>
      <c r="C101" s="416"/>
      <c r="D101" s="158" t="s">
        <v>612</v>
      </c>
      <c r="E101" s="416" t="s">
        <v>613</v>
      </c>
      <c r="F101" s="158" t="s">
        <v>38</v>
      </c>
      <c r="G101" s="416" t="s">
        <v>614</v>
      </c>
      <c r="H101" s="416" t="s">
        <v>615</v>
      </c>
      <c r="I101" s="202">
        <v>24</v>
      </c>
      <c r="J101" s="202"/>
      <c r="K101" s="202"/>
      <c r="L101" s="202">
        <v>6</v>
      </c>
      <c r="M101" s="202"/>
      <c r="N101" s="202"/>
      <c r="O101" s="202">
        <v>6</v>
      </c>
      <c r="P101" s="202"/>
      <c r="Q101" s="202"/>
      <c r="R101" s="202">
        <v>6</v>
      </c>
      <c r="S101" s="202"/>
      <c r="T101" s="202"/>
      <c r="U101" s="202">
        <v>6</v>
      </c>
    </row>
    <row r="102" spans="1:21" s="325" customFormat="1" ht="66" customHeight="1" x14ac:dyDescent="0.25">
      <c r="A102" s="105"/>
      <c r="B102" s="158" t="s">
        <v>1014</v>
      </c>
      <c r="C102" s="158"/>
      <c r="D102" s="158" t="s">
        <v>612</v>
      </c>
      <c r="E102" s="158" t="s">
        <v>619</v>
      </c>
      <c r="F102" s="158" t="s">
        <v>39</v>
      </c>
      <c r="G102" s="158" t="s">
        <v>620</v>
      </c>
      <c r="H102" s="158" t="s">
        <v>281</v>
      </c>
      <c r="I102" s="202">
        <v>1</v>
      </c>
      <c r="J102" s="202"/>
      <c r="K102" s="202"/>
      <c r="L102" s="202"/>
      <c r="M102" s="202"/>
      <c r="N102" s="202"/>
      <c r="O102" s="202">
        <v>1</v>
      </c>
      <c r="P102" s="202"/>
      <c r="Q102" s="202"/>
      <c r="R102" s="202"/>
      <c r="S102" s="202"/>
      <c r="T102" s="202"/>
      <c r="U102" s="202"/>
    </row>
    <row r="103" spans="1:21" s="325" customFormat="1" ht="36" customHeight="1" x14ac:dyDescent="0.25">
      <c r="A103" s="433"/>
      <c r="B103" s="706" t="s">
        <v>282</v>
      </c>
      <c r="C103" s="707"/>
      <c r="D103" s="707"/>
      <c r="E103" s="707"/>
      <c r="F103" s="707"/>
      <c r="G103" s="707"/>
      <c r="H103" s="107" t="s">
        <v>155</v>
      </c>
      <c r="I103" s="308">
        <v>1</v>
      </c>
      <c r="J103" s="308"/>
      <c r="K103" s="308"/>
      <c r="L103" s="308"/>
      <c r="M103" s="308">
        <v>1</v>
      </c>
      <c r="N103" s="308"/>
      <c r="O103" s="308"/>
      <c r="P103" s="440"/>
      <c r="Q103" s="440"/>
      <c r="R103" s="440"/>
      <c r="S103" s="440"/>
      <c r="T103" s="440"/>
      <c r="U103" s="440"/>
    </row>
    <row r="104" spans="1:21" ht="99.75" customHeight="1" x14ac:dyDescent="0.25">
      <c r="A104" s="434"/>
      <c r="B104" s="102" t="s">
        <v>997</v>
      </c>
      <c r="C104" s="102"/>
      <c r="D104" s="158" t="s">
        <v>612</v>
      </c>
      <c r="E104" s="102" t="s">
        <v>621</v>
      </c>
      <c r="F104" s="102" t="s">
        <v>39</v>
      </c>
      <c r="G104" s="161" t="s">
        <v>622</v>
      </c>
      <c r="H104" s="102" t="s">
        <v>155</v>
      </c>
      <c r="I104" s="202">
        <v>1</v>
      </c>
      <c r="J104" s="202"/>
      <c r="K104" s="202"/>
      <c r="L104" s="202"/>
      <c r="M104" s="202">
        <v>1</v>
      </c>
      <c r="N104" s="202"/>
      <c r="O104" s="202"/>
      <c r="P104" s="202"/>
      <c r="Q104" s="202"/>
      <c r="R104" s="202"/>
      <c r="S104" s="202"/>
      <c r="T104" s="202"/>
      <c r="U104" s="202"/>
    </row>
    <row r="105" spans="1:21" s="325" customFormat="1" ht="30" customHeight="1" x14ac:dyDescent="0.25">
      <c r="A105" s="433"/>
      <c r="B105" s="801" t="s">
        <v>283</v>
      </c>
      <c r="C105" s="798"/>
      <c r="D105" s="798"/>
      <c r="E105" s="798"/>
      <c r="F105" s="798"/>
      <c r="G105" s="798"/>
      <c r="H105" s="798"/>
      <c r="I105" s="798"/>
      <c r="J105" s="798"/>
      <c r="K105" s="798"/>
      <c r="L105" s="798"/>
      <c r="M105" s="798"/>
      <c r="N105" s="798"/>
      <c r="O105" s="798"/>
      <c r="P105" s="798"/>
      <c r="Q105" s="798"/>
      <c r="R105" s="798"/>
      <c r="S105" s="798"/>
      <c r="T105" s="798"/>
      <c r="U105" s="798"/>
    </row>
    <row r="106" spans="1:21" s="325" customFormat="1" ht="56.25" customHeight="1" x14ac:dyDescent="0.25">
      <c r="A106" s="105"/>
      <c r="B106" s="794" t="s">
        <v>284</v>
      </c>
      <c r="C106" s="795"/>
      <c r="D106" s="795"/>
      <c r="E106" s="795"/>
      <c r="F106" s="795"/>
      <c r="G106" s="795"/>
      <c r="H106" s="107" t="s">
        <v>156</v>
      </c>
      <c r="I106" s="308">
        <v>6</v>
      </c>
      <c r="J106" s="308"/>
      <c r="K106" s="308"/>
      <c r="L106" s="308"/>
      <c r="M106" s="308"/>
      <c r="N106" s="308"/>
      <c r="O106" s="308"/>
      <c r="P106" s="417"/>
      <c r="Q106" s="417"/>
      <c r="R106" s="417"/>
      <c r="S106" s="417"/>
      <c r="T106" s="417"/>
      <c r="U106" s="417"/>
    </row>
    <row r="107" spans="1:21" ht="74.25" customHeight="1" x14ac:dyDescent="0.25">
      <c r="A107" s="101"/>
      <c r="B107" s="158" t="s">
        <v>1013</v>
      </c>
      <c r="C107" s="158"/>
      <c r="D107" s="158" t="s">
        <v>612</v>
      </c>
      <c r="E107" s="155" t="s">
        <v>623</v>
      </c>
      <c r="F107" s="102" t="s">
        <v>39</v>
      </c>
      <c r="G107" s="158" t="s">
        <v>624</v>
      </c>
      <c r="H107" s="158" t="s">
        <v>625</v>
      </c>
      <c r="I107" s="202">
        <v>6</v>
      </c>
      <c r="J107" s="202"/>
      <c r="K107" s="202"/>
      <c r="L107" s="202">
        <v>1</v>
      </c>
      <c r="M107" s="202"/>
      <c r="N107" s="202"/>
      <c r="O107" s="202">
        <v>2</v>
      </c>
      <c r="P107" s="202"/>
      <c r="Q107" s="202"/>
      <c r="R107" s="202">
        <v>2</v>
      </c>
      <c r="S107" s="202"/>
      <c r="T107" s="202"/>
      <c r="U107" s="202">
        <v>1</v>
      </c>
    </row>
    <row r="108" spans="1:21" ht="74.25" customHeight="1" x14ac:dyDescent="0.25">
      <c r="A108" s="101"/>
      <c r="B108" s="158" t="s">
        <v>626</v>
      </c>
      <c r="C108" s="158"/>
      <c r="D108" s="158" t="s">
        <v>612</v>
      </c>
      <c r="E108" s="158" t="s">
        <v>627</v>
      </c>
      <c r="F108" s="158" t="s">
        <v>38</v>
      </c>
      <c r="G108" s="158" t="s">
        <v>624</v>
      </c>
      <c r="H108" s="158" t="s">
        <v>628</v>
      </c>
      <c r="I108" s="202">
        <v>4</v>
      </c>
      <c r="J108" s="202"/>
      <c r="K108" s="202"/>
      <c r="L108" s="202">
        <v>1</v>
      </c>
      <c r="M108" s="202"/>
      <c r="N108" s="202"/>
      <c r="O108" s="202">
        <v>1</v>
      </c>
      <c r="P108" s="202"/>
      <c r="Q108" s="202"/>
      <c r="R108" s="202">
        <v>1</v>
      </c>
      <c r="S108" s="202"/>
      <c r="T108" s="202"/>
      <c r="U108" s="202">
        <v>1</v>
      </c>
    </row>
    <row r="109" spans="1:21" s="325" customFormat="1" ht="15.75" customHeight="1" x14ac:dyDescent="0.25">
      <c r="A109" s="105"/>
      <c r="B109" s="706" t="s">
        <v>286</v>
      </c>
      <c r="C109" s="707"/>
      <c r="D109" s="707"/>
      <c r="E109" s="707"/>
      <c r="F109" s="707"/>
      <c r="G109" s="707"/>
      <c r="H109" s="707"/>
      <c r="I109" s="707"/>
      <c r="J109" s="707"/>
      <c r="K109" s="707"/>
      <c r="L109" s="707"/>
      <c r="M109" s="707"/>
      <c r="N109" s="707"/>
      <c r="O109" s="707"/>
      <c r="P109" s="707"/>
      <c r="Q109" s="707"/>
      <c r="R109" s="707"/>
      <c r="S109" s="707"/>
      <c r="T109" s="707"/>
      <c r="U109" s="707"/>
    </row>
    <row r="110" spans="1:21" s="325" customFormat="1" ht="15.75" x14ac:dyDescent="0.25">
      <c r="A110" s="105"/>
      <c r="B110" s="792" t="s">
        <v>287</v>
      </c>
      <c r="C110" s="707"/>
      <c r="D110" s="707"/>
      <c r="E110" s="707"/>
      <c r="F110" s="707"/>
      <c r="G110" s="707"/>
      <c r="H110" s="418" t="s">
        <v>285</v>
      </c>
      <c r="I110" s="405"/>
      <c r="J110" s="405"/>
      <c r="K110" s="405"/>
      <c r="L110" s="405"/>
      <c r="M110" s="405"/>
      <c r="N110" s="405"/>
      <c r="O110" s="405"/>
      <c r="P110" s="405"/>
      <c r="Q110" s="405"/>
      <c r="R110" s="405"/>
      <c r="S110" s="405"/>
      <c r="T110" s="405"/>
      <c r="U110" s="405"/>
    </row>
    <row r="111" spans="1:21" s="325" customFormat="1" ht="99" customHeight="1" x14ac:dyDescent="0.25">
      <c r="A111" s="105"/>
      <c r="B111" s="143" t="s">
        <v>157</v>
      </c>
      <c r="C111" s="143"/>
      <c r="D111" s="143" t="s">
        <v>158</v>
      </c>
      <c r="E111" s="143"/>
      <c r="F111" s="143" t="s">
        <v>39</v>
      </c>
      <c r="G111" s="143" t="s">
        <v>493</v>
      </c>
      <c r="H111" s="143" t="s">
        <v>152</v>
      </c>
      <c r="I111" s="308">
        <f>SUM(J111:U111)</f>
        <v>234</v>
      </c>
      <c r="J111" s="308"/>
      <c r="K111" s="308"/>
      <c r="L111" s="308">
        <v>65</v>
      </c>
      <c r="M111" s="308"/>
      <c r="N111" s="308"/>
      <c r="O111" s="308">
        <v>52</v>
      </c>
      <c r="P111" s="308"/>
      <c r="Q111" s="308"/>
      <c r="R111" s="308">
        <v>65</v>
      </c>
      <c r="S111" s="308"/>
      <c r="T111" s="308"/>
      <c r="U111" s="308">
        <v>52</v>
      </c>
    </row>
    <row r="112" spans="1:21" s="325" customFormat="1" ht="31.5" x14ac:dyDescent="0.25">
      <c r="A112" s="433"/>
      <c r="B112" s="793" t="s">
        <v>288</v>
      </c>
      <c r="C112" s="707"/>
      <c r="D112" s="707"/>
      <c r="E112" s="707"/>
      <c r="F112" s="707"/>
      <c r="G112" s="707"/>
      <c r="H112" s="418" t="s">
        <v>159</v>
      </c>
      <c r="I112" s="308"/>
      <c r="J112" s="308"/>
      <c r="K112" s="308"/>
      <c r="L112" s="308"/>
      <c r="M112" s="308"/>
      <c r="N112" s="308"/>
      <c r="O112" s="308"/>
      <c r="P112" s="441"/>
      <c r="Q112" s="441"/>
      <c r="R112" s="441"/>
      <c r="S112" s="441"/>
      <c r="T112" s="441"/>
      <c r="U112" s="441"/>
    </row>
    <row r="113" spans="1:21" s="325" customFormat="1" ht="84.75" customHeight="1" x14ac:dyDescent="0.25">
      <c r="A113" s="433"/>
      <c r="B113" s="143" t="s">
        <v>160</v>
      </c>
      <c r="C113" s="143"/>
      <c r="D113" s="143" t="s">
        <v>491</v>
      </c>
      <c r="E113" s="143" t="s">
        <v>492</v>
      </c>
      <c r="F113" s="143" t="s">
        <v>39</v>
      </c>
      <c r="G113" s="143" t="s">
        <v>493</v>
      </c>
      <c r="H113" s="143" t="s">
        <v>490</v>
      </c>
      <c r="I113" s="308">
        <v>59</v>
      </c>
      <c r="J113" s="308"/>
      <c r="K113" s="308"/>
      <c r="L113" s="308">
        <v>7</v>
      </c>
      <c r="M113" s="308"/>
      <c r="N113" s="308"/>
      <c r="O113" s="308">
        <v>25</v>
      </c>
      <c r="P113" s="308"/>
      <c r="Q113" s="308"/>
      <c r="R113" s="308">
        <v>22</v>
      </c>
      <c r="S113" s="308"/>
      <c r="T113" s="308"/>
      <c r="U113" s="308">
        <v>5</v>
      </c>
    </row>
    <row r="114" spans="1:21" s="325" customFormat="1" ht="84.75" customHeight="1" x14ac:dyDescent="0.25">
      <c r="A114" s="433"/>
      <c r="B114" s="132" t="s">
        <v>564</v>
      </c>
      <c r="C114" s="419"/>
      <c r="D114" s="420" t="s">
        <v>565</v>
      </c>
      <c r="E114" s="133" t="s">
        <v>566</v>
      </c>
      <c r="F114" s="133"/>
      <c r="G114" s="174" t="s">
        <v>567</v>
      </c>
      <c r="H114" s="421" t="s">
        <v>568</v>
      </c>
      <c r="I114" s="422">
        <v>1</v>
      </c>
      <c r="J114" s="422"/>
      <c r="K114" s="422"/>
      <c r="L114" s="422"/>
      <c r="M114" s="422"/>
      <c r="N114" s="422"/>
      <c r="O114" s="422"/>
      <c r="P114" s="422"/>
      <c r="Q114" s="422"/>
      <c r="R114" s="422"/>
      <c r="S114" s="422"/>
      <c r="T114" s="422"/>
      <c r="U114" s="423">
        <v>1</v>
      </c>
    </row>
    <row r="115" spans="1:21" s="325" customFormat="1" ht="84.75" customHeight="1" x14ac:dyDescent="0.25">
      <c r="A115" s="433"/>
      <c r="B115" s="132" t="s">
        <v>1015</v>
      </c>
      <c r="C115" s="419"/>
      <c r="D115" s="420" t="s">
        <v>565</v>
      </c>
      <c r="E115" s="133" t="s">
        <v>566</v>
      </c>
      <c r="F115" s="133"/>
      <c r="G115" s="174" t="s">
        <v>569</v>
      </c>
      <c r="H115" s="421" t="s">
        <v>570</v>
      </c>
      <c r="I115" s="422">
        <v>4</v>
      </c>
      <c r="J115" s="422"/>
      <c r="K115" s="422">
        <v>1</v>
      </c>
      <c r="L115" s="422"/>
      <c r="M115" s="422"/>
      <c r="N115" s="422"/>
      <c r="O115" s="422">
        <v>1</v>
      </c>
      <c r="P115" s="422"/>
      <c r="Q115" s="422"/>
      <c r="R115" s="422"/>
      <c r="S115" s="422"/>
      <c r="T115" s="422"/>
      <c r="U115" s="423">
        <v>2</v>
      </c>
    </row>
    <row r="116" spans="1:21" s="325" customFormat="1" ht="27" customHeight="1" x14ac:dyDescent="0.25">
      <c r="A116" s="105"/>
      <c r="B116" s="794" t="s">
        <v>289</v>
      </c>
      <c r="C116" s="795"/>
      <c r="D116" s="795"/>
      <c r="E116" s="795"/>
      <c r="F116" s="795"/>
      <c r="G116" s="795"/>
      <c r="H116" s="795"/>
      <c r="I116" s="795"/>
      <c r="J116" s="795"/>
      <c r="K116" s="795"/>
      <c r="L116" s="795"/>
      <c r="M116" s="795"/>
      <c r="N116" s="795"/>
      <c r="O116" s="795"/>
      <c r="P116" s="795"/>
      <c r="Q116" s="795"/>
      <c r="R116" s="795"/>
      <c r="S116" s="795"/>
      <c r="T116" s="795"/>
      <c r="U116" s="795"/>
    </row>
    <row r="117" spans="1:21" s="325" customFormat="1" ht="32.25" customHeight="1" x14ac:dyDescent="0.25">
      <c r="A117" s="105"/>
      <c r="B117" s="706" t="s">
        <v>291</v>
      </c>
      <c r="C117" s="707"/>
      <c r="D117" s="707"/>
      <c r="E117" s="707"/>
      <c r="F117" s="707"/>
      <c r="G117" s="707"/>
      <c r="H117" s="107" t="s">
        <v>290</v>
      </c>
      <c r="I117" s="405">
        <v>1</v>
      </c>
      <c r="J117" s="405"/>
      <c r="K117" s="405"/>
      <c r="L117" s="405"/>
      <c r="M117" s="405"/>
      <c r="N117" s="405"/>
      <c r="O117" s="405"/>
      <c r="P117" s="405"/>
      <c r="Q117" s="405"/>
      <c r="R117" s="405"/>
      <c r="S117" s="405"/>
      <c r="T117" s="405"/>
      <c r="U117" s="405"/>
    </row>
    <row r="118" spans="1:21" ht="88.5" customHeight="1" x14ac:dyDescent="0.25">
      <c r="A118" s="101"/>
      <c r="B118" s="144" t="s">
        <v>879</v>
      </c>
      <c r="C118" s="138"/>
      <c r="D118" s="133" t="s">
        <v>876</v>
      </c>
      <c r="E118" s="138" t="s">
        <v>582</v>
      </c>
      <c r="F118" s="138" t="s">
        <v>39</v>
      </c>
      <c r="G118" s="138" t="s">
        <v>44</v>
      </c>
      <c r="H118" s="138" t="s">
        <v>290</v>
      </c>
      <c r="I118" s="446">
        <v>1</v>
      </c>
      <c r="J118" s="446">
        <v>0</v>
      </c>
      <c r="K118" s="446">
        <v>0</v>
      </c>
      <c r="L118" s="446">
        <v>1</v>
      </c>
      <c r="M118" s="446">
        <v>0</v>
      </c>
      <c r="N118" s="446">
        <v>0</v>
      </c>
      <c r="O118" s="446">
        <v>0</v>
      </c>
      <c r="P118" s="446">
        <v>0</v>
      </c>
      <c r="Q118" s="446">
        <v>0</v>
      </c>
      <c r="R118" s="446">
        <v>0</v>
      </c>
      <c r="S118" s="446" t="s">
        <v>545</v>
      </c>
      <c r="T118" s="446">
        <v>0</v>
      </c>
      <c r="U118" s="446">
        <v>0</v>
      </c>
    </row>
    <row r="119" spans="1:21" s="325" customFormat="1" ht="59.25" customHeight="1" x14ac:dyDescent="0.25">
      <c r="A119" s="706" t="s">
        <v>292</v>
      </c>
      <c r="B119" s="707"/>
      <c r="C119" s="707"/>
      <c r="D119" s="707"/>
      <c r="E119" s="707"/>
      <c r="F119" s="707"/>
      <c r="G119" s="707"/>
      <c r="H119" s="107" t="s">
        <v>293</v>
      </c>
      <c r="I119" s="405">
        <f>+I120+I121</f>
        <v>980</v>
      </c>
      <c r="J119" s="405">
        <f t="shared" ref="J119:U119" si="3">+J120+J121</f>
        <v>80</v>
      </c>
      <c r="K119" s="405">
        <f t="shared" si="3"/>
        <v>80</v>
      </c>
      <c r="L119" s="405">
        <f t="shared" si="3"/>
        <v>105</v>
      </c>
      <c r="M119" s="405">
        <f t="shared" si="3"/>
        <v>80</v>
      </c>
      <c r="N119" s="405">
        <f t="shared" si="3"/>
        <v>80</v>
      </c>
      <c r="O119" s="405">
        <f t="shared" si="3"/>
        <v>105</v>
      </c>
      <c r="P119" s="405">
        <f t="shared" si="3"/>
        <v>80</v>
      </c>
      <c r="Q119" s="405">
        <f t="shared" si="3"/>
        <v>80</v>
      </c>
      <c r="R119" s="405">
        <f t="shared" si="3"/>
        <v>80</v>
      </c>
      <c r="S119" s="405">
        <f t="shared" si="3"/>
        <v>105</v>
      </c>
      <c r="T119" s="405">
        <f t="shared" si="3"/>
        <v>105</v>
      </c>
      <c r="U119" s="405">
        <f t="shared" si="3"/>
        <v>0</v>
      </c>
    </row>
    <row r="120" spans="1:21" ht="70.5" customHeight="1" x14ac:dyDescent="0.25">
      <c r="A120" s="101"/>
      <c r="B120" s="136" t="s">
        <v>880</v>
      </c>
      <c r="C120" s="138"/>
      <c r="D120" s="133" t="s">
        <v>876</v>
      </c>
      <c r="E120" s="138" t="s">
        <v>881</v>
      </c>
      <c r="F120" s="138" t="s">
        <v>39</v>
      </c>
      <c r="G120" s="138" t="s">
        <v>882</v>
      </c>
      <c r="H120" s="138" t="s">
        <v>293</v>
      </c>
      <c r="I120" s="446">
        <v>100</v>
      </c>
      <c r="J120" s="446">
        <v>0</v>
      </c>
      <c r="K120" s="446">
        <v>0</v>
      </c>
      <c r="L120" s="446">
        <v>25</v>
      </c>
      <c r="M120" s="446"/>
      <c r="N120" s="446">
        <v>0</v>
      </c>
      <c r="O120" s="446">
        <v>25</v>
      </c>
      <c r="P120" s="446">
        <v>0</v>
      </c>
      <c r="Q120" s="446">
        <v>0</v>
      </c>
      <c r="R120" s="446">
        <v>0</v>
      </c>
      <c r="S120" s="446">
        <v>25</v>
      </c>
      <c r="T120" s="446">
        <v>25</v>
      </c>
      <c r="U120" s="446">
        <v>0</v>
      </c>
    </row>
    <row r="121" spans="1:21" ht="193.5" customHeight="1" x14ac:dyDescent="0.25">
      <c r="A121" s="101"/>
      <c r="B121" s="447" t="s">
        <v>883</v>
      </c>
      <c r="C121" s="448"/>
      <c r="D121" s="133" t="s">
        <v>876</v>
      </c>
      <c r="E121" s="449" t="s">
        <v>881</v>
      </c>
      <c r="F121" s="449" t="s">
        <v>39</v>
      </c>
      <c r="G121" s="449" t="s">
        <v>884</v>
      </c>
      <c r="H121" s="450" t="s">
        <v>885</v>
      </c>
      <c r="I121" s="99">
        <v>880</v>
      </c>
      <c r="J121" s="99">
        <v>80</v>
      </c>
      <c r="K121" s="99">
        <v>80</v>
      </c>
      <c r="L121" s="99">
        <v>80</v>
      </c>
      <c r="M121" s="99">
        <v>80</v>
      </c>
      <c r="N121" s="99">
        <v>80</v>
      </c>
      <c r="O121" s="99">
        <v>80</v>
      </c>
      <c r="P121" s="99">
        <v>80</v>
      </c>
      <c r="Q121" s="99">
        <v>80</v>
      </c>
      <c r="R121" s="99">
        <v>80</v>
      </c>
      <c r="S121" s="99">
        <v>80</v>
      </c>
      <c r="T121" s="99">
        <v>80</v>
      </c>
      <c r="U121" s="99">
        <v>0</v>
      </c>
    </row>
    <row r="122" spans="1:21" s="325" customFormat="1" ht="35.25" customHeight="1" x14ac:dyDescent="0.25">
      <c r="A122" s="442"/>
      <c r="B122" s="794" t="s">
        <v>294</v>
      </c>
      <c r="C122" s="796"/>
      <c r="D122" s="796"/>
      <c r="E122" s="796"/>
      <c r="F122" s="796"/>
      <c r="G122" s="796"/>
      <c r="H122" s="796"/>
      <c r="I122" s="796"/>
      <c r="J122" s="796"/>
      <c r="K122" s="796"/>
      <c r="L122" s="796"/>
      <c r="M122" s="796"/>
      <c r="N122" s="796"/>
      <c r="O122" s="796"/>
      <c r="P122" s="796"/>
      <c r="Q122" s="796"/>
      <c r="R122" s="796"/>
      <c r="S122" s="796"/>
      <c r="T122" s="796"/>
      <c r="U122" s="796"/>
    </row>
    <row r="123" spans="1:21" s="325" customFormat="1" ht="32.25" customHeight="1" x14ac:dyDescent="0.25">
      <c r="A123" s="433"/>
      <c r="B123" s="794" t="s">
        <v>295</v>
      </c>
      <c r="C123" s="798"/>
      <c r="D123" s="798"/>
      <c r="E123" s="798"/>
      <c r="F123" s="798"/>
      <c r="G123" s="798"/>
      <c r="H123" s="107" t="s">
        <v>874</v>
      </c>
      <c r="I123" s="443"/>
      <c r="J123" s="443"/>
      <c r="K123" s="443"/>
      <c r="L123" s="443"/>
      <c r="M123" s="443"/>
      <c r="N123" s="443"/>
      <c r="O123" s="443"/>
      <c r="P123" s="444"/>
      <c r="Q123" s="444"/>
      <c r="R123" s="444"/>
      <c r="S123" s="444"/>
      <c r="T123" s="444"/>
      <c r="U123" s="444"/>
    </row>
    <row r="124" spans="1:21" s="325" customFormat="1" ht="129" customHeight="1" x14ac:dyDescent="0.25">
      <c r="A124" s="433"/>
      <c r="B124" s="132" t="s">
        <v>1018</v>
      </c>
      <c r="C124" s="607"/>
      <c r="D124" s="133" t="s">
        <v>876</v>
      </c>
      <c r="E124" s="133" t="s">
        <v>582</v>
      </c>
      <c r="F124" s="133" t="s">
        <v>38</v>
      </c>
      <c r="G124" s="133" t="s">
        <v>711</v>
      </c>
      <c r="H124" s="133" t="s">
        <v>1017</v>
      </c>
      <c r="I124" s="443">
        <v>4</v>
      </c>
      <c r="J124" s="443"/>
      <c r="K124" s="443"/>
      <c r="L124" s="443">
        <v>1</v>
      </c>
      <c r="M124" s="443"/>
      <c r="N124" s="443"/>
      <c r="O124" s="443">
        <v>1</v>
      </c>
      <c r="P124" s="443"/>
      <c r="Q124" s="443"/>
      <c r="R124" s="443">
        <v>1</v>
      </c>
      <c r="S124" s="443"/>
      <c r="T124" s="443"/>
      <c r="U124" s="443">
        <v>1</v>
      </c>
    </row>
    <row r="125" spans="1:21" s="325" customFormat="1" ht="90.75" customHeight="1" x14ac:dyDescent="0.25">
      <c r="A125" s="433"/>
      <c r="B125" s="132" t="s">
        <v>996</v>
      </c>
      <c r="C125" s="452"/>
      <c r="D125" s="133" t="s">
        <v>876</v>
      </c>
      <c r="E125" s="133" t="s">
        <v>886</v>
      </c>
      <c r="F125" s="133" t="s">
        <v>38</v>
      </c>
      <c r="G125" s="133" t="s">
        <v>887</v>
      </c>
      <c r="H125" s="133" t="s">
        <v>888</v>
      </c>
      <c r="I125" s="99">
        <v>1</v>
      </c>
      <c r="J125" s="99">
        <v>0</v>
      </c>
      <c r="K125" s="99">
        <v>0</v>
      </c>
      <c r="L125" s="99">
        <v>0</v>
      </c>
      <c r="M125" s="99">
        <v>0</v>
      </c>
      <c r="N125" s="99">
        <v>1</v>
      </c>
      <c r="O125" s="99" t="s">
        <v>545</v>
      </c>
      <c r="P125" s="99"/>
      <c r="Q125" s="99"/>
      <c r="R125" s="99"/>
      <c r="S125" s="99"/>
      <c r="T125" s="99"/>
      <c r="U125" s="99"/>
    </row>
    <row r="126" spans="1:21" s="325" customFormat="1" ht="103.5" customHeight="1" x14ac:dyDescent="0.25">
      <c r="A126" s="433"/>
      <c r="B126" s="132" t="s">
        <v>995</v>
      </c>
      <c r="C126" s="452"/>
      <c r="D126" s="133" t="s">
        <v>876</v>
      </c>
      <c r="E126" s="133" t="s">
        <v>886</v>
      </c>
      <c r="F126" s="133" t="s">
        <v>38</v>
      </c>
      <c r="G126" s="133" t="s">
        <v>817</v>
      </c>
      <c r="H126" s="133" t="s">
        <v>761</v>
      </c>
      <c r="I126" s="99">
        <v>1</v>
      </c>
      <c r="J126" s="99">
        <v>0</v>
      </c>
      <c r="K126" s="99">
        <v>0</v>
      </c>
      <c r="L126" s="99">
        <v>0</v>
      </c>
      <c r="M126" s="99">
        <v>0</v>
      </c>
      <c r="N126" s="99">
        <v>0</v>
      </c>
      <c r="O126" s="99">
        <v>0</v>
      </c>
      <c r="P126" s="99">
        <v>1</v>
      </c>
      <c r="Q126" s="99">
        <v>0</v>
      </c>
      <c r="R126" s="99">
        <v>0</v>
      </c>
      <c r="S126" s="99">
        <v>0</v>
      </c>
      <c r="T126" s="99">
        <v>0</v>
      </c>
      <c r="U126" s="99">
        <v>0</v>
      </c>
    </row>
    <row r="127" spans="1:21" s="325" customFormat="1" ht="77.25" customHeight="1" x14ac:dyDescent="0.25">
      <c r="A127" s="433"/>
      <c r="B127" s="132" t="s">
        <v>889</v>
      </c>
      <c r="C127" s="453"/>
      <c r="D127" s="133" t="s">
        <v>876</v>
      </c>
      <c r="E127" s="133" t="s">
        <v>890</v>
      </c>
      <c r="F127" s="133" t="s">
        <v>38</v>
      </c>
      <c r="G127" s="133" t="s">
        <v>390</v>
      </c>
      <c r="H127" s="133" t="s">
        <v>891</v>
      </c>
      <c r="I127" s="451">
        <v>1</v>
      </c>
      <c r="J127" s="451">
        <v>0</v>
      </c>
      <c r="K127" s="451">
        <v>1</v>
      </c>
      <c r="L127" s="451"/>
      <c r="M127" s="451"/>
      <c r="N127" s="451"/>
      <c r="O127" s="451"/>
      <c r="P127" s="451"/>
      <c r="Q127" s="451"/>
      <c r="R127" s="451"/>
      <c r="S127" s="451"/>
      <c r="T127" s="451"/>
      <c r="U127" s="451"/>
    </row>
    <row r="128" spans="1:21" ht="33" hidden="1" customHeight="1" x14ac:dyDescent="0.25">
      <c r="A128" s="434"/>
      <c r="B128" s="799" t="s">
        <v>162</v>
      </c>
      <c r="C128" s="800"/>
      <c r="D128" s="800"/>
      <c r="E128" s="800"/>
      <c r="F128" s="800"/>
      <c r="G128" s="800"/>
      <c r="H128" s="101" t="s">
        <v>163</v>
      </c>
      <c r="I128" s="439"/>
      <c r="J128" s="439"/>
      <c r="K128" s="439"/>
      <c r="L128" s="439"/>
      <c r="M128" s="439"/>
      <c r="N128" s="439"/>
      <c r="O128" s="439"/>
      <c r="P128" s="439"/>
      <c r="Q128" s="439"/>
      <c r="R128" s="439"/>
      <c r="S128" s="439"/>
      <c r="T128" s="439"/>
      <c r="U128" s="439"/>
    </row>
    <row r="129" spans="1:21" ht="51" hidden="1" customHeight="1" x14ac:dyDescent="0.25">
      <c r="A129" s="434"/>
      <c r="B129" s="410"/>
      <c r="C129" s="410"/>
      <c r="D129" s="410"/>
      <c r="E129" s="410"/>
      <c r="F129" s="410"/>
      <c r="G129" s="410"/>
      <c r="H129" s="102"/>
      <c r="I129" s="439"/>
      <c r="J129" s="439"/>
      <c r="K129" s="439"/>
      <c r="L129" s="439"/>
      <c r="M129" s="439"/>
      <c r="N129" s="439"/>
      <c r="O129" s="439"/>
      <c r="P129" s="439"/>
      <c r="Q129" s="439"/>
      <c r="R129" s="439"/>
      <c r="S129" s="439"/>
      <c r="T129" s="439"/>
      <c r="U129" s="439"/>
    </row>
    <row r="130" spans="1:21" s="325" customFormat="1" ht="15.75" x14ac:dyDescent="0.25">
      <c r="A130" s="433"/>
      <c r="B130" s="797" t="s">
        <v>296</v>
      </c>
      <c r="C130" s="795"/>
      <c r="D130" s="795"/>
      <c r="E130" s="795"/>
      <c r="F130" s="795"/>
      <c r="G130" s="795"/>
      <c r="H130" s="795"/>
      <c r="I130" s="795"/>
      <c r="J130" s="795"/>
      <c r="K130" s="795"/>
      <c r="L130" s="795"/>
      <c r="M130" s="795"/>
      <c r="N130" s="795"/>
      <c r="O130" s="795"/>
      <c r="P130" s="795"/>
      <c r="Q130" s="795"/>
      <c r="R130" s="795"/>
      <c r="S130" s="795"/>
      <c r="T130" s="795"/>
      <c r="U130" s="795"/>
    </row>
    <row r="131" spans="1:21" s="325" customFormat="1" ht="34.5" customHeight="1" x14ac:dyDescent="0.25">
      <c r="A131" s="105"/>
      <c r="B131" s="706" t="s">
        <v>1002</v>
      </c>
      <c r="C131" s="707"/>
      <c r="D131" s="707"/>
      <c r="E131" s="707"/>
      <c r="F131" s="707"/>
      <c r="G131" s="707"/>
      <c r="H131" s="107" t="s">
        <v>989</v>
      </c>
      <c r="I131" s="308"/>
      <c r="J131" s="308"/>
      <c r="K131" s="308"/>
      <c r="L131" s="308"/>
      <c r="M131" s="308"/>
      <c r="N131" s="308"/>
      <c r="O131" s="308"/>
      <c r="P131" s="308"/>
      <c r="Q131" s="308"/>
      <c r="R131" s="308"/>
      <c r="S131" s="308"/>
      <c r="T131" s="308"/>
      <c r="U131" s="308"/>
    </row>
    <row r="132" spans="1:21" ht="76.5" hidden="1" customHeight="1" x14ac:dyDescent="0.25">
      <c r="A132" s="101"/>
      <c r="B132" s="185" t="s">
        <v>743</v>
      </c>
      <c r="C132" s="185" t="s">
        <v>744</v>
      </c>
      <c r="D132" s="185" t="s">
        <v>745</v>
      </c>
      <c r="E132" s="185" t="s">
        <v>144</v>
      </c>
      <c r="F132" s="185" t="s">
        <v>38</v>
      </c>
      <c r="G132" s="185" t="s">
        <v>746</v>
      </c>
      <c r="H132" s="185" t="s">
        <v>747</v>
      </c>
      <c r="I132" s="188"/>
      <c r="J132" s="188"/>
      <c r="K132" s="188"/>
      <c r="L132" s="188"/>
      <c r="M132" s="188"/>
      <c r="N132" s="188"/>
      <c r="O132" s="188"/>
      <c r="P132" s="188"/>
      <c r="Q132" s="188"/>
      <c r="R132" s="188"/>
      <c r="S132" s="188"/>
      <c r="T132" s="188"/>
      <c r="U132" s="188"/>
    </row>
    <row r="133" spans="1:21" ht="66.75" customHeight="1" x14ac:dyDescent="0.25">
      <c r="A133" s="101"/>
      <c r="B133" s="146" t="s">
        <v>748</v>
      </c>
      <c r="C133" s="146"/>
      <c r="D133" s="146" t="s">
        <v>745</v>
      </c>
      <c r="E133" s="146" t="s">
        <v>144</v>
      </c>
      <c r="F133" s="146" t="s">
        <v>38</v>
      </c>
      <c r="G133" s="146" t="s">
        <v>746</v>
      </c>
      <c r="H133" s="146" t="s">
        <v>749</v>
      </c>
      <c r="I133" s="188">
        <v>1000</v>
      </c>
      <c r="J133" s="188"/>
      <c r="K133" s="188"/>
      <c r="L133" s="188">
        <v>125</v>
      </c>
      <c r="M133" s="188">
        <v>125</v>
      </c>
      <c r="N133" s="188">
        <v>125</v>
      </c>
      <c r="O133" s="188">
        <v>125</v>
      </c>
      <c r="P133" s="188">
        <v>125</v>
      </c>
      <c r="Q133" s="188">
        <v>125</v>
      </c>
      <c r="R133" s="188">
        <v>125</v>
      </c>
      <c r="S133" s="188">
        <v>125</v>
      </c>
      <c r="T133" s="188"/>
      <c r="U133" s="188"/>
    </row>
    <row r="134" spans="1:21" ht="87.75" customHeight="1" x14ac:dyDescent="0.25">
      <c r="A134" s="101"/>
      <c r="B134" s="146" t="s">
        <v>990</v>
      </c>
      <c r="C134" s="146"/>
      <c r="D134" s="146" t="s">
        <v>745</v>
      </c>
      <c r="E134" s="146" t="s">
        <v>750</v>
      </c>
      <c r="F134" s="146" t="s">
        <v>38</v>
      </c>
      <c r="G134" s="146" t="s">
        <v>751</v>
      </c>
      <c r="H134" s="146" t="s">
        <v>752</v>
      </c>
      <c r="I134" s="188">
        <v>700</v>
      </c>
      <c r="J134" s="188"/>
      <c r="K134" s="188"/>
      <c r="L134" s="188"/>
      <c r="M134" s="188"/>
      <c r="N134" s="188"/>
      <c r="O134" s="188"/>
      <c r="P134" s="188">
        <v>200</v>
      </c>
      <c r="Q134" s="188">
        <v>250</v>
      </c>
      <c r="R134" s="188">
        <v>250</v>
      </c>
      <c r="S134" s="188"/>
      <c r="T134" s="188"/>
      <c r="U134" s="188"/>
    </row>
    <row r="135" spans="1:21" ht="58.5" customHeight="1" x14ac:dyDescent="0.25">
      <c r="A135" s="101"/>
      <c r="B135" s="146" t="s">
        <v>753</v>
      </c>
      <c r="C135" s="146"/>
      <c r="D135" s="146" t="s">
        <v>745</v>
      </c>
      <c r="E135" s="146" t="s">
        <v>754</v>
      </c>
      <c r="F135" s="146" t="s">
        <v>38</v>
      </c>
      <c r="G135" s="146" t="s">
        <v>755</v>
      </c>
      <c r="H135" s="146" t="s">
        <v>437</v>
      </c>
      <c r="I135" s="188">
        <v>3</v>
      </c>
      <c r="J135" s="188"/>
      <c r="K135" s="188"/>
      <c r="L135" s="188"/>
      <c r="M135" s="188"/>
      <c r="N135" s="188">
        <v>1</v>
      </c>
      <c r="O135" s="188"/>
      <c r="P135" s="188"/>
      <c r="Q135" s="188">
        <v>1</v>
      </c>
      <c r="R135" s="188"/>
      <c r="S135" s="188">
        <v>1</v>
      </c>
      <c r="T135" s="188"/>
      <c r="U135" s="188"/>
    </row>
    <row r="136" spans="1:21" ht="102" customHeight="1" x14ac:dyDescent="0.25">
      <c r="A136" s="101"/>
      <c r="B136" s="146" t="s">
        <v>756</v>
      </c>
      <c r="C136" s="146" t="s">
        <v>582</v>
      </c>
      <c r="D136" s="146" t="s">
        <v>745</v>
      </c>
      <c r="E136" s="146" t="s">
        <v>757</v>
      </c>
      <c r="F136" s="146" t="s">
        <v>38</v>
      </c>
      <c r="G136" s="146" t="s">
        <v>755</v>
      </c>
      <c r="H136" s="146" t="s">
        <v>437</v>
      </c>
      <c r="I136" s="188">
        <v>3</v>
      </c>
      <c r="J136" s="188"/>
      <c r="K136" s="188"/>
      <c r="L136" s="188">
        <v>1</v>
      </c>
      <c r="M136" s="188"/>
      <c r="N136" s="188"/>
      <c r="O136" s="188"/>
      <c r="P136" s="188">
        <v>1</v>
      </c>
      <c r="Q136" s="188"/>
      <c r="R136" s="188">
        <v>1</v>
      </c>
      <c r="S136" s="188"/>
      <c r="T136" s="188"/>
      <c r="U136" s="188"/>
    </row>
    <row r="137" spans="1:21" ht="77.25" customHeight="1" x14ac:dyDescent="0.25">
      <c r="A137" s="101"/>
      <c r="B137" s="146" t="s">
        <v>758</v>
      </c>
      <c r="C137" s="146"/>
      <c r="D137" s="146" t="s">
        <v>745</v>
      </c>
      <c r="E137" s="146" t="s">
        <v>757</v>
      </c>
      <c r="F137" s="146" t="s">
        <v>38</v>
      </c>
      <c r="G137" s="146" t="s">
        <v>755</v>
      </c>
      <c r="H137" s="146" t="s">
        <v>437</v>
      </c>
      <c r="I137" s="188">
        <v>2</v>
      </c>
      <c r="J137" s="188"/>
      <c r="K137" s="188"/>
      <c r="L137" s="188"/>
      <c r="M137" s="188"/>
      <c r="N137" s="188"/>
      <c r="O137" s="188">
        <v>1</v>
      </c>
      <c r="P137" s="188"/>
      <c r="Q137" s="188"/>
      <c r="R137" s="188"/>
      <c r="S137" s="188"/>
      <c r="T137" s="188"/>
      <c r="U137" s="188">
        <v>1</v>
      </c>
    </row>
    <row r="138" spans="1:21" ht="58.5" customHeight="1" x14ac:dyDescent="0.25">
      <c r="A138" s="101"/>
      <c r="B138" s="146" t="s">
        <v>759</v>
      </c>
      <c r="C138" s="146"/>
      <c r="D138" s="146" t="s">
        <v>745</v>
      </c>
      <c r="E138" s="146" t="s">
        <v>760</v>
      </c>
      <c r="F138" s="146" t="s">
        <v>38</v>
      </c>
      <c r="G138" s="146" t="s">
        <v>755</v>
      </c>
      <c r="H138" s="146" t="s">
        <v>761</v>
      </c>
      <c r="I138" s="188">
        <v>1</v>
      </c>
      <c r="J138" s="188"/>
      <c r="K138" s="188"/>
      <c r="L138" s="188">
        <v>1</v>
      </c>
      <c r="M138" s="188"/>
      <c r="N138" s="188"/>
      <c r="O138" s="188"/>
      <c r="P138" s="188"/>
      <c r="Q138" s="188"/>
      <c r="R138" s="188"/>
      <c r="S138" s="188"/>
      <c r="T138" s="188"/>
      <c r="U138" s="188"/>
    </row>
    <row r="139" spans="1:21" s="325" customFormat="1" ht="36.75" customHeight="1" x14ac:dyDescent="0.25">
      <c r="A139" s="105"/>
      <c r="B139" s="706" t="s">
        <v>297</v>
      </c>
      <c r="C139" s="707"/>
      <c r="D139" s="707"/>
      <c r="E139" s="707"/>
      <c r="F139" s="707"/>
      <c r="G139" s="707"/>
      <c r="H139" s="107" t="s">
        <v>298</v>
      </c>
      <c r="I139" s="308">
        <v>1</v>
      </c>
      <c r="J139" s="308"/>
      <c r="K139" s="308"/>
      <c r="L139" s="308"/>
      <c r="M139" s="308"/>
      <c r="N139" s="308"/>
      <c r="O139" s="308"/>
      <c r="P139" s="308"/>
      <c r="Q139" s="308"/>
      <c r="R139" s="308"/>
      <c r="S139" s="308"/>
      <c r="T139" s="308"/>
      <c r="U139" s="308"/>
    </row>
    <row r="140" spans="1:21" ht="64.5" customHeight="1" x14ac:dyDescent="0.25">
      <c r="A140" s="101"/>
      <c r="B140" s="180" t="s">
        <v>762</v>
      </c>
      <c r="C140" s="138"/>
      <c r="D140" s="138" t="s">
        <v>745</v>
      </c>
      <c r="E140" s="138" t="s">
        <v>763</v>
      </c>
      <c r="F140" s="146" t="s">
        <v>39</v>
      </c>
      <c r="G140" s="138" t="s">
        <v>764</v>
      </c>
      <c r="H140" s="138" t="s">
        <v>601</v>
      </c>
      <c r="I140" s="186">
        <v>1</v>
      </c>
      <c r="J140" s="187"/>
      <c r="K140" s="187"/>
      <c r="L140" s="187"/>
      <c r="M140" s="187"/>
      <c r="N140" s="187"/>
      <c r="O140" s="187"/>
      <c r="P140" s="186"/>
      <c r="Q140" s="186"/>
      <c r="R140" s="186"/>
      <c r="S140" s="186"/>
      <c r="T140" s="186"/>
      <c r="U140" s="186">
        <v>1</v>
      </c>
    </row>
    <row r="141" spans="1:21" ht="14.25" customHeight="1" x14ac:dyDescent="0.25">
      <c r="A141" s="104"/>
      <c r="B141" s="104"/>
      <c r="C141" s="104"/>
      <c r="D141" s="104"/>
      <c r="E141" s="104"/>
      <c r="F141" s="104"/>
      <c r="G141" s="104"/>
      <c r="H141" s="104"/>
      <c r="I141" s="104"/>
      <c r="J141" s="104"/>
      <c r="K141" s="104"/>
      <c r="L141" s="104"/>
      <c r="M141" s="104"/>
      <c r="N141" s="104"/>
      <c r="O141" s="104"/>
      <c r="P141" s="104"/>
      <c r="Q141" s="104"/>
      <c r="R141" s="104"/>
      <c r="S141" s="104"/>
      <c r="T141" s="104"/>
      <c r="U141" s="104" t="s">
        <v>82</v>
      </c>
    </row>
    <row r="142" spans="1:21" ht="14.25" customHeight="1" x14ac:dyDescent="0.25">
      <c r="A142" s="337"/>
      <c r="B142" s="135"/>
      <c r="C142" s="135"/>
      <c r="D142" s="135"/>
      <c r="E142" s="135"/>
      <c r="F142" s="135"/>
      <c r="G142" s="135"/>
      <c r="H142" s="135"/>
      <c r="I142" s="316"/>
      <c r="J142" s="316"/>
      <c r="K142" s="316"/>
      <c r="L142" s="316"/>
      <c r="M142" s="316"/>
      <c r="N142" s="316"/>
      <c r="O142" s="316"/>
      <c r="P142" s="316"/>
      <c r="Q142" s="316"/>
      <c r="R142" s="316"/>
      <c r="S142" s="316"/>
      <c r="T142" s="316"/>
      <c r="U142" s="316"/>
    </row>
    <row r="143" spans="1:21" ht="14.25" customHeight="1" x14ac:dyDescent="0.25">
      <c r="A143" s="337"/>
      <c r="B143" s="135"/>
      <c r="C143" s="135"/>
      <c r="D143" s="135"/>
      <c r="E143" s="135"/>
      <c r="F143" s="135"/>
      <c r="G143" s="135"/>
      <c r="H143" s="135"/>
      <c r="I143" s="316"/>
      <c r="J143" s="316"/>
      <c r="K143" s="316"/>
      <c r="L143" s="316"/>
      <c r="M143" s="316"/>
      <c r="N143" s="316"/>
      <c r="O143" s="316"/>
      <c r="P143" s="316"/>
      <c r="Q143" s="316"/>
      <c r="R143" s="316"/>
      <c r="S143" s="316"/>
      <c r="T143" s="316"/>
      <c r="U143" s="316"/>
    </row>
    <row r="144" spans="1:21" ht="14.25" customHeight="1" x14ac:dyDescent="0.25">
      <c r="A144" s="337"/>
      <c r="B144" s="135"/>
      <c r="C144" s="135"/>
      <c r="D144" s="135"/>
      <c r="E144" s="135"/>
      <c r="F144" s="135"/>
      <c r="G144" s="135"/>
      <c r="H144" s="135"/>
      <c r="I144" s="316"/>
      <c r="J144" s="316"/>
      <c r="K144" s="316"/>
      <c r="L144" s="316"/>
      <c r="M144" s="316"/>
      <c r="N144" s="316"/>
      <c r="O144" s="316"/>
      <c r="P144" s="316"/>
      <c r="Q144" s="316"/>
      <c r="R144" s="316"/>
      <c r="S144" s="316"/>
      <c r="T144" s="316"/>
      <c r="U144" s="316"/>
    </row>
    <row r="145" spans="1:21" ht="14.25" customHeight="1" x14ac:dyDescent="0.25">
      <c r="A145" s="337"/>
      <c r="B145" s="135"/>
      <c r="C145" s="135"/>
      <c r="D145" s="135"/>
      <c r="E145" s="135"/>
      <c r="F145" s="135"/>
      <c r="G145" s="135"/>
      <c r="H145" s="135"/>
      <c r="I145" s="316"/>
      <c r="J145" s="316"/>
      <c r="K145" s="316"/>
      <c r="L145" s="316"/>
      <c r="M145" s="316"/>
      <c r="N145" s="316"/>
      <c r="O145" s="316"/>
      <c r="P145" s="316"/>
      <c r="Q145" s="316"/>
      <c r="R145" s="316"/>
      <c r="S145" s="316"/>
      <c r="T145" s="316"/>
      <c r="U145" s="316"/>
    </row>
    <row r="146" spans="1:21" ht="14.25" customHeight="1" x14ac:dyDescent="0.25">
      <c r="A146" s="337"/>
      <c r="B146" s="135"/>
      <c r="C146" s="135"/>
      <c r="D146" s="135"/>
      <c r="E146" s="135"/>
      <c r="F146" s="135"/>
      <c r="G146" s="135"/>
      <c r="H146" s="135"/>
      <c r="I146" s="316"/>
      <c r="J146" s="316"/>
      <c r="K146" s="316"/>
      <c r="L146" s="316"/>
      <c r="M146" s="316"/>
      <c r="N146" s="316"/>
      <c r="O146" s="316"/>
      <c r="P146" s="316"/>
      <c r="Q146" s="316"/>
      <c r="R146" s="316"/>
      <c r="S146" s="316"/>
      <c r="T146" s="316"/>
      <c r="U146" s="316"/>
    </row>
    <row r="147" spans="1:21" ht="14.25" customHeight="1" x14ac:dyDescent="0.25">
      <c r="A147" s="337"/>
      <c r="B147" s="135"/>
      <c r="C147" s="135"/>
      <c r="D147" s="135"/>
      <c r="E147" s="135"/>
      <c r="F147" s="135"/>
      <c r="G147" s="135"/>
      <c r="H147" s="135"/>
      <c r="I147" s="316"/>
      <c r="J147" s="316"/>
      <c r="K147" s="316"/>
      <c r="L147" s="316"/>
      <c r="M147" s="316"/>
      <c r="N147" s="316"/>
      <c r="O147" s="316"/>
      <c r="P147" s="316"/>
      <c r="Q147" s="316"/>
      <c r="R147" s="316"/>
      <c r="S147" s="316"/>
      <c r="T147" s="316"/>
      <c r="U147" s="316"/>
    </row>
    <row r="148" spans="1:21" ht="14.25" customHeight="1" x14ac:dyDescent="0.25">
      <c r="A148" s="337"/>
      <c r="B148" s="135"/>
      <c r="C148" s="135"/>
      <c r="D148" s="135"/>
      <c r="E148" s="135"/>
      <c r="F148" s="135"/>
      <c r="G148" s="135"/>
      <c r="H148" s="135"/>
      <c r="I148" s="316"/>
      <c r="J148" s="316"/>
      <c r="K148" s="316"/>
      <c r="L148" s="316"/>
      <c r="M148" s="316"/>
      <c r="N148" s="316"/>
      <c r="O148" s="316"/>
      <c r="P148" s="316"/>
      <c r="Q148" s="316"/>
      <c r="R148" s="316"/>
      <c r="S148" s="316"/>
      <c r="T148" s="316"/>
      <c r="U148" s="316"/>
    </row>
    <row r="149" spans="1:21" ht="14.25" customHeight="1" x14ac:dyDescent="0.25">
      <c r="A149" s="337"/>
      <c r="B149" s="135"/>
      <c r="C149" s="135"/>
      <c r="D149" s="135"/>
      <c r="E149" s="135"/>
      <c r="F149" s="135"/>
      <c r="G149" s="135"/>
      <c r="H149" s="135"/>
      <c r="I149" s="316"/>
      <c r="J149" s="316"/>
      <c r="K149" s="316"/>
      <c r="L149" s="316"/>
      <c r="M149" s="316"/>
      <c r="N149" s="316"/>
      <c r="O149" s="316"/>
      <c r="P149" s="316"/>
      <c r="Q149" s="316"/>
      <c r="R149" s="316"/>
      <c r="S149" s="316"/>
      <c r="T149" s="316"/>
      <c r="U149" s="316"/>
    </row>
    <row r="150" spans="1:21" ht="14.25" customHeight="1" x14ac:dyDescent="0.25">
      <c r="A150" s="337"/>
      <c r="B150" s="135"/>
      <c r="C150" s="135"/>
      <c r="D150" s="135"/>
      <c r="E150" s="135"/>
      <c r="F150" s="135"/>
      <c r="G150" s="135"/>
      <c r="H150" s="135"/>
      <c r="I150" s="316"/>
      <c r="J150" s="316"/>
      <c r="K150" s="316"/>
      <c r="L150" s="316"/>
      <c r="M150" s="316"/>
      <c r="N150" s="316"/>
      <c r="O150" s="316"/>
      <c r="P150" s="316"/>
      <c r="Q150" s="316"/>
      <c r="R150" s="316"/>
      <c r="S150" s="316"/>
      <c r="T150" s="316"/>
      <c r="U150" s="316"/>
    </row>
    <row r="151" spans="1:21" ht="14.25" customHeight="1" x14ac:dyDescent="0.25">
      <c r="A151" s="337"/>
      <c r="B151" s="135"/>
      <c r="C151" s="135"/>
      <c r="D151" s="135"/>
      <c r="E151" s="135"/>
      <c r="F151" s="135"/>
      <c r="G151" s="135"/>
      <c r="H151" s="135"/>
      <c r="I151" s="316"/>
      <c r="J151" s="316"/>
      <c r="K151" s="316"/>
      <c r="L151" s="316"/>
      <c r="M151" s="316"/>
      <c r="N151" s="316"/>
      <c r="O151" s="316"/>
      <c r="P151" s="316"/>
      <c r="Q151" s="316"/>
      <c r="R151" s="316"/>
      <c r="S151" s="316"/>
      <c r="T151" s="316"/>
      <c r="U151" s="316"/>
    </row>
    <row r="152" spans="1:21" ht="14.25" customHeight="1" x14ac:dyDescent="0.25">
      <c r="A152" s="337"/>
      <c r="B152" s="135"/>
      <c r="C152" s="135"/>
      <c r="D152" s="135"/>
      <c r="E152" s="135"/>
      <c r="F152" s="135"/>
      <c r="G152" s="135"/>
      <c r="H152" s="135"/>
      <c r="I152" s="316"/>
      <c r="J152" s="316"/>
      <c r="K152" s="316"/>
      <c r="L152" s="316"/>
      <c r="M152" s="316"/>
      <c r="N152" s="316"/>
      <c r="O152" s="316"/>
      <c r="P152" s="316"/>
      <c r="Q152" s="316"/>
      <c r="R152" s="316"/>
      <c r="S152" s="316"/>
      <c r="T152" s="316"/>
      <c r="U152" s="316"/>
    </row>
    <row r="153" spans="1:21" ht="14.25" customHeight="1" x14ac:dyDescent="0.25">
      <c r="A153" s="337"/>
      <c r="B153" s="135"/>
      <c r="C153" s="135"/>
      <c r="D153" s="135"/>
      <c r="E153" s="135"/>
      <c r="F153" s="135"/>
      <c r="G153" s="135"/>
      <c r="H153" s="135"/>
      <c r="I153" s="316"/>
      <c r="J153" s="316"/>
      <c r="K153" s="316"/>
      <c r="L153" s="316"/>
      <c r="M153" s="316"/>
      <c r="N153" s="316"/>
      <c r="O153" s="316"/>
      <c r="P153" s="316"/>
      <c r="Q153" s="316"/>
      <c r="R153" s="316"/>
      <c r="S153" s="316"/>
      <c r="T153" s="316"/>
      <c r="U153" s="316"/>
    </row>
    <row r="154" spans="1:21" ht="14.25" customHeight="1" x14ac:dyDescent="0.25">
      <c r="A154" s="337"/>
      <c r="B154" s="135"/>
      <c r="C154" s="135"/>
      <c r="D154" s="135"/>
      <c r="E154" s="135"/>
      <c r="F154" s="135"/>
      <c r="G154" s="135"/>
      <c r="H154" s="135"/>
      <c r="I154" s="316"/>
      <c r="J154" s="316"/>
      <c r="K154" s="316"/>
      <c r="L154" s="316"/>
      <c r="M154" s="316"/>
      <c r="N154" s="316"/>
      <c r="O154" s="316"/>
      <c r="P154" s="316"/>
      <c r="Q154" s="316"/>
      <c r="R154" s="316"/>
      <c r="S154" s="316"/>
      <c r="T154" s="316"/>
      <c r="U154" s="316"/>
    </row>
    <row r="155" spans="1:21" ht="14.25" customHeight="1" x14ac:dyDescent="0.25">
      <c r="A155" s="337"/>
      <c r="B155" s="135"/>
      <c r="C155" s="135"/>
      <c r="D155" s="135"/>
      <c r="E155" s="135"/>
      <c r="F155" s="135"/>
      <c r="G155" s="135"/>
      <c r="H155" s="135"/>
      <c r="I155" s="316"/>
      <c r="J155" s="316"/>
      <c r="K155" s="316"/>
      <c r="L155" s="316"/>
      <c r="M155" s="316"/>
      <c r="N155" s="316"/>
      <c r="O155" s="316"/>
      <c r="P155" s="316"/>
      <c r="Q155" s="316"/>
      <c r="R155" s="316"/>
      <c r="S155" s="316"/>
      <c r="T155" s="316"/>
      <c r="U155" s="316"/>
    </row>
    <row r="156" spans="1:21" ht="14.25" customHeight="1" x14ac:dyDescent="0.25">
      <c r="A156" s="337"/>
      <c r="B156" s="135"/>
      <c r="C156" s="135"/>
      <c r="D156" s="135"/>
      <c r="E156" s="135"/>
      <c r="F156" s="135"/>
      <c r="G156" s="135"/>
      <c r="H156" s="135"/>
      <c r="I156" s="316"/>
      <c r="J156" s="316"/>
      <c r="K156" s="316"/>
      <c r="L156" s="316"/>
      <c r="M156" s="316"/>
      <c r="N156" s="316"/>
      <c r="O156" s="316"/>
      <c r="P156" s="316"/>
      <c r="Q156" s="316"/>
      <c r="R156" s="316"/>
      <c r="S156" s="316"/>
      <c r="T156" s="316"/>
      <c r="U156" s="316"/>
    </row>
    <row r="157" spans="1:21" ht="14.25" customHeight="1" x14ac:dyDescent="0.25">
      <c r="A157" s="337"/>
      <c r="B157" s="135"/>
      <c r="C157" s="135"/>
      <c r="D157" s="135"/>
      <c r="E157" s="135"/>
      <c r="F157" s="135"/>
      <c r="G157" s="135"/>
      <c r="H157" s="135"/>
      <c r="I157" s="316"/>
      <c r="J157" s="316"/>
      <c r="K157" s="316"/>
      <c r="L157" s="316"/>
      <c r="M157" s="316"/>
      <c r="N157" s="316"/>
      <c r="O157" s="316"/>
      <c r="P157" s="316"/>
      <c r="Q157" s="316"/>
      <c r="R157" s="316"/>
      <c r="S157" s="316"/>
      <c r="T157" s="316"/>
      <c r="U157" s="316"/>
    </row>
    <row r="158" spans="1:21" ht="14.25" customHeight="1" x14ac:dyDescent="0.25">
      <c r="A158" s="337"/>
      <c r="B158" s="135"/>
      <c r="C158" s="135"/>
      <c r="D158" s="135"/>
      <c r="E158" s="135"/>
      <c r="F158" s="135"/>
      <c r="G158" s="135"/>
      <c r="H158" s="135"/>
      <c r="I158" s="316"/>
      <c r="J158" s="316"/>
      <c r="K158" s="316"/>
      <c r="L158" s="316"/>
      <c r="M158" s="316"/>
      <c r="N158" s="316"/>
      <c r="O158" s="316"/>
      <c r="P158" s="316"/>
      <c r="Q158" s="316"/>
      <c r="R158" s="316"/>
      <c r="S158" s="316"/>
      <c r="T158" s="316"/>
      <c r="U158" s="316"/>
    </row>
    <row r="159" spans="1:21" ht="14.25" customHeight="1" x14ac:dyDescent="0.25">
      <c r="A159" s="337"/>
      <c r="B159" s="135"/>
      <c r="C159" s="135"/>
      <c r="D159" s="135"/>
      <c r="E159" s="135"/>
      <c r="F159" s="135"/>
      <c r="G159" s="135"/>
      <c r="H159" s="135"/>
      <c r="I159" s="316"/>
      <c r="J159" s="316"/>
      <c r="K159" s="316"/>
      <c r="L159" s="316"/>
      <c r="M159" s="316"/>
      <c r="N159" s="316"/>
      <c r="O159" s="316"/>
      <c r="P159" s="316"/>
      <c r="Q159" s="316"/>
      <c r="R159" s="316"/>
      <c r="S159" s="316"/>
      <c r="T159" s="316"/>
      <c r="U159" s="316"/>
    </row>
    <row r="160" spans="1:21" ht="14.25" customHeight="1" x14ac:dyDescent="0.25">
      <c r="A160" s="337"/>
      <c r="B160" s="135"/>
      <c r="C160" s="135"/>
      <c r="D160" s="135"/>
      <c r="E160" s="135"/>
      <c r="F160" s="135"/>
      <c r="G160" s="135"/>
      <c r="H160" s="135"/>
      <c r="I160" s="316"/>
      <c r="J160" s="316"/>
      <c r="K160" s="316"/>
      <c r="L160" s="316"/>
      <c r="M160" s="316"/>
      <c r="N160" s="316"/>
      <c r="O160" s="316"/>
      <c r="P160" s="316"/>
      <c r="Q160" s="316"/>
      <c r="R160" s="316"/>
      <c r="S160" s="316"/>
      <c r="T160" s="316"/>
      <c r="U160" s="316"/>
    </row>
    <row r="161" spans="1:21" ht="14.25" customHeight="1" x14ac:dyDescent="0.25">
      <c r="A161" s="337"/>
      <c r="B161" s="135"/>
      <c r="C161" s="135"/>
      <c r="D161" s="135"/>
      <c r="E161" s="135"/>
      <c r="F161" s="135"/>
      <c r="G161" s="135"/>
      <c r="H161" s="135"/>
      <c r="I161" s="316"/>
      <c r="J161" s="316"/>
      <c r="K161" s="316"/>
      <c r="L161" s="316"/>
      <c r="M161" s="316"/>
      <c r="N161" s="316"/>
      <c r="O161" s="316"/>
      <c r="P161" s="316"/>
      <c r="Q161" s="316"/>
      <c r="R161" s="316"/>
      <c r="S161" s="316"/>
      <c r="T161" s="316"/>
      <c r="U161" s="316"/>
    </row>
    <row r="162" spans="1:21" ht="14.25" customHeight="1" x14ac:dyDescent="0.25">
      <c r="A162" s="337"/>
      <c r="B162" s="135"/>
      <c r="C162" s="135"/>
      <c r="D162" s="135"/>
      <c r="E162" s="135"/>
      <c r="F162" s="135"/>
      <c r="G162" s="135"/>
      <c r="H162" s="135"/>
      <c r="I162" s="316"/>
      <c r="J162" s="316"/>
      <c r="K162" s="316"/>
      <c r="L162" s="316"/>
      <c r="M162" s="316"/>
      <c r="N162" s="316"/>
      <c r="O162" s="316"/>
      <c r="P162" s="316"/>
      <c r="Q162" s="316"/>
      <c r="R162" s="316"/>
      <c r="S162" s="316"/>
      <c r="T162" s="316"/>
      <c r="U162" s="316"/>
    </row>
    <row r="163" spans="1:21" ht="14.25" customHeight="1" x14ac:dyDescent="0.25">
      <c r="A163" s="337"/>
      <c r="B163" s="135"/>
      <c r="C163" s="135"/>
      <c r="D163" s="135"/>
      <c r="E163" s="135"/>
      <c r="F163" s="135"/>
      <c r="G163" s="135"/>
      <c r="H163" s="135"/>
      <c r="I163" s="316"/>
      <c r="J163" s="316"/>
      <c r="K163" s="316"/>
      <c r="L163" s="316"/>
      <c r="M163" s="316"/>
      <c r="N163" s="316"/>
      <c r="O163" s="316"/>
      <c r="P163" s="316"/>
      <c r="Q163" s="316"/>
      <c r="R163" s="316"/>
      <c r="S163" s="316"/>
      <c r="T163" s="316"/>
      <c r="U163" s="316"/>
    </row>
    <row r="164" spans="1:21" ht="14.25" customHeight="1" x14ac:dyDescent="0.25">
      <c r="A164" s="337"/>
      <c r="B164" s="135"/>
      <c r="C164" s="135"/>
      <c r="D164" s="135"/>
      <c r="E164" s="135"/>
      <c r="F164" s="135"/>
      <c r="G164" s="135"/>
      <c r="H164" s="135"/>
      <c r="I164" s="316"/>
      <c r="J164" s="316"/>
      <c r="K164" s="316"/>
      <c r="L164" s="316"/>
      <c r="M164" s="316"/>
      <c r="N164" s="316"/>
      <c r="O164" s="316"/>
      <c r="P164" s="316"/>
      <c r="Q164" s="316"/>
      <c r="R164" s="316"/>
      <c r="S164" s="316"/>
      <c r="T164" s="316"/>
      <c r="U164" s="316"/>
    </row>
    <row r="165" spans="1:21" ht="14.25" customHeight="1" x14ac:dyDescent="0.25">
      <c r="A165" s="337"/>
      <c r="B165" s="135"/>
      <c r="C165" s="135"/>
      <c r="D165" s="135"/>
      <c r="E165" s="135"/>
      <c r="F165" s="135"/>
      <c r="G165" s="135"/>
      <c r="H165" s="135"/>
      <c r="I165" s="316"/>
      <c r="J165" s="316"/>
      <c r="K165" s="316"/>
      <c r="L165" s="316"/>
      <c r="M165" s="316"/>
      <c r="N165" s="316"/>
      <c r="O165" s="316"/>
      <c r="P165" s="316"/>
      <c r="Q165" s="316"/>
      <c r="R165" s="316"/>
      <c r="S165" s="316"/>
      <c r="T165" s="316"/>
      <c r="U165" s="316"/>
    </row>
    <row r="166" spans="1:21" ht="14.25" customHeight="1" x14ac:dyDescent="0.25">
      <c r="A166" s="337"/>
      <c r="B166" s="135"/>
      <c r="C166" s="135"/>
      <c r="D166" s="135"/>
      <c r="E166" s="135"/>
      <c r="F166" s="135"/>
      <c r="G166" s="135"/>
      <c r="H166" s="135"/>
      <c r="I166" s="316"/>
      <c r="J166" s="316"/>
      <c r="K166" s="316"/>
      <c r="L166" s="316"/>
      <c r="M166" s="316"/>
      <c r="N166" s="316"/>
      <c r="O166" s="316"/>
      <c r="P166" s="316"/>
      <c r="Q166" s="316"/>
      <c r="R166" s="316"/>
      <c r="S166" s="316"/>
      <c r="T166" s="316"/>
      <c r="U166" s="316"/>
    </row>
    <row r="167" spans="1:21" ht="14.25" customHeight="1" x14ac:dyDescent="0.25">
      <c r="A167" s="337"/>
      <c r="B167" s="135"/>
      <c r="C167" s="135"/>
      <c r="D167" s="135"/>
      <c r="E167" s="135"/>
      <c r="F167" s="135"/>
      <c r="G167" s="135"/>
      <c r="H167" s="135"/>
      <c r="I167" s="316"/>
      <c r="J167" s="316"/>
      <c r="K167" s="316"/>
      <c r="L167" s="316"/>
      <c r="M167" s="316"/>
      <c r="N167" s="316"/>
      <c r="O167" s="316"/>
      <c r="P167" s="316"/>
      <c r="Q167" s="316"/>
      <c r="R167" s="316"/>
      <c r="S167" s="316"/>
      <c r="T167" s="316"/>
      <c r="U167" s="316"/>
    </row>
    <row r="168" spans="1:21" ht="14.25" customHeight="1" x14ac:dyDescent="0.25">
      <c r="A168" s="337"/>
      <c r="B168" s="135"/>
      <c r="C168" s="135"/>
      <c r="D168" s="135"/>
      <c r="E168" s="135"/>
      <c r="F168" s="135"/>
      <c r="G168" s="135"/>
      <c r="H168" s="135"/>
      <c r="I168" s="316"/>
      <c r="J168" s="316"/>
      <c r="K168" s="316"/>
      <c r="L168" s="316"/>
      <c r="M168" s="316"/>
      <c r="N168" s="316"/>
      <c r="O168" s="316"/>
      <c r="P168" s="316"/>
      <c r="Q168" s="316"/>
      <c r="R168" s="316"/>
      <c r="S168" s="316"/>
      <c r="T168" s="316"/>
      <c r="U168" s="316"/>
    </row>
    <row r="169" spans="1:21" ht="14.25" customHeight="1" x14ac:dyDescent="0.25">
      <c r="A169" s="337"/>
      <c r="B169" s="135"/>
      <c r="C169" s="135"/>
      <c r="D169" s="135"/>
      <c r="E169" s="135"/>
      <c r="F169" s="135"/>
      <c r="G169" s="135"/>
      <c r="H169" s="135"/>
      <c r="I169" s="316"/>
      <c r="J169" s="316"/>
      <c r="K169" s="316"/>
      <c r="L169" s="316"/>
      <c r="M169" s="316"/>
      <c r="N169" s="316"/>
      <c r="O169" s="316"/>
      <c r="P169" s="316"/>
      <c r="Q169" s="316"/>
      <c r="R169" s="316"/>
      <c r="S169" s="316"/>
      <c r="T169" s="316"/>
      <c r="U169" s="316"/>
    </row>
    <row r="170" spans="1:21" ht="14.25" customHeight="1" x14ac:dyDescent="0.25">
      <c r="A170" s="337"/>
      <c r="B170" s="135"/>
      <c r="C170" s="135"/>
      <c r="D170" s="135"/>
      <c r="E170" s="135"/>
      <c r="F170" s="135"/>
      <c r="G170" s="135"/>
      <c r="H170" s="135"/>
      <c r="I170" s="316"/>
      <c r="J170" s="316"/>
      <c r="K170" s="316"/>
      <c r="L170" s="316"/>
      <c r="M170" s="316"/>
      <c r="N170" s="316"/>
      <c r="O170" s="316"/>
      <c r="P170" s="316"/>
      <c r="Q170" s="316"/>
      <c r="R170" s="316"/>
      <c r="S170" s="316"/>
      <c r="T170" s="316"/>
      <c r="U170" s="316"/>
    </row>
    <row r="171" spans="1:21" ht="14.25" customHeight="1" x14ac:dyDescent="0.25">
      <c r="A171" s="337"/>
      <c r="B171" s="135"/>
      <c r="C171" s="135"/>
      <c r="D171" s="135"/>
      <c r="E171" s="135"/>
      <c r="F171" s="135"/>
      <c r="G171" s="135"/>
      <c r="H171" s="135"/>
      <c r="I171" s="316"/>
      <c r="J171" s="316"/>
      <c r="K171" s="316"/>
      <c r="L171" s="316"/>
      <c r="M171" s="316"/>
      <c r="N171" s="316"/>
      <c r="O171" s="316"/>
      <c r="P171" s="316"/>
      <c r="Q171" s="316"/>
      <c r="R171" s="316"/>
      <c r="S171" s="316"/>
      <c r="T171" s="316"/>
      <c r="U171" s="316"/>
    </row>
    <row r="172" spans="1:21" ht="14.25" customHeight="1" x14ac:dyDescent="0.25">
      <c r="A172" s="337"/>
      <c r="B172" s="135"/>
      <c r="C172" s="135"/>
      <c r="D172" s="135"/>
      <c r="E172" s="135"/>
      <c r="F172" s="135"/>
      <c r="G172" s="135"/>
      <c r="H172" s="135"/>
      <c r="I172" s="316"/>
      <c r="J172" s="316"/>
      <c r="K172" s="316"/>
      <c r="L172" s="316"/>
      <c r="M172" s="316"/>
      <c r="N172" s="316"/>
      <c r="O172" s="316"/>
      <c r="P172" s="316"/>
      <c r="Q172" s="316"/>
      <c r="R172" s="316"/>
      <c r="S172" s="316"/>
      <c r="T172" s="316"/>
      <c r="U172" s="316"/>
    </row>
    <row r="173" spans="1:21" ht="14.25" customHeight="1" x14ac:dyDescent="0.25">
      <c r="A173" s="337"/>
      <c r="B173" s="135"/>
      <c r="C173" s="135"/>
      <c r="D173" s="135"/>
      <c r="E173" s="135"/>
      <c r="F173" s="135"/>
      <c r="G173" s="135"/>
      <c r="H173" s="135"/>
      <c r="I173" s="316"/>
      <c r="J173" s="316"/>
      <c r="K173" s="316"/>
      <c r="L173" s="316"/>
      <c r="M173" s="316"/>
      <c r="N173" s="316"/>
      <c r="O173" s="316"/>
      <c r="P173" s="316"/>
      <c r="Q173" s="316"/>
      <c r="R173" s="316"/>
      <c r="S173" s="316"/>
      <c r="T173" s="316"/>
      <c r="U173" s="316"/>
    </row>
    <row r="174" spans="1:21" ht="14.25" customHeight="1" x14ac:dyDescent="0.25">
      <c r="A174" s="337"/>
      <c r="B174" s="135"/>
      <c r="C174" s="135"/>
      <c r="D174" s="135"/>
      <c r="E174" s="135"/>
      <c r="F174" s="135"/>
      <c r="G174" s="135"/>
      <c r="H174" s="135"/>
      <c r="I174" s="316"/>
      <c r="J174" s="316"/>
      <c r="K174" s="316"/>
      <c r="L174" s="316"/>
      <c r="M174" s="316"/>
      <c r="N174" s="316"/>
      <c r="O174" s="316"/>
      <c r="P174" s="316"/>
      <c r="Q174" s="316"/>
      <c r="R174" s="316"/>
      <c r="S174" s="316"/>
      <c r="T174" s="316"/>
      <c r="U174" s="316"/>
    </row>
    <row r="175" spans="1:21" ht="14.25" customHeight="1" x14ac:dyDescent="0.25">
      <c r="A175" s="337"/>
      <c r="B175" s="135"/>
      <c r="C175" s="135"/>
      <c r="D175" s="135"/>
      <c r="E175" s="135"/>
      <c r="F175" s="135"/>
      <c r="G175" s="135"/>
      <c r="H175" s="135"/>
      <c r="I175" s="316"/>
      <c r="J175" s="316"/>
      <c r="K175" s="316"/>
      <c r="L175" s="316"/>
      <c r="M175" s="316"/>
      <c r="N175" s="316"/>
      <c r="O175" s="316"/>
      <c r="P175" s="316"/>
      <c r="Q175" s="316"/>
      <c r="R175" s="316"/>
      <c r="S175" s="316"/>
      <c r="T175" s="316"/>
      <c r="U175" s="316"/>
    </row>
    <row r="176" spans="1:21" ht="14.25" customHeight="1" x14ac:dyDescent="0.25">
      <c r="A176" s="337"/>
      <c r="B176" s="135"/>
      <c r="C176" s="135"/>
      <c r="D176" s="135"/>
      <c r="E176" s="135"/>
      <c r="F176" s="135"/>
      <c r="G176" s="135"/>
      <c r="H176" s="135"/>
      <c r="I176" s="316"/>
      <c r="J176" s="316"/>
      <c r="K176" s="316"/>
      <c r="L176" s="316"/>
      <c r="M176" s="316"/>
      <c r="N176" s="316"/>
      <c r="O176" s="316"/>
      <c r="P176" s="316"/>
      <c r="Q176" s="316"/>
      <c r="R176" s="316"/>
      <c r="S176" s="316"/>
      <c r="T176" s="316"/>
      <c r="U176" s="316"/>
    </row>
    <row r="177" spans="1:21" ht="14.25" customHeight="1" x14ac:dyDescent="0.25">
      <c r="A177" s="337"/>
      <c r="B177" s="135"/>
      <c r="C177" s="135"/>
      <c r="D177" s="135"/>
      <c r="E177" s="135"/>
      <c r="F177" s="135"/>
      <c r="G177" s="135"/>
      <c r="H177" s="135"/>
      <c r="I177" s="316"/>
      <c r="J177" s="316"/>
      <c r="K177" s="316"/>
      <c r="L177" s="316"/>
      <c r="M177" s="316"/>
      <c r="N177" s="316"/>
      <c r="O177" s="316"/>
      <c r="P177" s="316"/>
      <c r="Q177" s="316"/>
      <c r="R177" s="316"/>
      <c r="S177" s="316"/>
      <c r="T177" s="316"/>
      <c r="U177" s="316"/>
    </row>
    <row r="178" spans="1:21" ht="14.25" customHeight="1" x14ac:dyDescent="0.25">
      <c r="A178" s="337"/>
      <c r="B178" s="135"/>
      <c r="C178" s="135"/>
      <c r="D178" s="135"/>
      <c r="E178" s="135"/>
      <c r="F178" s="135"/>
      <c r="G178" s="135"/>
      <c r="H178" s="135"/>
      <c r="I178" s="316"/>
      <c r="J178" s="316"/>
      <c r="K178" s="316"/>
      <c r="L178" s="316"/>
      <c r="M178" s="316"/>
      <c r="N178" s="316"/>
      <c r="O178" s="316"/>
      <c r="P178" s="316"/>
      <c r="Q178" s="316"/>
      <c r="R178" s="316"/>
      <c r="S178" s="316"/>
      <c r="T178" s="316"/>
      <c r="U178" s="316"/>
    </row>
    <row r="179" spans="1:21" ht="14.25" customHeight="1" x14ac:dyDescent="0.25">
      <c r="A179" s="337"/>
      <c r="B179" s="135"/>
      <c r="C179" s="135"/>
      <c r="D179" s="135"/>
      <c r="E179" s="135"/>
      <c r="F179" s="135"/>
      <c r="G179" s="135"/>
      <c r="H179" s="135"/>
      <c r="I179" s="316"/>
      <c r="J179" s="316"/>
      <c r="K179" s="316"/>
      <c r="L179" s="316"/>
      <c r="M179" s="316"/>
      <c r="N179" s="316"/>
      <c r="O179" s="316"/>
      <c r="P179" s="316"/>
      <c r="Q179" s="316"/>
      <c r="R179" s="316"/>
      <c r="S179" s="316"/>
      <c r="T179" s="316"/>
      <c r="U179" s="316"/>
    </row>
    <row r="180" spans="1:21" ht="14.25" customHeight="1" x14ac:dyDescent="0.25">
      <c r="A180" s="337"/>
      <c r="B180" s="135"/>
      <c r="C180" s="135"/>
      <c r="D180" s="135"/>
      <c r="E180" s="135"/>
      <c r="F180" s="135"/>
      <c r="G180" s="135"/>
      <c r="H180" s="135"/>
      <c r="I180" s="316"/>
      <c r="J180" s="316"/>
      <c r="K180" s="316"/>
      <c r="L180" s="316"/>
      <c r="M180" s="316"/>
      <c r="N180" s="316"/>
      <c r="O180" s="316"/>
      <c r="P180" s="316"/>
      <c r="Q180" s="316"/>
      <c r="R180" s="316"/>
      <c r="S180" s="316"/>
      <c r="T180" s="316"/>
      <c r="U180" s="316"/>
    </row>
    <row r="181" spans="1:21" ht="14.25" customHeight="1" x14ac:dyDescent="0.25">
      <c r="A181" s="337"/>
      <c r="B181" s="135"/>
      <c r="C181" s="135"/>
      <c r="D181" s="135"/>
      <c r="E181" s="135"/>
      <c r="F181" s="135"/>
      <c r="G181" s="135"/>
      <c r="H181" s="135"/>
      <c r="I181" s="316"/>
      <c r="J181" s="316"/>
      <c r="K181" s="316"/>
      <c r="L181" s="316"/>
      <c r="M181" s="316"/>
      <c r="N181" s="316"/>
      <c r="O181" s="316"/>
      <c r="P181" s="316"/>
      <c r="Q181" s="316"/>
      <c r="R181" s="316"/>
      <c r="S181" s="316"/>
      <c r="T181" s="316"/>
      <c r="U181" s="316"/>
    </row>
    <row r="182" spans="1:21" ht="14.25" customHeight="1" x14ac:dyDescent="0.25">
      <c r="A182" s="337"/>
      <c r="B182" s="135"/>
      <c r="C182" s="135"/>
      <c r="D182" s="135"/>
      <c r="E182" s="135"/>
      <c r="F182" s="135"/>
      <c r="G182" s="135"/>
      <c r="H182" s="135"/>
      <c r="I182" s="316"/>
      <c r="J182" s="316"/>
      <c r="K182" s="316"/>
      <c r="L182" s="316"/>
      <c r="M182" s="316"/>
      <c r="N182" s="316"/>
      <c r="O182" s="316"/>
      <c r="P182" s="316"/>
      <c r="Q182" s="316"/>
      <c r="R182" s="316"/>
      <c r="S182" s="316"/>
      <c r="T182" s="316"/>
      <c r="U182" s="316"/>
    </row>
    <row r="183" spans="1:21" ht="14.25" customHeight="1" x14ac:dyDescent="0.25">
      <c r="A183" s="337"/>
      <c r="B183" s="135"/>
      <c r="C183" s="135"/>
      <c r="D183" s="135"/>
      <c r="E183" s="135"/>
      <c r="F183" s="135"/>
      <c r="G183" s="135"/>
      <c r="H183" s="135"/>
      <c r="I183" s="316"/>
      <c r="J183" s="316"/>
      <c r="K183" s="316"/>
      <c r="L183" s="316"/>
      <c r="M183" s="316"/>
      <c r="N183" s="316"/>
      <c r="O183" s="316"/>
      <c r="P183" s="316"/>
      <c r="Q183" s="316"/>
      <c r="R183" s="316"/>
      <c r="S183" s="316"/>
      <c r="T183" s="316"/>
      <c r="U183" s="316"/>
    </row>
    <row r="184" spans="1:21" ht="14.25" customHeight="1" x14ac:dyDescent="0.25">
      <c r="A184" s="337"/>
      <c r="B184" s="135"/>
      <c r="C184" s="135"/>
      <c r="D184" s="135"/>
      <c r="E184" s="135"/>
      <c r="F184" s="135"/>
      <c r="G184" s="135"/>
      <c r="H184" s="135"/>
      <c r="I184" s="316"/>
      <c r="J184" s="316"/>
      <c r="K184" s="316"/>
      <c r="L184" s="316"/>
      <c r="M184" s="316"/>
      <c r="N184" s="316"/>
      <c r="O184" s="316"/>
      <c r="P184" s="316"/>
      <c r="Q184" s="316"/>
      <c r="R184" s="316"/>
      <c r="S184" s="316"/>
      <c r="T184" s="316"/>
      <c r="U184" s="316"/>
    </row>
    <row r="185" spans="1:21" ht="14.25" customHeight="1" x14ac:dyDescent="0.25">
      <c r="A185" s="337"/>
      <c r="B185" s="135"/>
      <c r="C185" s="135"/>
      <c r="D185" s="135"/>
      <c r="E185" s="135"/>
      <c r="F185" s="135"/>
      <c r="G185" s="135"/>
      <c r="H185" s="135"/>
      <c r="I185" s="316"/>
      <c r="J185" s="316"/>
      <c r="K185" s="316"/>
      <c r="L185" s="316"/>
      <c r="M185" s="316"/>
      <c r="N185" s="316"/>
      <c r="O185" s="316"/>
      <c r="P185" s="316"/>
      <c r="Q185" s="316"/>
      <c r="R185" s="316"/>
      <c r="S185" s="316"/>
      <c r="T185" s="316"/>
      <c r="U185" s="316"/>
    </row>
    <row r="186" spans="1:21" ht="14.25" customHeight="1" x14ac:dyDescent="0.25">
      <c r="A186" s="337"/>
      <c r="B186" s="135"/>
      <c r="C186" s="135"/>
      <c r="D186" s="135"/>
      <c r="E186" s="135"/>
      <c r="F186" s="135"/>
      <c r="G186" s="135"/>
      <c r="H186" s="135"/>
      <c r="I186" s="316"/>
      <c r="J186" s="316"/>
      <c r="K186" s="316"/>
      <c r="L186" s="316"/>
      <c r="M186" s="316"/>
      <c r="N186" s="316"/>
      <c r="O186" s="316"/>
      <c r="P186" s="316"/>
      <c r="Q186" s="316"/>
      <c r="R186" s="316"/>
      <c r="S186" s="316"/>
      <c r="T186" s="316"/>
      <c r="U186" s="316"/>
    </row>
    <row r="187" spans="1:21" ht="14.25" customHeight="1" x14ac:dyDescent="0.25">
      <c r="A187" s="337"/>
      <c r="B187" s="135"/>
      <c r="C187" s="135"/>
      <c r="D187" s="135"/>
      <c r="E187" s="135"/>
      <c r="F187" s="135"/>
      <c r="G187" s="135"/>
      <c r="H187" s="135"/>
      <c r="I187" s="316"/>
      <c r="J187" s="316"/>
      <c r="K187" s="316"/>
      <c r="L187" s="316"/>
      <c r="M187" s="316"/>
      <c r="N187" s="316"/>
      <c r="O187" s="316"/>
      <c r="P187" s="316"/>
      <c r="Q187" s="316"/>
      <c r="R187" s="316"/>
      <c r="S187" s="316"/>
      <c r="T187" s="316"/>
      <c r="U187" s="316"/>
    </row>
    <row r="188" spans="1:21" ht="14.25" customHeight="1" x14ac:dyDescent="0.25">
      <c r="A188" s="337"/>
      <c r="B188" s="135"/>
      <c r="C188" s="135"/>
      <c r="D188" s="135"/>
      <c r="E188" s="135"/>
      <c r="F188" s="135"/>
      <c r="G188" s="135"/>
      <c r="H188" s="135"/>
      <c r="I188" s="316"/>
      <c r="J188" s="316"/>
      <c r="K188" s="316"/>
      <c r="L188" s="316"/>
      <c r="M188" s="316"/>
      <c r="N188" s="316"/>
      <c r="O188" s="316"/>
      <c r="P188" s="316"/>
      <c r="Q188" s="316"/>
      <c r="R188" s="316"/>
      <c r="S188" s="316"/>
      <c r="T188" s="316"/>
      <c r="U188" s="316"/>
    </row>
    <row r="189" spans="1:21" ht="14.25" customHeight="1" x14ac:dyDescent="0.25">
      <c r="A189" s="337"/>
      <c r="B189" s="135"/>
      <c r="C189" s="135"/>
      <c r="D189" s="135"/>
      <c r="E189" s="135"/>
      <c r="F189" s="135"/>
      <c r="G189" s="135"/>
      <c r="H189" s="135"/>
      <c r="I189" s="316"/>
      <c r="J189" s="316"/>
      <c r="K189" s="316"/>
      <c r="L189" s="316"/>
      <c r="M189" s="316"/>
      <c r="N189" s="316"/>
      <c r="O189" s="316"/>
      <c r="P189" s="316"/>
      <c r="Q189" s="316"/>
      <c r="R189" s="316"/>
      <c r="S189" s="316"/>
      <c r="T189" s="316"/>
      <c r="U189" s="316"/>
    </row>
    <row r="190" spans="1:21" ht="14.25" customHeight="1" x14ac:dyDescent="0.25">
      <c r="A190" s="337"/>
      <c r="B190" s="135"/>
      <c r="C190" s="135"/>
      <c r="D190" s="135"/>
      <c r="E190" s="135"/>
      <c r="F190" s="135"/>
      <c r="G190" s="135"/>
      <c r="H190" s="135"/>
      <c r="I190" s="316"/>
      <c r="J190" s="316"/>
      <c r="K190" s="316"/>
      <c r="L190" s="316"/>
      <c r="M190" s="316"/>
      <c r="N190" s="316"/>
      <c r="O190" s="316"/>
      <c r="P190" s="316"/>
      <c r="Q190" s="316"/>
      <c r="R190" s="316"/>
      <c r="S190" s="316"/>
      <c r="T190" s="316"/>
      <c r="U190" s="316"/>
    </row>
    <row r="191" spans="1:21" ht="14.25" customHeight="1" x14ac:dyDescent="0.25">
      <c r="A191" s="337"/>
      <c r="B191" s="135"/>
      <c r="C191" s="135"/>
      <c r="D191" s="135"/>
      <c r="E191" s="135"/>
      <c r="F191" s="135"/>
      <c r="G191" s="135"/>
      <c r="H191" s="135"/>
      <c r="I191" s="316"/>
      <c r="J191" s="316"/>
      <c r="K191" s="316"/>
      <c r="L191" s="316"/>
      <c r="M191" s="316"/>
      <c r="N191" s="316"/>
      <c r="O191" s="316"/>
      <c r="P191" s="316"/>
      <c r="Q191" s="316"/>
      <c r="R191" s="316"/>
      <c r="S191" s="316"/>
      <c r="T191" s="316"/>
      <c r="U191" s="316"/>
    </row>
    <row r="192" spans="1:21" ht="14.25" customHeight="1" x14ac:dyDescent="0.25">
      <c r="A192" s="337"/>
      <c r="B192" s="135"/>
      <c r="C192" s="135"/>
      <c r="D192" s="135"/>
      <c r="E192" s="135"/>
      <c r="F192" s="135"/>
      <c r="G192" s="135"/>
      <c r="H192" s="135"/>
      <c r="I192" s="316"/>
      <c r="J192" s="316"/>
      <c r="K192" s="316"/>
      <c r="L192" s="316"/>
      <c r="M192" s="316"/>
      <c r="N192" s="316"/>
      <c r="O192" s="316"/>
      <c r="P192" s="316"/>
      <c r="Q192" s="316"/>
      <c r="R192" s="316"/>
      <c r="S192" s="316"/>
      <c r="T192" s="316"/>
      <c r="U192" s="316"/>
    </row>
    <row r="193" spans="1:21" ht="14.25" customHeight="1" x14ac:dyDescent="0.25">
      <c r="A193" s="337"/>
      <c r="B193" s="135"/>
      <c r="C193" s="135"/>
      <c r="D193" s="135"/>
      <c r="E193" s="135"/>
      <c r="F193" s="135"/>
      <c r="G193" s="135"/>
      <c r="H193" s="135"/>
      <c r="I193" s="316"/>
      <c r="J193" s="316"/>
      <c r="K193" s="316"/>
      <c r="L193" s="316"/>
      <c r="M193" s="316"/>
      <c r="N193" s="316"/>
      <c r="O193" s="316"/>
      <c r="P193" s="316"/>
      <c r="Q193" s="316"/>
      <c r="R193" s="316"/>
      <c r="S193" s="316"/>
      <c r="T193" s="316"/>
      <c r="U193" s="316"/>
    </row>
    <row r="194" spans="1:21" ht="14.25" customHeight="1" x14ac:dyDescent="0.25">
      <c r="A194" s="337"/>
      <c r="B194" s="135"/>
      <c r="C194" s="135"/>
      <c r="D194" s="135"/>
      <c r="E194" s="135"/>
      <c r="F194" s="135"/>
      <c r="G194" s="135"/>
      <c r="H194" s="135"/>
      <c r="I194" s="316"/>
      <c r="J194" s="316"/>
      <c r="K194" s="316"/>
      <c r="L194" s="316"/>
      <c r="M194" s="316"/>
      <c r="N194" s="316"/>
      <c r="O194" s="316"/>
      <c r="P194" s="316"/>
      <c r="Q194" s="316"/>
      <c r="R194" s="316"/>
      <c r="S194" s="316"/>
      <c r="T194" s="316"/>
      <c r="U194" s="316"/>
    </row>
    <row r="195" spans="1:21" ht="14.25" customHeight="1" x14ac:dyDescent="0.25">
      <c r="A195" s="337"/>
      <c r="B195" s="135"/>
      <c r="C195" s="135"/>
      <c r="D195" s="135"/>
      <c r="E195" s="135"/>
      <c r="F195" s="135"/>
      <c r="G195" s="135"/>
      <c r="H195" s="135"/>
      <c r="I195" s="316"/>
      <c r="J195" s="316"/>
      <c r="K195" s="316"/>
      <c r="L195" s="316"/>
      <c r="M195" s="316"/>
      <c r="N195" s="316"/>
      <c r="O195" s="316"/>
      <c r="P195" s="316"/>
      <c r="Q195" s="316"/>
      <c r="R195" s="316"/>
      <c r="S195" s="316"/>
      <c r="T195" s="316"/>
      <c r="U195" s="316"/>
    </row>
    <row r="196" spans="1:21" ht="14.25" customHeight="1" x14ac:dyDescent="0.25">
      <c r="A196" s="337"/>
      <c r="B196" s="135"/>
      <c r="C196" s="135"/>
      <c r="D196" s="135"/>
      <c r="E196" s="135"/>
      <c r="F196" s="135"/>
      <c r="G196" s="135"/>
      <c r="H196" s="135"/>
      <c r="I196" s="316"/>
      <c r="J196" s="316"/>
      <c r="K196" s="316"/>
      <c r="L196" s="316"/>
      <c r="M196" s="316"/>
      <c r="N196" s="316"/>
      <c r="O196" s="316"/>
      <c r="P196" s="316"/>
      <c r="Q196" s="316"/>
      <c r="R196" s="316"/>
      <c r="S196" s="316"/>
      <c r="T196" s="316"/>
      <c r="U196" s="316"/>
    </row>
    <row r="197" spans="1:21" ht="14.25" customHeight="1" x14ac:dyDescent="0.25">
      <c r="A197" s="337"/>
      <c r="B197" s="135"/>
      <c r="C197" s="135"/>
      <c r="D197" s="135"/>
      <c r="E197" s="135"/>
      <c r="F197" s="135"/>
      <c r="G197" s="135"/>
      <c r="H197" s="135"/>
      <c r="I197" s="316"/>
      <c r="J197" s="316"/>
      <c r="K197" s="316"/>
      <c r="L197" s="316"/>
      <c r="M197" s="316"/>
      <c r="N197" s="316"/>
      <c r="O197" s="316"/>
      <c r="P197" s="316"/>
      <c r="Q197" s="316"/>
      <c r="R197" s="316"/>
      <c r="S197" s="316"/>
      <c r="T197" s="316"/>
      <c r="U197" s="316"/>
    </row>
    <row r="198" spans="1:21" ht="14.25" customHeight="1" x14ac:dyDescent="0.25">
      <c r="A198" s="337"/>
      <c r="B198" s="135"/>
      <c r="C198" s="135"/>
      <c r="D198" s="135"/>
      <c r="E198" s="135"/>
      <c r="F198" s="135"/>
      <c r="G198" s="135"/>
      <c r="H198" s="135"/>
      <c r="I198" s="316"/>
      <c r="J198" s="316"/>
      <c r="K198" s="316"/>
      <c r="L198" s="316"/>
      <c r="M198" s="316"/>
      <c r="N198" s="316"/>
      <c r="O198" s="316"/>
      <c r="P198" s="316"/>
      <c r="Q198" s="316"/>
      <c r="R198" s="316"/>
      <c r="S198" s="316"/>
      <c r="T198" s="316"/>
      <c r="U198" s="316"/>
    </row>
    <row r="199" spans="1:21" ht="14.25" customHeight="1" x14ac:dyDescent="0.25">
      <c r="A199" s="337"/>
      <c r="B199" s="135"/>
      <c r="C199" s="135"/>
      <c r="D199" s="135"/>
      <c r="E199" s="135"/>
      <c r="F199" s="135"/>
      <c r="G199" s="135"/>
      <c r="H199" s="135"/>
      <c r="I199" s="316"/>
      <c r="J199" s="316"/>
      <c r="K199" s="316"/>
      <c r="L199" s="316"/>
      <c r="M199" s="316"/>
      <c r="N199" s="316"/>
      <c r="O199" s="316"/>
      <c r="P199" s="316"/>
      <c r="Q199" s="316"/>
      <c r="R199" s="316"/>
      <c r="S199" s="316"/>
      <c r="T199" s="316"/>
      <c r="U199" s="316"/>
    </row>
    <row r="200" spans="1:21" ht="14.25" customHeight="1" x14ac:dyDescent="0.25">
      <c r="A200" s="337"/>
      <c r="B200" s="135"/>
      <c r="C200" s="135"/>
      <c r="D200" s="135"/>
      <c r="E200" s="135"/>
      <c r="F200" s="135"/>
      <c r="G200" s="135"/>
      <c r="H200" s="135"/>
      <c r="I200" s="316"/>
      <c r="J200" s="316"/>
      <c r="K200" s="316"/>
      <c r="L200" s="316"/>
      <c r="M200" s="316"/>
      <c r="N200" s="316"/>
      <c r="O200" s="316"/>
      <c r="P200" s="316"/>
      <c r="Q200" s="316"/>
      <c r="R200" s="316"/>
      <c r="S200" s="316"/>
      <c r="T200" s="316"/>
      <c r="U200" s="316"/>
    </row>
    <row r="201" spans="1:21" ht="14.25" customHeight="1" x14ac:dyDescent="0.25">
      <c r="A201" s="337"/>
      <c r="B201" s="135"/>
      <c r="C201" s="135"/>
      <c r="D201" s="135"/>
      <c r="E201" s="135"/>
      <c r="F201" s="135"/>
      <c r="G201" s="135"/>
      <c r="H201" s="135"/>
      <c r="I201" s="316"/>
      <c r="J201" s="316"/>
      <c r="K201" s="316"/>
      <c r="L201" s="316"/>
      <c r="M201" s="316"/>
      <c r="N201" s="316"/>
      <c r="O201" s="316"/>
      <c r="P201" s="316"/>
      <c r="Q201" s="316"/>
      <c r="R201" s="316"/>
      <c r="S201" s="316"/>
      <c r="T201" s="316"/>
      <c r="U201" s="316"/>
    </row>
    <row r="202" spans="1:21" ht="14.25" customHeight="1" x14ac:dyDescent="0.25">
      <c r="A202" s="337"/>
      <c r="B202" s="135"/>
      <c r="C202" s="135"/>
      <c r="D202" s="135"/>
      <c r="E202" s="135"/>
      <c r="F202" s="135"/>
      <c r="G202" s="135"/>
      <c r="H202" s="135"/>
      <c r="I202" s="316"/>
      <c r="J202" s="316"/>
      <c r="K202" s="316"/>
      <c r="L202" s="316"/>
      <c r="M202" s="316"/>
      <c r="N202" s="316"/>
      <c r="O202" s="316"/>
      <c r="P202" s="316"/>
      <c r="Q202" s="316"/>
      <c r="R202" s="316"/>
      <c r="S202" s="316"/>
      <c r="T202" s="316"/>
      <c r="U202" s="316"/>
    </row>
    <row r="203" spans="1:21" ht="14.25" customHeight="1" x14ac:dyDescent="0.25">
      <c r="A203" s="337"/>
      <c r="B203" s="135"/>
      <c r="C203" s="135"/>
      <c r="D203" s="135"/>
      <c r="E203" s="135"/>
      <c r="F203" s="135"/>
      <c r="G203" s="135"/>
      <c r="H203" s="135"/>
      <c r="I203" s="316"/>
      <c r="J203" s="316"/>
      <c r="K203" s="316"/>
      <c r="L203" s="316"/>
      <c r="M203" s="316"/>
      <c r="N203" s="316"/>
      <c r="O203" s="316"/>
      <c r="P203" s="316"/>
      <c r="Q203" s="316"/>
      <c r="R203" s="316"/>
      <c r="S203" s="316"/>
      <c r="T203" s="316"/>
      <c r="U203" s="316"/>
    </row>
    <row r="204" spans="1:21" ht="14.25" customHeight="1" x14ac:dyDescent="0.25">
      <c r="A204" s="337"/>
      <c r="B204" s="135"/>
      <c r="C204" s="135"/>
      <c r="D204" s="135"/>
      <c r="E204" s="135"/>
      <c r="F204" s="135"/>
      <c r="G204" s="135"/>
      <c r="H204" s="135"/>
      <c r="I204" s="316"/>
      <c r="J204" s="316"/>
      <c r="K204" s="316"/>
      <c r="L204" s="316"/>
      <c r="M204" s="316"/>
      <c r="N204" s="316"/>
      <c r="O204" s="316"/>
      <c r="P204" s="316"/>
      <c r="Q204" s="316"/>
      <c r="R204" s="316"/>
      <c r="S204" s="316"/>
      <c r="T204" s="316"/>
      <c r="U204" s="316"/>
    </row>
    <row r="205" spans="1:21" ht="14.25" customHeight="1" x14ac:dyDescent="0.25">
      <c r="A205" s="337"/>
      <c r="B205" s="135"/>
      <c r="C205" s="135"/>
      <c r="D205" s="135"/>
      <c r="E205" s="135"/>
      <c r="F205" s="135"/>
      <c r="G205" s="135"/>
      <c r="H205" s="135"/>
      <c r="I205" s="316"/>
      <c r="J205" s="316"/>
      <c r="K205" s="316"/>
      <c r="L205" s="316"/>
      <c r="M205" s="316"/>
      <c r="N205" s="316"/>
      <c r="O205" s="316"/>
      <c r="P205" s="316"/>
      <c r="Q205" s="316"/>
      <c r="R205" s="316"/>
      <c r="S205" s="316"/>
      <c r="T205" s="316"/>
      <c r="U205" s="316"/>
    </row>
    <row r="206" spans="1:21" ht="14.25" customHeight="1" x14ac:dyDescent="0.25">
      <c r="A206" s="337"/>
      <c r="B206" s="135"/>
      <c r="C206" s="135"/>
      <c r="D206" s="135"/>
      <c r="E206" s="135"/>
      <c r="F206" s="135"/>
      <c r="G206" s="135"/>
      <c r="H206" s="135"/>
      <c r="I206" s="316"/>
      <c r="J206" s="316"/>
      <c r="K206" s="316"/>
      <c r="L206" s="316"/>
      <c r="M206" s="316"/>
      <c r="N206" s="316"/>
      <c r="O206" s="316"/>
      <c r="P206" s="316"/>
      <c r="Q206" s="316"/>
      <c r="R206" s="316"/>
      <c r="S206" s="316"/>
      <c r="T206" s="316"/>
      <c r="U206" s="316"/>
    </row>
    <row r="207" spans="1:21" ht="14.25" customHeight="1" x14ac:dyDescent="0.25">
      <c r="A207" s="337"/>
      <c r="B207" s="135"/>
      <c r="C207" s="135"/>
      <c r="D207" s="135"/>
      <c r="E207" s="135"/>
      <c r="F207" s="135"/>
      <c r="G207" s="135"/>
      <c r="H207" s="135"/>
      <c r="I207" s="316"/>
      <c r="J207" s="316"/>
      <c r="K207" s="316"/>
      <c r="L207" s="316"/>
      <c r="M207" s="316"/>
      <c r="N207" s="316"/>
      <c r="O207" s="316"/>
      <c r="P207" s="316"/>
      <c r="Q207" s="316"/>
      <c r="R207" s="316"/>
      <c r="S207" s="316"/>
      <c r="T207" s="316"/>
      <c r="U207" s="316"/>
    </row>
    <row r="208" spans="1:21" ht="14.25" customHeight="1" x14ac:dyDescent="0.25">
      <c r="A208" s="337"/>
      <c r="B208" s="135"/>
      <c r="C208" s="135"/>
      <c r="D208" s="135"/>
      <c r="E208" s="135"/>
      <c r="F208" s="135"/>
      <c r="G208" s="135"/>
      <c r="H208" s="135"/>
      <c r="I208" s="316"/>
      <c r="J208" s="316"/>
      <c r="K208" s="316"/>
      <c r="L208" s="316"/>
      <c r="M208" s="316"/>
      <c r="N208" s="316"/>
      <c r="O208" s="316"/>
      <c r="P208" s="316"/>
      <c r="Q208" s="316"/>
      <c r="R208" s="316"/>
      <c r="S208" s="316"/>
      <c r="T208" s="316"/>
      <c r="U208" s="316"/>
    </row>
    <row r="209" spans="1:21" ht="14.25" customHeight="1" x14ac:dyDescent="0.25">
      <c r="A209" s="337"/>
      <c r="B209" s="135"/>
      <c r="C209" s="135"/>
      <c r="D209" s="135"/>
      <c r="E209" s="135"/>
      <c r="F209" s="135"/>
      <c r="G209" s="135"/>
      <c r="H209" s="135"/>
      <c r="I209" s="316"/>
      <c r="J209" s="316"/>
      <c r="K209" s="316"/>
      <c r="L209" s="316"/>
      <c r="M209" s="316"/>
      <c r="N209" s="316"/>
      <c r="O209" s="316"/>
      <c r="P209" s="316"/>
      <c r="Q209" s="316"/>
      <c r="R209" s="316"/>
      <c r="S209" s="316"/>
      <c r="T209" s="316"/>
      <c r="U209" s="316"/>
    </row>
    <row r="210" spans="1:21" ht="14.25" customHeight="1" x14ac:dyDescent="0.25">
      <c r="A210" s="337"/>
      <c r="B210" s="135"/>
      <c r="C210" s="135"/>
      <c r="D210" s="135"/>
      <c r="E210" s="135"/>
      <c r="F210" s="135"/>
      <c r="G210" s="135"/>
      <c r="H210" s="135"/>
      <c r="I210" s="316"/>
      <c r="J210" s="316"/>
      <c r="K210" s="316"/>
      <c r="L210" s="316"/>
      <c r="M210" s="316"/>
      <c r="N210" s="316"/>
      <c r="O210" s="316"/>
      <c r="P210" s="316"/>
      <c r="Q210" s="316"/>
      <c r="R210" s="316"/>
      <c r="S210" s="316"/>
      <c r="T210" s="316"/>
      <c r="U210" s="316"/>
    </row>
    <row r="211" spans="1:21" ht="14.25" customHeight="1" x14ac:dyDescent="0.25">
      <c r="A211" s="337"/>
      <c r="B211" s="135"/>
      <c r="C211" s="135"/>
      <c r="D211" s="135"/>
      <c r="E211" s="135"/>
      <c r="F211" s="135"/>
      <c r="G211" s="135"/>
      <c r="H211" s="135"/>
      <c r="I211" s="316"/>
      <c r="J211" s="316"/>
      <c r="K211" s="316"/>
      <c r="L211" s="316"/>
      <c r="M211" s="316"/>
      <c r="N211" s="316"/>
      <c r="O211" s="316"/>
      <c r="P211" s="316"/>
      <c r="Q211" s="316"/>
      <c r="R211" s="316"/>
      <c r="S211" s="316"/>
      <c r="T211" s="316"/>
      <c r="U211" s="316"/>
    </row>
    <row r="212" spans="1:21" ht="14.25" customHeight="1" x14ac:dyDescent="0.25">
      <c r="A212" s="337"/>
      <c r="B212" s="135"/>
      <c r="C212" s="135"/>
      <c r="D212" s="135"/>
      <c r="E212" s="135"/>
      <c r="F212" s="135"/>
      <c r="G212" s="135"/>
      <c r="H212" s="135"/>
      <c r="I212" s="316"/>
      <c r="J212" s="316"/>
      <c r="K212" s="316"/>
      <c r="L212" s="316"/>
      <c r="M212" s="316"/>
      <c r="N212" s="316"/>
      <c r="O212" s="316"/>
      <c r="P212" s="316"/>
      <c r="Q212" s="316"/>
      <c r="R212" s="316"/>
      <c r="S212" s="316"/>
      <c r="T212" s="316"/>
      <c r="U212" s="316"/>
    </row>
    <row r="213" spans="1:21" ht="14.25" customHeight="1" x14ac:dyDescent="0.25">
      <c r="A213" s="337"/>
      <c r="B213" s="135"/>
      <c r="C213" s="135"/>
      <c r="D213" s="135"/>
      <c r="E213" s="135"/>
      <c r="F213" s="135"/>
      <c r="G213" s="135"/>
      <c r="H213" s="135"/>
      <c r="I213" s="316"/>
      <c r="J213" s="316"/>
      <c r="K213" s="316"/>
      <c r="L213" s="316"/>
      <c r="M213" s="316"/>
      <c r="N213" s="316"/>
      <c r="O213" s="316"/>
      <c r="P213" s="316"/>
      <c r="Q213" s="316"/>
      <c r="R213" s="316"/>
      <c r="S213" s="316"/>
      <c r="T213" s="316"/>
      <c r="U213" s="316"/>
    </row>
    <row r="214" spans="1:21" ht="14.25" customHeight="1" x14ac:dyDescent="0.25">
      <c r="A214" s="337"/>
      <c r="B214" s="135"/>
      <c r="C214" s="135"/>
      <c r="D214" s="135"/>
      <c r="E214" s="135"/>
      <c r="F214" s="135"/>
      <c r="G214" s="135"/>
      <c r="H214" s="135"/>
      <c r="I214" s="316"/>
      <c r="J214" s="316"/>
      <c r="K214" s="316"/>
      <c r="L214" s="316"/>
      <c r="M214" s="316"/>
      <c r="N214" s="316"/>
      <c r="O214" s="316"/>
      <c r="P214" s="316"/>
      <c r="Q214" s="316"/>
      <c r="R214" s="316"/>
      <c r="S214" s="316"/>
      <c r="T214" s="316"/>
      <c r="U214" s="316"/>
    </row>
    <row r="215" spans="1:21" ht="14.25" customHeight="1" x14ac:dyDescent="0.25">
      <c r="A215" s="337"/>
      <c r="B215" s="135"/>
      <c r="C215" s="135"/>
      <c r="D215" s="135"/>
      <c r="E215" s="135"/>
      <c r="F215" s="135"/>
      <c r="G215" s="135"/>
      <c r="H215" s="135"/>
      <c r="I215" s="316"/>
      <c r="J215" s="316"/>
      <c r="K215" s="316"/>
      <c r="L215" s="316"/>
      <c r="M215" s="316"/>
      <c r="N215" s="316"/>
      <c r="O215" s="316"/>
      <c r="P215" s="316"/>
      <c r="Q215" s="316"/>
      <c r="R215" s="316"/>
      <c r="S215" s="316"/>
      <c r="T215" s="316"/>
      <c r="U215" s="316"/>
    </row>
    <row r="216" spans="1:21" ht="14.25" customHeight="1" x14ac:dyDescent="0.25">
      <c r="A216" s="337"/>
      <c r="B216" s="135"/>
      <c r="C216" s="135"/>
      <c r="D216" s="135"/>
      <c r="E216" s="135"/>
      <c r="F216" s="135"/>
      <c r="G216" s="135"/>
      <c r="H216" s="135"/>
      <c r="I216" s="316"/>
      <c r="J216" s="316"/>
      <c r="K216" s="316"/>
      <c r="L216" s="316"/>
      <c r="M216" s="316"/>
      <c r="N216" s="316"/>
      <c r="O216" s="316"/>
      <c r="P216" s="316"/>
      <c r="Q216" s="316"/>
      <c r="R216" s="316"/>
      <c r="S216" s="316"/>
      <c r="T216" s="316"/>
      <c r="U216" s="316"/>
    </row>
    <row r="217" spans="1:21" ht="14.25" customHeight="1" x14ac:dyDescent="0.25">
      <c r="A217" s="337"/>
      <c r="B217" s="135"/>
      <c r="C217" s="135"/>
      <c r="D217" s="135"/>
      <c r="E217" s="135"/>
      <c r="F217" s="135"/>
      <c r="G217" s="135"/>
      <c r="H217" s="135"/>
      <c r="I217" s="316"/>
      <c r="J217" s="316"/>
      <c r="K217" s="316"/>
      <c r="L217" s="316"/>
      <c r="M217" s="316"/>
      <c r="N217" s="316"/>
      <c r="O217" s="316"/>
      <c r="P217" s="316"/>
      <c r="Q217" s="316"/>
      <c r="R217" s="316"/>
      <c r="S217" s="316"/>
      <c r="T217" s="316"/>
      <c r="U217" s="316"/>
    </row>
    <row r="218" spans="1:21" ht="14.25" customHeight="1" x14ac:dyDescent="0.25">
      <c r="A218" s="337"/>
      <c r="B218" s="135"/>
      <c r="C218" s="135"/>
      <c r="D218" s="135"/>
      <c r="E218" s="135"/>
      <c r="F218" s="135"/>
      <c r="G218" s="135"/>
      <c r="H218" s="135"/>
      <c r="I218" s="316"/>
      <c r="J218" s="316"/>
      <c r="K218" s="316"/>
      <c r="L218" s="316"/>
      <c r="M218" s="316"/>
      <c r="N218" s="316"/>
      <c r="O218" s="316"/>
      <c r="P218" s="316"/>
      <c r="Q218" s="316"/>
      <c r="R218" s="316"/>
      <c r="S218" s="316"/>
      <c r="T218" s="316"/>
      <c r="U218" s="316"/>
    </row>
    <row r="219" spans="1:21" ht="14.25" customHeight="1" x14ac:dyDescent="0.25">
      <c r="A219" s="337"/>
      <c r="B219" s="135"/>
      <c r="C219" s="135"/>
      <c r="D219" s="135"/>
      <c r="E219" s="135"/>
      <c r="F219" s="135"/>
      <c r="G219" s="135"/>
      <c r="H219" s="135"/>
      <c r="I219" s="316"/>
      <c r="J219" s="316"/>
      <c r="K219" s="316"/>
      <c r="L219" s="316"/>
      <c r="M219" s="316"/>
      <c r="N219" s="316"/>
      <c r="O219" s="316"/>
      <c r="P219" s="316"/>
      <c r="Q219" s="316"/>
      <c r="R219" s="316"/>
      <c r="S219" s="316"/>
      <c r="T219" s="316"/>
      <c r="U219" s="316"/>
    </row>
    <row r="220" spans="1:21" ht="14.25" customHeight="1" x14ac:dyDescent="0.25">
      <c r="A220" s="337"/>
      <c r="B220" s="135"/>
      <c r="C220" s="135"/>
      <c r="D220" s="135"/>
      <c r="E220" s="135"/>
      <c r="F220" s="135"/>
      <c r="G220" s="135"/>
      <c r="H220" s="135"/>
      <c r="I220" s="316"/>
      <c r="J220" s="316"/>
      <c r="K220" s="316"/>
      <c r="L220" s="316"/>
      <c r="M220" s="316"/>
      <c r="N220" s="316"/>
      <c r="O220" s="316"/>
      <c r="P220" s="316"/>
      <c r="Q220" s="316"/>
      <c r="R220" s="316"/>
      <c r="S220" s="316"/>
      <c r="T220" s="316"/>
      <c r="U220" s="316"/>
    </row>
    <row r="221" spans="1:21" ht="14.25" customHeight="1" x14ac:dyDescent="0.25">
      <c r="A221" s="337"/>
      <c r="B221" s="135"/>
      <c r="C221" s="135"/>
      <c r="D221" s="135"/>
      <c r="E221" s="135"/>
      <c r="F221" s="135"/>
      <c r="G221" s="135"/>
      <c r="H221" s="135"/>
      <c r="I221" s="316"/>
      <c r="J221" s="316"/>
      <c r="K221" s="316"/>
      <c r="L221" s="316"/>
      <c r="M221" s="316"/>
      <c r="N221" s="316"/>
      <c r="O221" s="316"/>
      <c r="P221" s="316"/>
      <c r="Q221" s="316"/>
      <c r="R221" s="316"/>
      <c r="S221" s="316"/>
      <c r="T221" s="316"/>
      <c r="U221" s="316"/>
    </row>
    <row r="222" spans="1:21" ht="14.25" customHeight="1" x14ac:dyDescent="0.25">
      <c r="A222" s="337"/>
      <c r="B222" s="135"/>
      <c r="C222" s="135"/>
      <c r="D222" s="135"/>
      <c r="E222" s="135"/>
      <c r="F222" s="135"/>
      <c r="G222" s="135"/>
      <c r="H222" s="135"/>
      <c r="I222" s="316"/>
      <c r="J222" s="316"/>
      <c r="K222" s="316"/>
      <c r="L222" s="316"/>
      <c r="M222" s="316"/>
      <c r="N222" s="316"/>
      <c r="O222" s="316"/>
      <c r="P222" s="316"/>
      <c r="Q222" s="316"/>
      <c r="R222" s="316"/>
      <c r="S222" s="316"/>
      <c r="T222" s="316"/>
      <c r="U222" s="316"/>
    </row>
    <row r="223" spans="1:21" ht="14.25" customHeight="1" x14ac:dyDescent="0.25">
      <c r="A223" s="337"/>
      <c r="B223" s="135"/>
      <c r="C223" s="135"/>
      <c r="D223" s="135"/>
      <c r="E223" s="135"/>
      <c r="F223" s="135"/>
      <c r="G223" s="135"/>
      <c r="H223" s="135"/>
      <c r="I223" s="316"/>
      <c r="J223" s="316"/>
      <c r="K223" s="316"/>
      <c r="L223" s="316"/>
      <c r="M223" s="316"/>
      <c r="N223" s="316"/>
      <c r="O223" s="316"/>
      <c r="P223" s="316"/>
      <c r="Q223" s="316"/>
      <c r="R223" s="316"/>
      <c r="S223" s="316"/>
      <c r="T223" s="316"/>
      <c r="U223" s="316"/>
    </row>
    <row r="224" spans="1:21" ht="14.25" customHeight="1" x14ac:dyDescent="0.25">
      <c r="A224" s="337"/>
      <c r="B224" s="135"/>
      <c r="C224" s="135"/>
      <c r="D224" s="135"/>
      <c r="E224" s="135"/>
      <c r="F224" s="135"/>
      <c r="G224" s="135"/>
      <c r="H224" s="135"/>
      <c r="I224" s="316"/>
      <c r="J224" s="316"/>
      <c r="K224" s="316"/>
      <c r="L224" s="316"/>
      <c r="M224" s="316"/>
      <c r="N224" s="316"/>
      <c r="O224" s="316"/>
      <c r="P224" s="316"/>
      <c r="Q224" s="316"/>
      <c r="R224" s="316"/>
      <c r="S224" s="316"/>
      <c r="T224" s="316"/>
      <c r="U224" s="316"/>
    </row>
    <row r="225" spans="1:21" ht="14.25" customHeight="1" x14ac:dyDescent="0.25">
      <c r="A225" s="337"/>
      <c r="B225" s="135"/>
      <c r="C225" s="135"/>
      <c r="D225" s="135"/>
      <c r="E225" s="135"/>
      <c r="F225" s="135"/>
      <c r="G225" s="135"/>
      <c r="H225" s="135"/>
      <c r="I225" s="316"/>
      <c r="J225" s="316"/>
      <c r="K225" s="316"/>
      <c r="L225" s="316"/>
      <c r="M225" s="316"/>
      <c r="N225" s="316"/>
      <c r="O225" s="316"/>
      <c r="P225" s="316"/>
      <c r="Q225" s="316"/>
      <c r="R225" s="316"/>
      <c r="S225" s="316"/>
      <c r="T225" s="316"/>
      <c r="U225" s="316"/>
    </row>
    <row r="226" spans="1:21" ht="14.25" customHeight="1" x14ac:dyDescent="0.25">
      <c r="A226" s="337"/>
      <c r="B226" s="135"/>
      <c r="C226" s="135"/>
      <c r="D226" s="135"/>
      <c r="E226" s="135"/>
      <c r="F226" s="135"/>
      <c r="G226" s="135"/>
      <c r="H226" s="135"/>
      <c r="I226" s="316"/>
      <c r="J226" s="316"/>
      <c r="K226" s="316"/>
      <c r="L226" s="316"/>
      <c r="M226" s="316"/>
      <c r="N226" s="316"/>
      <c r="O226" s="316"/>
      <c r="P226" s="316"/>
      <c r="Q226" s="316"/>
      <c r="R226" s="316"/>
      <c r="S226" s="316"/>
      <c r="T226" s="316"/>
      <c r="U226" s="316"/>
    </row>
    <row r="227" spans="1:21" ht="14.25" customHeight="1" x14ac:dyDescent="0.25">
      <c r="A227" s="337"/>
      <c r="B227" s="135"/>
      <c r="C227" s="135"/>
      <c r="D227" s="135"/>
      <c r="E227" s="135"/>
      <c r="F227" s="135"/>
      <c r="G227" s="135"/>
      <c r="H227" s="135"/>
      <c r="I227" s="316"/>
      <c r="J227" s="316"/>
      <c r="K227" s="316"/>
      <c r="L227" s="316"/>
      <c r="M227" s="316"/>
      <c r="N227" s="316"/>
      <c r="O227" s="316"/>
      <c r="P227" s="316"/>
      <c r="Q227" s="316"/>
      <c r="R227" s="316"/>
      <c r="S227" s="316"/>
      <c r="T227" s="316"/>
      <c r="U227" s="316"/>
    </row>
    <row r="228" spans="1:21" ht="14.25" customHeight="1" x14ac:dyDescent="0.25">
      <c r="A228" s="337"/>
      <c r="B228" s="135"/>
      <c r="C228" s="135"/>
      <c r="D228" s="135"/>
      <c r="E228" s="135"/>
      <c r="F228" s="135"/>
      <c r="G228" s="135"/>
      <c r="H228" s="135"/>
      <c r="I228" s="316"/>
      <c r="J228" s="316"/>
      <c r="K228" s="316"/>
      <c r="L228" s="316"/>
      <c r="M228" s="316"/>
      <c r="N228" s="316"/>
      <c r="O228" s="316"/>
      <c r="P228" s="316"/>
      <c r="Q228" s="316"/>
      <c r="R228" s="316"/>
      <c r="S228" s="316"/>
      <c r="T228" s="316"/>
      <c r="U228" s="316"/>
    </row>
    <row r="229" spans="1:21" ht="14.25" customHeight="1" x14ac:dyDescent="0.25">
      <c r="A229" s="337"/>
      <c r="B229" s="135"/>
      <c r="C229" s="135"/>
      <c r="D229" s="135"/>
      <c r="E229" s="135"/>
      <c r="F229" s="135"/>
      <c r="G229" s="135"/>
      <c r="H229" s="135"/>
      <c r="I229" s="316"/>
      <c r="J229" s="316"/>
      <c r="K229" s="316"/>
      <c r="L229" s="316"/>
      <c r="M229" s="316"/>
      <c r="N229" s="316"/>
      <c r="O229" s="316"/>
      <c r="P229" s="316"/>
      <c r="Q229" s="316"/>
      <c r="R229" s="316"/>
      <c r="S229" s="316"/>
      <c r="T229" s="316"/>
      <c r="U229" s="316"/>
    </row>
    <row r="230" spans="1:21" ht="14.25" customHeight="1" x14ac:dyDescent="0.25">
      <c r="A230" s="337"/>
      <c r="B230" s="135"/>
      <c r="C230" s="135"/>
      <c r="D230" s="135"/>
      <c r="E230" s="135"/>
      <c r="F230" s="135"/>
      <c r="G230" s="135"/>
      <c r="H230" s="135"/>
      <c r="I230" s="316"/>
      <c r="J230" s="316"/>
      <c r="K230" s="316"/>
      <c r="L230" s="316"/>
      <c r="M230" s="316"/>
      <c r="N230" s="316"/>
      <c r="O230" s="316"/>
      <c r="P230" s="316"/>
      <c r="Q230" s="316"/>
      <c r="R230" s="316"/>
      <c r="S230" s="316"/>
      <c r="T230" s="316"/>
      <c r="U230" s="316"/>
    </row>
    <row r="231" spans="1:21" ht="14.25" customHeight="1" x14ac:dyDescent="0.25">
      <c r="A231" s="337"/>
      <c r="B231" s="135"/>
      <c r="C231" s="135"/>
      <c r="D231" s="135"/>
      <c r="E231" s="135"/>
      <c r="F231" s="135"/>
      <c r="G231" s="135"/>
      <c r="H231" s="135"/>
      <c r="I231" s="316"/>
      <c r="J231" s="316"/>
      <c r="K231" s="316"/>
      <c r="L231" s="316"/>
      <c r="M231" s="316"/>
      <c r="N231" s="316"/>
      <c r="O231" s="316"/>
      <c r="P231" s="316"/>
      <c r="Q231" s="316"/>
      <c r="R231" s="316"/>
      <c r="S231" s="316"/>
      <c r="T231" s="316"/>
      <c r="U231" s="316"/>
    </row>
    <row r="232" spans="1:21" ht="14.25" customHeight="1" x14ac:dyDescent="0.25">
      <c r="A232" s="337"/>
      <c r="B232" s="135"/>
      <c r="C232" s="135"/>
      <c r="D232" s="135"/>
      <c r="E232" s="135"/>
      <c r="F232" s="135"/>
      <c r="G232" s="135"/>
      <c r="H232" s="135"/>
      <c r="I232" s="316"/>
      <c r="J232" s="316"/>
      <c r="K232" s="316"/>
      <c r="L232" s="316"/>
      <c r="M232" s="316"/>
      <c r="N232" s="316"/>
      <c r="O232" s="316"/>
      <c r="P232" s="316"/>
      <c r="Q232" s="316"/>
      <c r="R232" s="316"/>
      <c r="S232" s="316"/>
      <c r="T232" s="316"/>
      <c r="U232" s="316"/>
    </row>
    <row r="233" spans="1:21" ht="14.25" customHeight="1" x14ac:dyDescent="0.25">
      <c r="A233" s="337"/>
      <c r="B233" s="135"/>
      <c r="C233" s="135"/>
      <c r="D233" s="135"/>
      <c r="E233" s="135"/>
      <c r="F233" s="135"/>
      <c r="G233" s="135"/>
      <c r="H233" s="135"/>
      <c r="I233" s="316"/>
      <c r="J233" s="316"/>
      <c r="K233" s="316"/>
      <c r="L233" s="316"/>
      <c r="M233" s="316"/>
      <c r="N233" s="316"/>
      <c r="O233" s="316"/>
      <c r="P233" s="316"/>
      <c r="Q233" s="316"/>
      <c r="R233" s="316"/>
      <c r="S233" s="316"/>
      <c r="T233" s="316"/>
      <c r="U233" s="316"/>
    </row>
    <row r="234" spans="1:21" ht="14.25" customHeight="1" x14ac:dyDescent="0.25">
      <c r="A234" s="337"/>
      <c r="B234" s="135"/>
      <c r="C234" s="135"/>
      <c r="D234" s="135"/>
      <c r="E234" s="135"/>
      <c r="F234" s="135"/>
      <c r="G234" s="135"/>
      <c r="H234" s="135"/>
      <c r="I234" s="316"/>
      <c r="J234" s="316"/>
      <c r="K234" s="316"/>
      <c r="L234" s="316"/>
      <c r="M234" s="316"/>
      <c r="N234" s="316"/>
      <c r="O234" s="316"/>
      <c r="P234" s="316"/>
      <c r="Q234" s="316"/>
      <c r="R234" s="316"/>
      <c r="S234" s="316"/>
      <c r="T234" s="316"/>
      <c r="U234" s="316"/>
    </row>
    <row r="235" spans="1:21" ht="14.25" customHeight="1" x14ac:dyDescent="0.25">
      <c r="A235" s="337"/>
      <c r="B235" s="135"/>
      <c r="C235" s="135"/>
      <c r="D235" s="135"/>
      <c r="E235" s="135"/>
      <c r="F235" s="135"/>
      <c r="G235" s="135"/>
      <c r="H235" s="135"/>
      <c r="I235" s="316"/>
      <c r="J235" s="316"/>
      <c r="K235" s="316"/>
      <c r="L235" s="316"/>
      <c r="M235" s="316"/>
      <c r="N235" s="316"/>
      <c r="O235" s="316"/>
      <c r="P235" s="316"/>
      <c r="Q235" s="316"/>
      <c r="R235" s="316"/>
      <c r="S235" s="316"/>
      <c r="T235" s="316"/>
      <c r="U235" s="316"/>
    </row>
    <row r="236" spans="1:21" ht="14.25" customHeight="1" x14ac:dyDescent="0.25">
      <c r="A236" s="337"/>
      <c r="B236" s="135"/>
      <c r="C236" s="135"/>
      <c r="D236" s="135"/>
      <c r="E236" s="135"/>
      <c r="F236" s="135"/>
      <c r="G236" s="135"/>
      <c r="H236" s="135"/>
      <c r="I236" s="316"/>
      <c r="J236" s="316"/>
      <c r="K236" s="316"/>
      <c r="L236" s="316"/>
      <c r="M236" s="316"/>
      <c r="N236" s="316"/>
      <c r="O236" s="316"/>
      <c r="P236" s="316"/>
      <c r="Q236" s="316"/>
      <c r="R236" s="316"/>
      <c r="S236" s="316"/>
      <c r="T236" s="316"/>
      <c r="U236" s="316"/>
    </row>
    <row r="237" spans="1:21" ht="14.25" customHeight="1" x14ac:dyDescent="0.25">
      <c r="A237" s="337"/>
      <c r="B237" s="135"/>
      <c r="C237" s="135"/>
      <c r="D237" s="135"/>
      <c r="E237" s="135"/>
      <c r="F237" s="135"/>
      <c r="G237" s="135"/>
      <c r="H237" s="135"/>
      <c r="I237" s="316"/>
      <c r="J237" s="316"/>
      <c r="K237" s="316"/>
      <c r="L237" s="316"/>
      <c r="M237" s="316"/>
      <c r="N237" s="316"/>
      <c r="O237" s="316"/>
      <c r="P237" s="316"/>
      <c r="Q237" s="316"/>
      <c r="R237" s="316"/>
      <c r="S237" s="316"/>
      <c r="T237" s="316"/>
      <c r="U237" s="316"/>
    </row>
    <row r="238" spans="1:21" ht="14.25" customHeight="1" x14ac:dyDescent="0.25">
      <c r="A238" s="337"/>
      <c r="B238" s="135"/>
      <c r="C238" s="135"/>
      <c r="D238" s="135"/>
      <c r="E238" s="135"/>
      <c r="F238" s="135"/>
      <c r="G238" s="135"/>
      <c r="H238" s="135"/>
      <c r="I238" s="316"/>
      <c r="J238" s="316"/>
      <c r="K238" s="316"/>
      <c r="L238" s="316"/>
      <c r="M238" s="316"/>
      <c r="N238" s="316"/>
      <c r="O238" s="316"/>
      <c r="P238" s="316"/>
      <c r="Q238" s="316"/>
      <c r="R238" s="316"/>
      <c r="S238" s="316"/>
      <c r="T238" s="316"/>
      <c r="U238" s="316"/>
    </row>
    <row r="239" spans="1:21" ht="14.25" customHeight="1" x14ac:dyDescent="0.25">
      <c r="A239" s="337"/>
      <c r="B239" s="135"/>
      <c r="C239" s="135"/>
      <c r="D239" s="135"/>
      <c r="E239" s="135"/>
      <c r="F239" s="135"/>
      <c r="G239" s="135"/>
      <c r="H239" s="135"/>
      <c r="I239" s="316"/>
      <c r="J239" s="316"/>
      <c r="K239" s="316"/>
      <c r="L239" s="316"/>
      <c r="M239" s="316"/>
      <c r="N239" s="316"/>
      <c r="O239" s="316"/>
      <c r="P239" s="316"/>
      <c r="Q239" s="316"/>
      <c r="R239" s="316"/>
      <c r="S239" s="316"/>
      <c r="T239" s="316"/>
      <c r="U239" s="316"/>
    </row>
    <row r="240" spans="1:21" ht="14.25" customHeight="1" x14ac:dyDescent="0.25">
      <c r="A240" s="337"/>
      <c r="B240" s="135"/>
      <c r="C240" s="135"/>
      <c r="D240" s="135"/>
      <c r="E240" s="135"/>
      <c r="F240" s="135"/>
      <c r="G240" s="135"/>
      <c r="H240" s="135"/>
      <c r="I240" s="316"/>
      <c r="J240" s="316"/>
      <c r="K240" s="316"/>
      <c r="L240" s="316"/>
      <c r="M240" s="316"/>
      <c r="N240" s="316"/>
      <c r="O240" s="316"/>
      <c r="P240" s="316"/>
      <c r="Q240" s="316"/>
      <c r="R240" s="316"/>
      <c r="S240" s="316"/>
      <c r="T240" s="316"/>
      <c r="U240" s="316"/>
    </row>
    <row r="241" spans="1:21" ht="14.25" customHeight="1" x14ac:dyDescent="0.25">
      <c r="A241" s="337"/>
      <c r="B241" s="135"/>
      <c r="C241" s="135"/>
      <c r="D241" s="135"/>
      <c r="E241" s="135"/>
      <c r="F241" s="135"/>
      <c r="G241" s="135"/>
      <c r="H241" s="135"/>
      <c r="I241" s="316"/>
      <c r="J241" s="316"/>
      <c r="K241" s="316"/>
      <c r="L241" s="316"/>
      <c r="M241" s="316"/>
      <c r="N241" s="316"/>
      <c r="O241" s="316"/>
      <c r="P241" s="316"/>
      <c r="Q241" s="316"/>
      <c r="R241" s="316"/>
      <c r="S241" s="316"/>
      <c r="T241" s="316"/>
      <c r="U241" s="316"/>
    </row>
    <row r="242" spans="1:21" ht="14.25" customHeight="1" x14ac:dyDescent="0.25">
      <c r="A242" s="337"/>
      <c r="B242" s="135"/>
      <c r="C242" s="135"/>
      <c r="D242" s="135"/>
      <c r="E242" s="135"/>
      <c r="F242" s="135"/>
      <c r="G242" s="135"/>
      <c r="H242" s="135"/>
      <c r="I242" s="316"/>
      <c r="J242" s="316"/>
      <c r="K242" s="316"/>
      <c r="L242" s="316"/>
      <c r="M242" s="316"/>
      <c r="N242" s="316"/>
      <c r="O242" s="316"/>
      <c r="P242" s="316"/>
      <c r="Q242" s="316"/>
      <c r="R242" s="316"/>
      <c r="S242" s="316"/>
      <c r="T242" s="316"/>
      <c r="U242" s="316"/>
    </row>
    <row r="243" spans="1:21" ht="14.25" customHeight="1" x14ac:dyDescent="0.25">
      <c r="A243" s="337"/>
      <c r="B243" s="135"/>
      <c r="C243" s="135"/>
      <c r="D243" s="135"/>
      <c r="E243" s="135"/>
      <c r="F243" s="135"/>
      <c r="G243" s="135"/>
      <c r="H243" s="135"/>
      <c r="I243" s="316"/>
      <c r="J243" s="316"/>
      <c r="K243" s="316"/>
      <c r="L243" s="316"/>
      <c r="M243" s="316"/>
      <c r="N243" s="316"/>
      <c r="O243" s="316"/>
      <c r="P243" s="316"/>
      <c r="Q243" s="316"/>
      <c r="R243" s="316"/>
      <c r="S243" s="316"/>
      <c r="T243" s="316"/>
      <c r="U243" s="316"/>
    </row>
    <row r="244" spans="1:21" ht="14.25" customHeight="1" x14ac:dyDescent="0.25">
      <c r="A244" s="337"/>
      <c r="B244" s="135"/>
      <c r="C244" s="135"/>
      <c r="D244" s="135"/>
      <c r="E244" s="135"/>
      <c r="F244" s="135"/>
      <c r="G244" s="135"/>
      <c r="H244" s="135"/>
      <c r="I244" s="316"/>
      <c r="J244" s="316"/>
      <c r="K244" s="316"/>
      <c r="L244" s="316"/>
      <c r="M244" s="316"/>
      <c r="N244" s="316"/>
      <c r="O244" s="316"/>
      <c r="P244" s="316"/>
      <c r="Q244" s="316"/>
      <c r="R244" s="316"/>
      <c r="S244" s="316"/>
      <c r="T244" s="316"/>
      <c r="U244" s="316"/>
    </row>
    <row r="245" spans="1:21" ht="14.25" customHeight="1" x14ac:dyDescent="0.25">
      <c r="A245" s="337"/>
      <c r="B245" s="135"/>
      <c r="C245" s="135"/>
      <c r="D245" s="135"/>
      <c r="E245" s="135"/>
      <c r="F245" s="135"/>
      <c r="G245" s="135"/>
      <c r="H245" s="135"/>
      <c r="I245" s="316"/>
      <c r="J245" s="316"/>
      <c r="K245" s="316"/>
      <c r="L245" s="316"/>
      <c r="M245" s="316"/>
      <c r="N245" s="316"/>
      <c r="O245" s="316"/>
      <c r="P245" s="316"/>
      <c r="Q245" s="316"/>
      <c r="R245" s="316"/>
      <c r="S245" s="316"/>
      <c r="T245" s="316"/>
      <c r="U245" s="316"/>
    </row>
    <row r="246" spans="1:21" ht="14.25" customHeight="1" x14ac:dyDescent="0.25">
      <c r="A246" s="337"/>
      <c r="B246" s="135"/>
      <c r="C246" s="135"/>
      <c r="D246" s="135"/>
      <c r="E246" s="135"/>
      <c r="F246" s="135"/>
      <c r="G246" s="135"/>
      <c r="H246" s="135"/>
      <c r="I246" s="316"/>
      <c r="J246" s="316"/>
      <c r="K246" s="316"/>
      <c r="L246" s="316"/>
      <c r="M246" s="316"/>
      <c r="N246" s="316"/>
      <c r="O246" s="316"/>
      <c r="P246" s="316"/>
      <c r="Q246" s="316"/>
      <c r="R246" s="316"/>
      <c r="S246" s="316"/>
      <c r="T246" s="316"/>
      <c r="U246" s="316"/>
    </row>
    <row r="247" spans="1:21" ht="14.25" customHeight="1" x14ac:dyDescent="0.25">
      <c r="A247" s="337"/>
      <c r="B247" s="135"/>
      <c r="C247" s="135"/>
      <c r="D247" s="135"/>
      <c r="E247" s="135"/>
      <c r="F247" s="135"/>
      <c r="G247" s="135"/>
      <c r="H247" s="135"/>
      <c r="I247" s="316"/>
      <c r="J247" s="316"/>
      <c r="K247" s="316"/>
      <c r="L247" s="316"/>
      <c r="M247" s="316"/>
      <c r="N247" s="316"/>
      <c r="O247" s="316"/>
      <c r="P247" s="316"/>
      <c r="Q247" s="316"/>
      <c r="R247" s="316"/>
      <c r="S247" s="316"/>
      <c r="T247" s="316"/>
      <c r="U247" s="316"/>
    </row>
    <row r="248" spans="1:21" ht="14.25" customHeight="1" x14ac:dyDescent="0.25">
      <c r="A248" s="337"/>
      <c r="B248" s="135"/>
      <c r="C248" s="135"/>
      <c r="D248" s="135"/>
      <c r="E248" s="135"/>
      <c r="F248" s="135"/>
      <c r="G248" s="135"/>
      <c r="H248" s="135"/>
      <c r="I248" s="316"/>
      <c r="J248" s="316"/>
      <c r="K248" s="316"/>
      <c r="L248" s="316"/>
      <c r="M248" s="316"/>
      <c r="N248" s="316"/>
      <c r="O248" s="316"/>
      <c r="P248" s="316"/>
      <c r="Q248" s="316"/>
      <c r="R248" s="316"/>
      <c r="S248" s="316"/>
      <c r="T248" s="316"/>
      <c r="U248" s="316"/>
    </row>
    <row r="249" spans="1:21" ht="14.25" customHeight="1" x14ac:dyDescent="0.25">
      <c r="A249" s="337"/>
      <c r="B249" s="135"/>
      <c r="C249" s="135"/>
      <c r="D249" s="135"/>
      <c r="E249" s="135"/>
      <c r="F249" s="135"/>
      <c r="G249" s="135"/>
      <c r="H249" s="135"/>
      <c r="I249" s="316"/>
      <c r="J249" s="316"/>
      <c r="K249" s="316"/>
      <c r="L249" s="316"/>
      <c r="M249" s="316"/>
      <c r="N249" s="316"/>
      <c r="O249" s="316"/>
      <c r="P249" s="316"/>
      <c r="Q249" s="316"/>
      <c r="R249" s="316"/>
      <c r="S249" s="316"/>
      <c r="T249" s="316"/>
      <c r="U249" s="316"/>
    </row>
    <row r="250" spans="1:21" ht="14.25" customHeight="1" x14ac:dyDescent="0.25">
      <c r="A250" s="337"/>
      <c r="B250" s="135"/>
      <c r="C250" s="135"/>
      <c r="D250" s="135"/>
      <c r="E250" s="135"/>
      <c r="F250" s="135"/>
      <c r="G250" s="135"/>
      <c r="H250" s="135"/>
      <c r="I250" s="316"/>
      <c r="J250" s="316"/>
      <c r="K250" s="316"/>
      <c r="L250" s="316"/>
      <c r="M250" s="316"/>
      <c r="N250" s="316"/>
      <c r="O250" s="316"/>
      <c r="P250" s="316"/>
      <c r="Q250" s="316"/>
      <c r="R250" s="316"/>
      <c r="S250" s="316"/>
      <c r="T250" s="316"/>
      <c r="U250" s="316"/>
    </row>
    <row r="251" spans="1:21" ht="14.25" customHeight="1" x14ac:dyDescent="0.25">
      <c r="A251" s="337"/>
      <c r="B251" s="135"/>
      <c r="C251" s="135"/>
      <c r="D251" s="135"/>
      <c r="E251" s="135"/>
      <c r="F251" s="135"/>
      <c r="G251" s="135"/>
      <c r="H251" s="135"/>
      <c r="I251" s="316"/>
      <c r="J251" s="316"/>
      <c r="K251" s="316"/>
      <c r="L251" s="316"/>
      <c r="M251" s="316"/>
      <c r="N251" s="316"/>
      <c r="O251" s="316"/>
      <c r="P251" s="316"/>
      <c r="Q251" s="316"/>
      <c r="R251" s="316"/>
      <c r="S251" s="316"/>
      <c r="T251" s="316"/>
      <c r="U251" s="316"/>
    </row>
    <row r="252" spans="1:21" ht="14.25" customHeight="1" x14ac:dyDescent="0.25">
      <c r="A252" s="337"/>
      <c r="B252" s="135"/>
      <c r="C252" s="135"/>
      <c r="D252" s="135"/>
      <c r="E252" s="135"/>
      <c r="F252" s="135"/>
      <c r="G252" s="135"/>
      <c r="H252" s="135"/>
      <c r="I252" s="316"/>
      <c r="J252" s="316"/>
      <c r="K252" s="316"/>
      <c r="L252" s="316"/>
      <c r="M252" s="316"/>
      <c r="N252" s="316"/>
      <c r="O252" s="316"/>
      <c r="P252" s="316"/>
      <c r="Q252" s="316"/>
      <c r="R252" s="316"/>
      <c r="S252" s="316"/>
      <c r="T252" s="316"/>
      <c r="U252" s="316"/>
    </row>
    <row r="253" spans="1:21" ht="14.25" customHeight="1" x14ac:dyDescent="0.25">
      <c r="A253" s="337"/>
      <c r="B253" s="135"/>
      <c r="C253" s="135"/>
      <c r="D253" s="135"/>
      <c r="E253" s="135"/>
      <c r="F253" s="135"/>
      <c r="G253" s="135"/>
      <c r="H253" s="135"/>
      <c r="I253" s="316"/>
      <c r="J253" s="316"/>
      <c r="K253" s="316"/>
      <c r="L253" s="316"/>
      <c r="M253" s="316"/>
      <c r="N253" s="316"/>
      <c r="O253" s="316"/>
      <c r="P253" s="316"/>
      <c r="Q253" s="316"/>
      <c r="R253" s="316"/>
      <c r="S253" s="316"/>
      <c r="T253" s="316"/>
      <c r="U253" s="316"/>
    </row>
    <row r="254" spans="1:21" ht="14.25" customHeight="1" x14ac:dyDescent="0.25">
      <c r="A254" s="337"/>
      <c r="B254" s="135"/>
      <c r="C254" s="135"/>
      <c r="D254" s="135"/>
      <c r="E254" s="135"/>
      <c r="F254" s="135"/>
      <c r="G254" s="135"/>
      <c r="H254" s="135"/>
      <c r="I254" s="316"/>
      <c r="J254" s="316"/>
      <c r="K254" s="316"/>
      <c r="L254" s="316"/>
      <c r="M254" s="316"/>
      <c r="N254" s="316"/>
      <c r="O254" s="316"/>
      <c r="P254" s="316"/>
      <c r="Q254" s="316"/>
      <c r="R254" s="316"/>
      <c r="S254" s="316"/>
      <c r="T254" s="316"/>
      <c r="U254" s="316"/>
    </row>
    <row r="255" spans="1:21" ht="14.25" customHeight="1" x14ac:dyDescent="0.25">
      <c r="A255" s="337"/>
      <c r="B255" s="135"/>
      <c r="C255" s="135"/>
      <c r="D255" s="135"/>
      <c r="E255" s="135"/>
      <c r="F255" s="135"/>
      <c r="G255" s="135"/>
      <c r="H255" s="135"/>
      <c r="I255" s="316"/>
      <c r="J255" s="316"/>
      <c r="K255" s="316"/>
      <c r="L255" s="316"/>
      <c r="M255" s="316"/>
      <c r="N255" s="316"/>
      <c r="O255" s="316"/>
      <c r="P255" s="316"/>
      <c r="Q255" s="316"/>
      <c r="R255" s="316"/>
      <c r="S255" s="316"/>
      <c r="T255" s="316"/>
      <c r="U255" s="316"/>
    </row>
    <row r="256" spans="1:21" ht="14.25" customHeight="1" x14ac:dyDescent="0.25">
      <c r="A256" s="337"/>
      <c r="B256" s="135"/>
      <c r="C256" s="135"/>
      <c r="D256" s="135"/>
      <c r="E256" s="135"/>
      <c r="F256" s="135"/>
      <c r="G256" s="135"/>
      <c r="H256" s="135"/>
      <c r="I256" s="316"/>
      <c r="J256" s="316"/>
      <c r="K256" s="316"/>
      <c r="L256" s="316"/>
      <c r="M256" s="316"/>
      <c r="N256" s="316"/>
      <c r="O256" s="316"/>
      <c r="P256" s="316"/>
      <c r="Q256" s="316"/>
      <c r="R256" s="316"/>
      <c r="S256" s="316"/>
      <c r="T256" s="316"/>
      <c r="U256" s="316"/>
    </row>
    <row r="257" spans="1:21" ht="14.25" customHeight="1" x14ac:dyDescent="0.25">
      <c r="A257" s="337"/>
      <c r="B257" s="135"/>
      <c r="C257" s="135"/>
      <c r="D257" s="135"/>
      <c r="E257" s="135"/>
      <c r="F257" s="135"/>
      <c r="G257" s="135"/>
      <c r="H257" s="135"/>
      <c r="I257" s="316"/>
      <c r="J257" s="316"/>
      <c r="K257" s="316"/>
      <c r="L257" s="316"/>
      <c r="M257" s="316"/>
      <c r="N257" s="316"/>
      <c r="O257" s="316"/>
      <c r="P257" s="316"/>
      <c r="Q257" s="316"/>
      <c r="R257" s="316"/>
      <c r="S257" s="316"/>
      <c r="T257" s="316"/>
      <c r="U257" s="316"/>
    </row>
    <row r="258" spans="1:21" ht="14.25" customHeight="1" x14ac:dyDescent="0.25">
      <c r="A258" s="337"/>
      <c r="B258" s="135"/>
      <c r="C258" s="135"/>
      <c r="D258" s="135"/>
      <c r="E258" s="135"/>
      <c r="F258" s="135"/>
      <c r="G258" s="135"/>
      <c r="H258" s="135"/>
      <c r="I258" s="316"/>
      <c r="J258" s="316"/>
      <c r="K258" s="316"/>
      <c r="L258" s="316"/>
      <c r="M258" s="316"/>
      <c r="N258" s="316"/>
      <c r="O258" s="316"/>
      <c r="P258" s="316"/>
      <c r="Q258" s="316"/>
      <c r="R258" s="316"/>
      <c r="S258" s="316"/>
      <c r="T258" s="316"/>
      <c r="U258" s="316"/>
    </row>
    <row r="259" spans="1:21" ht="14.25" customHeight="1" x14ac:dyDescent="0.25">
      <c r="A259" s="337"/>
      <c r="B259" s="135"/>
      <c r="C259" s="135"/>
      <c r="D259" s="135"/>
      <c r="E259" s="135"/>
      <c r="F259" s="135"/>
      <c r="G259" s="135"/>
      <c r="H259" s="135"/>
      <c r="I259" s="316"/>
      <c r="J259" s="316"/>
      <c r="K259" s="316"/>
      <c r="L259" s="316"/>
      <c r="M259" s="316"/>
      <c r="N259" s="316"/>
      <c r="O259" s="316"/>
      <c r="P259" s="316"/>
      <c r="Q259" s="316"/>
      <c r="R259" s="316"/>
      <c r="S259" s="316"/>
      <c r="T259" s="316"/>
      <c r="U259" s="316"/>
    </row>
    <row r="260" spans="1:21" ht="14.25" customHeight="1" x14ac:dyDescent="0.25">
      <c r="A260" s="337"/>
      <c r="B260" s="135"/>
      <c r="C260" s="135"/>
      <c r="D260" s="135"/>
      <c r="E260" s="135"/>
      <c r="F260" s="135"/>
      <c r="G260" s="135"/>
      <c r="H260" s="135"/>
      <c r="I260" s="316"/>
      <c r="J260" s="316"/>
      <c r="K260" s="316"/>
      <c r="L260" s="316"/>
      <c r="M260" s="316"/>
      <c r="N260" s="316"/>
      <c r="O260" s="316"/>
      <c r="P260" s="316"/>
      <c r="Q260" s="316"/>
      <c r="R260" s="316"/>
      <c r="S260" s="316"/>
      <c r="T260" s="316"/>
      <c r="U260" s="316"/>
    </row>
    <row r="261" spans="1:21" ht="14.25" customHeight="1" x14ac:dyDescent="0.25">
      <c r="A261" s="337"/>
      <c r="B261" s="135"/>
      <c r="C261" s="135"/>
      <c r="D261" s="135"/>
      <c r="E261" s="135"/>
      <c r="F261" s="135"/>
      <c r="G261" s="135"/>
      <c r="H261" s="135"/>
      <c r="I261" s="316"/>
      <c r="J261" s="316"/>
      <c r="K261" s="316"/>
      <c r="L261" s="316"/>
      <c r="M261" s="316"/>
      <c r="N261" s="316"/>
      <c r="O261" s="316"/>
      <c r="P261" s="316"/>
      <c r="Q261" s="316"/>
      <c r="R261" s="316"/>
      <c r="S261" s="316"/>
      <c r="T261" s="316"/>
      <c r="U261" s="316"/>
    </row>
    <row r="262" spans="1:21" ht="14.25" customHeight="1" x14ac:dyDescent="0.25">
      <c r="A262" s="337"/>
      <c r="B262" s="135"/>
      <c r="C262" s="135"/>
      <c r="D262" s="135"/>
      <c r="E262" s="135"/>
      <c r="F262" s="135"/>
      <c r="G262" s="135"/>
      <c r="H262" s="135"/>
      <c r="I262" s="316"/>
      <c r="J262" s="316"/>
      <c r="K262" s="316"/>
      <c r="L262" s="316"/>
      <c r="M262" s="316"/>
      <c r="N262" s="316"/>
      <c r="O262" s="316"/>
      <c r="P262" s="316"/>
      <c r="Q262" s="316"/>
      <c r="R262" s="316"/>
      <c r="S262" s="316"/>
      <c r="T262" s="316"/>
      <c r="U262" s="316"/>
    </row>
    <row r="263" spans="1:21" ht="14.25" customHeight="1" x14ac:dyDescent="0.25">
      <c r="A263" s="337"/>
      <c r="B263" s="135"/>
      <c r="C263" s="135"/>
      <c r="D263" s="135"/>
      <c r="E263" s="135"/>
      <c r="F263" s="135"/>
      <c r="G263" s="135"/>
      <c r="H263" s="135"/>
      <c r="I263" s="316"/>
      <c r="J263" s="316"/>
      <c r="K263" s="316"/>
      <c r="L263" s="316"/>
      <c r="M263" s="316"/>
      <c r="N263" s="316"/>
      <c r="O263" s="316"/>
      <c r="P263" s="316"/>
      <c r="Q263" s="316"/>
      <c r="R263" s="316"/>
      <c r="S263" s="316"/>
      <c r="T263" s="316"/>
      <c r="U263" s="316"/>
    </row>
    <row r="264" spans="1:21" ht="14.25" customHeight="1" x14ac:dyDescent="0.25">
      <c r="A264" s="337"/>
      <c r="B264" s="135"/>
      <c r="C264" s="135"/>
      <c r="D264" s="135"/>
      <c r="E264" s="135"/>
      <c r="F264" s="135"/>
      <c r="G264" s="135"/>
      <c r="H264" s="135"/>
      <c r="I264" s="316"/>
      <c r="J264" s="316"/>
      <c r="K264" s="316"/>
      <c r="L264" s="316"/>
      <c r="M264" s="316"/>
      <c r="N264" s="316"/>
      <c r="O264" s="316"/>
      <c r="P264" s="316"/>
      <c r="Q264" s="316"/>
      <c r="R264" s="316"/>
      <c r="S264" s="316"/>
      <c r="T264" s="316"/>
      <c r="U264" s="316"/>
    </row>
    <row r="265" spans="1:21" ht="14.25" customHeight="1" x14ac:dyDescent="0.25">
      <c r="A265" s="337"/>
      <c r="B265" s="135"/>
      <c r="C265" s="135"/>
      <c r="D265" s="135"/>
      <c r="E265" s="135"/>
      <c r="F265" s="135"/>
      <c r="G265" s="135"/>
      <c r="H265" s="135"/>
      <c r="I265" s="316"/>
      <c r="J265" s="316"/>
      <c r="K265" s="316"/>
      <c r="L265" s="316"/>
      <c r="M265" s="316"/>
      <c r="N265" s="316"/>
      <c r="O265" s="316"/>
      <c r="P265" s="316"/>
      <c r="Q265" s="316"/>
      <c r="R265" s="316"/>
      <c r="S265" s="316"/>
      <c r="T265" s="316"/>
      <c r="U265" s="316"/>
    </row>
    <row r="266" spans="1:21" ht="14.25" customHeight="1" x14ac:dyDescent="0.25">
      <c r="A266" s="337"/>
      <c r="B266" s="135"/>
      <c r="C266" s="135"/>
      <c r="D266" s="135"/>
      <c r="E266" s="135"/>
      <c r="F266" s="135"/>
      <c r="G266" s="135"/>
      <c r="H266" s="135"/>
      <c r="I266" s="316"/>
      <c r="J266" s="316"/>
      <c r="K266" s="316"/>
      <c r="L266" s="316"/>
      <c r="M266" s="316"/>
      <c r="N266" s="316"/>
      <c r="O266" s="316"/>
      <c r="P266" s="316"/>
      <c r="Q266" s="316"/>
      <c r="R266" s="316"/>
      <c r="S266" s="316"/>
      <c r="T266" s="316"/>
      <c r="U266" s="316"/>
    </row>
    <row r="267" spans="1:21" ht="14.25" customHeight="1" x14ac:dyDescent="0.25">
      <c r="A267" s="337"/>
      <c r="B267" s="135"/>
      <c r="C267" s="135"/>
      <c r="D267" s="135"/>
      <c r="E267" s="135"/>
      <c r="F267" s="135"/>
      <c r="G267" s="135"/>
      <c r="H267" s="135"/>
      <c r="I267" s="316"/>
      <c r="J267" s="316"/>
      <c r="K267" s="316"/>
      <c r="L267" s="316"/>
      <c r="M267" s="316"/>
      <c r="N267" s="316"/>
      <c r="O267" s="316"/>
      <c r="P267" s="316"/>
      <c r="Q267" s="316"/>
      <c r="R267" s="316"/>
      <c r="S267" s="316"/>
      <c r="T267" s="316"/>
      <c r="U267" s="316"/>
    </row>
    <row r="268" spans="1:21" ht="14.25" customHeight="1" x14ac:dyDescent="0.25">
      <c r="A268" s="337"/>
      <c r="B268" s="135"/>
      <c r="C268" s="135"/>
      <c r="D268" s="135"/>
      <c r="E268" s="135"/>
      <c r="F268" s="135"/>
      <c r="G268" s="135"/>
      <c r="H268" s="135"/>
      <c r="I268" s="316"/>
      <c r="J268" s="316"/>
      <c r="K268" s="316"/>
      <c r="L268" s="316"/>
      <c r="M268" s="316"/>
      <c r="N268" s="316"/>
      <c r="O268" s="316"/>
      <c r="P268" s="316"/>
      <c r="Q268" s="316"/>
      <c r="R268" s="316"/>
      <c r="S268" s="316"/>
      <c r="T268" s="316"/>
      <c r="U268" s="316"/>
    </row>
    <row r="269" spans="1:21" ht="14.25" customHeight="1" x14ac:dyDescent="0.25">
      <c r="A269" s="337"/>
      <c r="B269" s="135"/>
      <c r="C269" s="135"/>
      <c r="D269" s="135"/>
      <c r="E269" s="135"/>
      <c r="F269" s="135"/>
      <c r="G269" s="135"/>
      <c r="H269" s="135"/>
      <c r="I269" s="316"/>
      <c r="J269" s="316"/>
      <c r="K269" s="316"/>
      <c r="L269" s="316"/>
      <c r="M269" s="316"/>
      <c r="N269" s="316"/>
      <c r="O269" s="316"/>
      <c r="P269" s="316"/>
      <c r="Q269" s="316"/>
      <c r="R269" s="316"/>
      <c r="S269" s="316"/>
      <c r="T269" s="316"/>
      <c r="U269" s="316"/>
    </row>
    <row r="270" spans="1:21" ht="14.25" customHeight="1" x14ac:dyDescent="0.25">
      <c r="A270" s="337"/>
      <c r="B270" s="135"/>
      <c r="C270" s="135"/>
      <c r="D270" s="135"/>
      <c r="E270" s="135"/>
      <c r="F270" s="135"/>
      <c r="G270" s="135"/>
      <c r="H270" s="135"/>
      <c r="I270" s="316"/>
      <c r="J270" s="316"/>
      <c r="K270" s="316"/>
      <c r="L270" s="316"/>
      <c r="M270" s="316"/>
      <c r="N270" s="316"/>
      <c r="O270" s="316"/>
      <c r="P270" s="316"/>
      <c r="Q270" s="316"/>
      <c r="R270" s="316"/>
      <c r="S270" s="316"/>
      <c r="T270" s="316"/>
      <c r="U270" s="316"/>
    </row>
    <row r="271" spans="1:21" ht="14.25" customHeight="1" x14ac:dyDescent="0.25">
      <c r="A271" s="337"/>
      <c r="B271" s="135"/>
      <c r="C271" s="135"/>
      <c r="D271" s="135"/>
      <c r="E271" s="135"/>
      <c r="F271" s="135"/>
      <c r="G271" s="135"/>
      <c r="H271" s="135"/>
      <c r="I271" s="316"/>
      <c r="J271" s="316"/>
      <c r="K271" s="316"/>
      <c r="L271" s="316"/>
      <c r="M271" s="316"/>
      <c r="N271" s="316"/>
      <c r="O271" s="316"/>
      <c r="P271" s="316"/>
      <c r="Q271" s="316"/>
      <c r="R271" s="316"/>
      <c r="S271" s="316"/>
      <c r="T271" s="316"/>
      <c r="U271" s="316"/>
    </row>
    <row r="272" spans="1:21" ht="14.25" customHeight="1" x14ac:dyDescent="0.25">
      <c r="A272" s="337"/>
      <c r="B272" s="135"/>
      <c r="C272" s="135"/>
      <c r="D272" s="135"/>
      <c r="E272" s="135"/>
      <c r="F272" s="135"/>
      <c r="G272" s="135"/>
      <c r="H272" s="135"/>
      <c r="I272" s="316"/>
      <c r="J272" s="316"/>
      <c r="K272" s="316"/>
      <c r="L272" s="316"/>
      <c r="M272" s="316"/>
      <c r="N272" s="316"/>
      <c r="O272" s="316"/>
      <c r="P272" s="316"/>
      <c r="Q272" s="316"/>
      <c r="R272" s="316"/>
      <c r="S272" s="316"/>
      <c r="T272" s="316"/>
      <c r="U272" s="316"/>
    </row>
    <row r="273" spans="1:21" ht="14.25" customHeight="1" x14ac:dyDescent="0.25">
      <c r="A273" s="337"/>
      <c r="B273" s="135"/>
      <c r="C273" s="135"/>
      <c r="D273" s="135"/>
      <c r="E273" s="135"/>
      <c r="F273" s="135"/>
      <c r="G273" s="135"/>
      <c r="H273" s="135"/>
      <c r="I273" s="316"/>
      <c r="J273" s="316"/>
      <c r="K273" s="316"/>
      <c r="L273" s="316"/>
      <c r="M273" s="316"/>
      <c r="N273" s="316"/>
      <c r="O273" s="316"/>
      <c r="P273" s="316"/>
      <c r="Q273" s="316"/>
      <c r="R273" s="316"/>
      <c r="S273" s="316"/>
      <c r="T273" s="316"/>
      <c r="U273" s="316"/>
    </row>
    <row r="274" spans="1:21" ht="14.25" customHeight="1" x14ac:dyDescent="0.25">
      <c r="A274" s="337"/>
      <c r="B274" s="135"/>
      <c r="C274" s="135"/>
      <c r="D274" s="135"/>
      <c r="E274" s="135"/>
      <c r="F274" s="135"/>
      <c r="G274" s="135"/>
      <c r="H274" s="135"/>
      <c r="I274" s="316"/>
      <c r="J274" s="316"/>
      <c r="K274" s="316"/>
      <c r="L274" s="316"/>
      <c r="M274" s="316"/>
      <c r="N274" s="316"/>
      <c r="O274" s="316"/>
      <c r="P274" s="316"/>
      <c r="Q274" s="316"/>
      <c r="R274" s="316"/>
      <c r="S274" s="316"/>
      <c r="T274" s="316"/>
      <c r="U274" s="316"/>
    </row>
    <row r="275" spans="1:21" ht="14.25" customHeight="1" x14ac:dyDescent="0.25">
      <c r="A275" s="337"/>
      <c r="B275" s="135"/>
      <c r="C275" s="135"/>
      <c r="D275" s="135"/>
      <c r="E275" s="135"/>
      <c r="F275" s="135"/>
      <c r="G275" s="135"/>
      <c r="H275" s="135"/>
      <c r="I275" s="316"/>
      <c r="J275" s="316"/>
      <c r="K275" s="316"/>
      <c r="L275" s="316"/>
      <c r="M275" s="316"/>
      <c r="N275" s="316"/>
      <c r="O275" s="316"/>
      <c r="P275" s="316"/>
      <c r="Q275" s="316"/>
      <c r="R275" s="316"/>
      <c r="S275" s="316"/>
      <c r="T275" s="316"/>
      <c r="U275" s="316"/>
    </row>
    <row r="276" spans="1:21" ht="14.25" customHeight="1" x14ac:dyDescent="0.25">
      <c r="A276" s="337"/>
      <c r="B276" s="135"/>
      <c r="C276" s="135"/>
      <c r="D276" s="135"/>
      <c r="E276" s="135"/>
      <c r="F276" s="135"/>
      <c r="G276" s="135"/>
      <c r="H276" s="135"/>
      <c r="I276" s="316"/>
      <c r="J276" s="316"/>
      <c r="K276" s="316"/>
      <c r="L276" s="316"/>
      <c r="M276" s="316"/>
      <c r="N276" s="316"/>
      <c r="O276" s="316"/>
      <c r="P276" s="316"/>
      <c r="Q276" s="316"/>
      <c r="R276" s="316"/>
      <c r="S276" s="316"/>
      <c r="T276" s="316"/>
      <c r="U276" s="316"/>
    </row>
    <row r="277" spans="1:21" ht="14.25" customHeight="1" x14ac:dyDescent="0.25">
      <c r="A277" s="337"/>
      <c r="B277" s="135"/>
      <c r="C277" s="135"/>
      <c r="D277" s="135"/>
      <c r="E277" s="135"/>
      <c r="F277" s="135"/>
      <c r="G277" s="135"/>
      <c r="H277" s="135"/>
      <c r="I277" s="316"/>
      <c r="J277" s="316"/>
      <c r="K277" s="316"/>
      <c r="L277" s="316"/>
      <c r="M277" s="316"/>
      <c r="N277" s="316"/>
      <c r="O277" s="316"/>
      <c r="P277" s="316"/>
      <c r="Q277" s="316"/>
      <c r="R277" s="316"/>
      <c r="S277" s="316"/>
      <c r="T277" s="316"/>
      <c r="U277" s="316"/>
    </row>
    <row r="278" spans="1:21" ht="14.25" customHeight="1" x14ac:dyDescent="0.25">
      <c r="A278" s="337"/>
      <c r="B278" s="135"/>
      <c r="C278" s="135"/>
      <c r="D278" s="135"/>
      <c r="E278" s="135"/>
      <c r="F278" s="135"/>
      <c r="G278" s="135"/>
      <c r="H278" s="135"/>
      <c r="I278" s="316"/>
      <c r="J278" s="316"/>
      <c r="K278" s="316"/>
      <c r="L278" s="316"/>
      <c r="M278" s="316"/>
      <c r="N278" s="316"/>
      <c r="O278" s="316"/>
      <c r="P278" s="316"/>
      <c r="Q278" s="316"/>
      <c r="R278" s="316"/>
      <c r="S278" s="316"/>
      <c r="T278" s="316"/>
      <c r="U278" s="316"/>
    </row>
    <row r="279" spans="1:21" ht="14.25" customHeight="1" x14ac:dyDescent="0.25">
      <c r="A279" s="337"/>
      <c r="B279" s="135"/>
      <c r="C279" s="135"/>
      <c r="D279" s="135"/>
      <c r="E279" s="135"/>
      <c r="F279" s="135"/>
      <c r="G279" s="135"/>
      <c r="H279" s="135"/>
      <c r="I279" s="316"/>
      <c r="J279" s="316"/>
      <c r="K279" s="316"/>
      <c r="L279" s="316"/>
      <c r="M279" s="316"/>
      <c r="N279" s="316"/>
      <c r="O279" s="316"/>
      <c r="P279" s="316"/>
      <c r="Q279" s="316"/>
      <c r="R279" s="316"/>
      <c r="S279" s="316"/>
      <c r="T279" s="316"/>
      <c r="U279" s="316"/>
    </row>
    <row r="280" spans="1:21" ht="14.25" customHeight="1" x14ac:dyDescent="0.25">
      <c r="A280" s="337"/>
      <c r="B280" s="135"/>
      <c r="C280" s="135"/>
      <c r="D280" s="135"/>
      <c r="E280" s="135"/>
      <c r="F280" s="135"/>
      <c r="G280" s="135"/>
      <c r="H280" s="135"/>
      <c r="I280" s="316"/>
      <c r="J280" s="316"/>
      <c r="K280" s="316"/>
      <c r="L280" s="316"/>
      <c r="M280" s="316"/>
      <c r="N280" s="316"/>
      <c r="O280" s="316"/>
      <c r="P280" s="316"/>
      <c r="Q280" s="316"/>
      <c r="R280" s="316"/>
      <c r="S280" s="316"/>
      <c r="T280" s="316"/>
      <c r="U280" s="316"/>
    </row>
    <row r="281" spans="1:21" ht="14.25" customHeight="1" x14ac:dyDescent="0.25">
      <c r="A281" s="337"/>
      <c r="B281" s="135"/>
      <c r="C281" s="135"/>
      <c r="D281" s="135"/>
      <c r="E281" s="135"/>
      <c r="F281" s="135"/>
      <c r="G281" s="135"/>
      <c r="H281" s="135"/>
      <c r="I281" s="316"/>
      <c r="J281" s="316"/>
      <c r="K281" s="316"/>
      <c r="L281" s="316"/>
      <c r="M281" s="316"/>
      <c r="N281" s="316"/>
      <c r="O281" s="316"/>
      <c r="P281" s="316"/>
      <c r="Q281" s="316"/>
      <c r="R281" s="316"/>
      <c r="S281" s="316"/>
      <c r="T281" s="316"/>
      <c r="U281" s="316"/>
    </row>
    <row r="282" spans="1:21" ht="14.25" customHeight="1" x14ac:dyDescent="0.25">
      <c r="A282" s="337"/>
      <c r="B282" s="135"/>
      <c r="C282" s="135"/>
      <c r="D282" s="135"/>
      <c r="E282" s="135"/>
      <c r="F282" s="135"/>
      <c r="G282" s="135"/>
      <c r="H282" s="135"/>
      <c r="I282" s="316"/>
      <c r="J282" s="316"/>
      <c r="K282" s="316"/>
      <c r="L282" s="316"/>
      <c r="M282" s="316"/>
      <c r="N282" s="316"/>
      <c r="O282" s="316"/>
      <c r="P282" s="316"/>
      <c r="Q282" s="316"/>
      <c r="R282" s="316"/>
      <c r="S282" s="316"/>
      <c r="T282" s="316"/>
      <c r="U282" s="316"/>
    </row>
    <row r="283" spans="1:21" ht="14.25" customHeight="1" x14ac:dyDescent="0.25">
      <c r="A283" s="337"/>
      <c r="B283" s="135"/>
      <c r="C283" s="135"/>
      <c r="D283" s="135"/>
      <c r="E283" s="135"/>
      <c r="F283" s="135"/>
      <c r="G283" s="135"/>
      <c r="H283" s="135"/>
      <c r="I283" s="316"/>
      <c r="J283" s="316"/>
      <c r="K283" s="316"/>
      <c r="L283" s="316"/>
      <c r="M283" s="316"/>
      <c r="N283" s="316"/>
      <c r="O283" s="316"/>
      <c r="P283" s="316"/>
      <c r="Q283" s="316"/>
      <c r="R283" s="316"/>
      <c r="S283" s="316"/>
      <c r="T283" s="316"/>
      <c r="U283" s="316"/>
    </row>
    <row r="284" spans="1:21" ht="14.25" customHeight="1" x14ac:dyDescent="0.25">
      <c r="A284" s="337"/>
      <c r="B284" s="135"/>
      <c r="C284" s="135"/>
      <c r="D284" s="135"/>
      <c r="E284" s="135"/>
      <c r="F284" s="135"/>
      <c r="G284" s="135"/>
      <c r="H284" s="135"/>
      <c r="I284" s="316"/>
      <c r="J284" s="316"/>
      <c r="K284" s="316"/>
      <c r="L284" s="316"/>
      <c r="M284" s="316"/>
      <c r="N284" s="316"/>
      <c r="O284" s="316"/>
      <c r="P284" s="316"/>
      <c r="Q284" s="316"/>
      <c r="R284" s="316"/>
      <c r="S284" s="316"/>
      <c r="T284" s="316"/>
      <c r="U284" s="316"/>
    </row>
    <row r="285" spans="1:21" ht="14.25" customHeight="1" x14ac:dyDescent="0.25">
      <c r="A285" s="337"/>
      <c r="B285" s="135"/>
      <c r="C285" s="135"/>
      <c r="D285" s="135"/>
      <c r="E285" s="135"/>
      <c r="F285" s="135"/>
      <c r="G285" s="135"/>
      <c r="H285" s="135"/>
      <c r="I285" s="316"/>
      <c r="J285" s="316"/>
      <c r="K285" s="316"/>
      <c r="L285" s="316"/>
      <c r="M285" s="316"/>
      <c r="N285" s="316"/>
      <c r="O285" s="316"/>
      <c r="P285" s="316"/>
      <c r="Q285" s="316"/>
      <c r="R285" s="316"/>
      <c r="S285" s="316"/>
      <c r="T285" s="316"/>
      <c r="U285" s="316"/>
    </row>
    <row r="286" spans="1:21" ht="14.25" customHeight="1" x14ac:dyDescent="0.25">
      <c r="A286" s="337"/>
      <c r="B286" s="135"/>
      <c r="C286" s="135"/>
      <c r="D286" s="135"/>
      <c r="E286" s="135"/>
      <c r="F286" s="135"/>
      <c r="G286" s="135"/>
      <c r="H286" s="135"/>
      <c r="I286" s="316"/>
      <c r="J286" s="316"/>
      <c r="K286" s="316"/>
      <c r="L286" s="316"/>
      <c r="M286" s="316"/>
      <c r="N286" s="316"/>
      <c r="O286" s="316"/>
      <c r="P286" s="316"/>
      <c r="Q286" s="316"/>
      <c r="R286" s="316"/>
      <c r="S286" s="316"/>
      <c r="T286" s="316"/>
      <c r="U286" s="316"/>
    </row>
    <row r="287" spans="1:21" ht="14.25" customHeight="1" x14ac:dyDescent="0.25">
      <c r="A287" s="337"/>
      <c r="B287" s="135"/>
      <c r="C287" s="135"/>
      <c r="D287" s="135"/>
      <c r="E287" s="135"/>
      <c r="F287" s="135"/>
      <c r="G287" s="135"/>
      <c r="H287" s="135"/>
      <c r="I287" s="316"/>
      <c r="J287" s="316"/>
      <c r="K287" s="316"/>
      <c r="L287" s="316"/>
      <c r="M287" s="316"/>
      <c r="N287" s="316"/>
      <c r="O287" s="316"/>
      <c r="P287" s="316"/>
      <c r="Q287" s="316"/>
      <c r="R287" s="316"/>
      <c r="S287" s="316"/>
      <c r="T287" s="316"/>
      <c r="U287" s="316"/>
    </row>
    <row r="288" spans="1:21" ht="14.25" customHeight="1" x14ac:dyDescent="0.25">
      <c r="A288" s="337"/>
      <c r="B288" s="135"/>
      <c r="C288" s="135"/>
      <c r="D288" s="135"/>
      <c r="E288" s="135"/>
      <c r="F288" s="135"/>
      <c r="G288" s="135"/>
      <c r="H288" s="135"/>
      <c r="I288" s="316"/>
      <c r="J288" s="316"/>
      <c r="K288" s="316"/>
      <c r="L288" s="316"/>
      <c r="M288" s="316"/>
      <c r="N288" s="316"/>
      <c r="O288" s="316"/>
      <c r="P288" s="316"/>
      <c r="Q288" s="316"/>
      <c r="R288" s="316"/>
      <c r="S288" s="316"/>
      <c r="T288" s="316"/>
      <c r="U288" s="316"/>
    </row>
    <row r="289" spans="1:21" ht="14.25" customHeight="1" x14ac:dyDescent="0.25">
      <c r="A289" s="337"/>
      <c r="B289" s="135"/>
      <c r="C289" s="135"/>
      <c r="D289" s="135"/>
      <c r="E289" s="135"/>
      <c r="F289" s="135"/>
      <c r="G289" s="135"/>
      <c r="H289" s="135"/>
      <c r="I289" s="316"/>
      <c r="J289" s="316"/>
      <c r="K289" s="316"/>
      <c r="L289" s="316"/>
      <c r="M289" s="316"/>
      <c r="N289" s="316"/>
      <c r="O289" s="316"/>
      <c r="P289" s="316"/>
      <c r="Q289" s="316"/>
      <c r="R289" s="316"/>
      <c r="S289" s="316"/>
      <c r="T289" s="316"/>
      <c r="U289" s="316"/>
    </row>
    <row r="290" spans="1:21" ht="14.25" customHeight="1" x14ac:dyDescent="0.25">
      <c r="A290" s="337"/>
      <c r="B290" s="135"/>
      <c r="C290" s="135"/>
      <c r="D290" s="135"/>
      <c r="E290" s="135"/>
      <c r="F290" s="135"/>
      <c r="G290" s="135"/>
      <c r="H290" s="135"/>
      <c r="I290" s="316"/>
      <c r="J290" s="316"/>
      <c r="K290" s="316"/>
      <c r="L290" s="316"/>
      <c r="M290" s="316"/>
      <c r="N290" s="316"/>
      <c r="O290" s="316"/>
      <c r="P290" s="316"/>
      <c r="Q290" s="316"/>
      <c r="R290" s="316"/>
      <c r="S290" s="316"/>
      <c r="T290" s="316"/>
      <c r="U290" s="316"/>
    </row>
    <row r="291" spans="1:21" ht="14.25" customHeight="1" x14ac:dyDescent="0.25">
      <c r="A291" s="337"/>
      <c r="B291" s="135"/>
      <c r="C291" s="135"/>
      <c r="D291" s="135"/>
      <c r="E291" s="135"/>
      <c r="F291" s="135"/>
      <c r="G291" s="135"/>
      <c r="H291" s="135"/>
      <c r="I291" s="316"/>
      <c r="J291" s="316"/>
      <c r="K291" s="316"/>
      <c r="L291" s="316"/>
      <c r="M291" s="316"/>
      <c r="N291" s="316"/>
      <c r="O291" s="316"/>
      <c r="P291" s="316"/>
      <c r="Q291" s="316"/>
      <c r="R291" s="316"/>
      <c r="S291" s="316"/>
      <c r="T291" s="316"/>
      <c r="U291" s="316"/>
    </row>
    <row r="292" spans="1:21" ht="14.25" customHeight="1" x14ac:dyDescent="0.25">
      <c r="A292" s="337"/>
      <c r="B292" s="135"/>
      <c r="C292" s="135"/>
      <c r="D292" s="135"/>
      <c r="E292" s="135"/>
      <c r="F292" s="135"/>
      <c r="G292" s="135"/>
      <c r="H292" s="135"/>
      <c r="I292" s="316"/>
      <c r="J292" s="316"/>
      <c r="K292" s="316"/>
      <c r="L292" s="316"/>
      <c r="M292" s="316"/>
      <c r="N292" s="316"/>
      <c r="O292" s="316"/>
      <c r="P292" s="316"/>
      <c r="Q292" s="316"/>
      <c r="R292" s="316"/>
      <c r="S292" s="316"/>
      <c r="T292" s="316"/>
      <c r="U292" s="316"/>
    </row>
    <row r="293" spans="1:21" ht="14.25" customHeight="1" x14ac:dyDescent="0.25">
      <c r="A293" s="337"/>
      <c r="B293" s="135"/>
      <c r="C293" s="135"/>
      <c r="D293" s="135"/>
      <c r="E293" s="135"/>
      <c r="F293" s="135"/>
      <c r="G293" s="135"/>
      <c r="H293" s="135"/>
      <c r="I293" s="316"/>
      <c r="J293" s="316"/>
      <c r="K293" s="316"/>
      <c r="L293" s="316"/>
      <c r="M293" s="316"/>
      <c r="N293" s="316"/>
      <c r="O293" s="316"/>
      <c r="P293" s="316"/>
      <c r="Q293" s="316"/>
      <c r="R293" s="316"/>
      <c r="S293" s="316"/>
      <c r="T293" s="316"/>
      <c r="U293" s="316"/>
    </row>
    <row r="294" spans="1:21" ht="14.25" customHeight="1" x14ac:dyDescent="0.25">
      <c r="A294" s="337"/>
      <c r="B294" s="135"/>
      <c r="C294" s="135"/>
      <c r="D294" s="135"/>
      <c r="E294" s="135"/>
      <c r="F294" s="135"/>
      <c r="G294" s="135"/>
      <c r="H294" s="135"/>
      <c r="I294" s="316"/>
      <c r="J294" s="316"/>
      <c r="K294" s="316"/>
      <c r="L294" s="316"/>
      <c r="M294" s="316"/>
      <c r="N294" s="316"/>
      <c r="O294" s="316"/>
      <c r="P294" s="316"/>
      <c r="Q294" s="316"/>
      <c r="R294" s="316"/>
      <c r="S294" s="316"/>
      <c r="T294" s="316"/>
      <c r="U294" s="316"/>
    </row>
    <row r="295" spans="1:21" ht="14.25" customHeight="1" x14ac:dyDescent="0.25">
      <c r="A295" s="337"/>
      <c r="B295" s="135"/>
      <c r="C295" s="135"/>
      <c r="D295" s="135"/>
      <c r="E295" s="135"/>
      <c r="F295" s="135"/>
      <c r="G295" s="135"/>
      <c r="H295" s="135"/>
      <c r="I295" s="316"/>
      <c r="J295" s="316"/>
      <c r="K295" s="316"/>
      <c r="L295" s="316"/>
      <c r="M295" s="316"/>
      <c r="N295" s="316"/>
      <c r="O295" s="316"/>
      <c r="P295" s="316"/>
      <c r="Q295" s="316"/>
      <c r="R295" s="316"/>
      <c r="S295" s="316"/>
      <c r="T295" s="316"/>
      <c r="U295" s="316"/>
    </row>
    <row r="296" spans="1:21" ht="14.25" customHeight="1" x14ac:dyDescent="0.25">
      <c r="A296" s="337"/>
      <c r="B296" s="135"/>
      <c r="C296" s="135"/>
      <c r="D296" s="135"/>
      <c r="E296" s="135"/>
      <c r="F296" s="135"/>
      <c r="G296" s="135"/>
      <c r="H296" s="135"/>
      <c r="I296" s="316"/>
      <c r="J296" s="316"/>
      <c r="K296" s="316"/>
      <c r="L296" s="316"/>
      <c r="M296" s="316"/>
      <c r="N296" s="316"/>
      <c r="O296" s="316"/>
      <c r="P296" s="316"/>
      <c r="Q296" s="316"/>
      <c r="R296" s="316"/>
      <c r="S296" s="316"/>
      <c r="T296" s="316"/>
      <c r="U296" s="316"/>
    </row>
    <row r="297" spans="1:21" ht="14.25" customHeight="1" x14ac:dyDescent="0.25">
      <c r="A297" s="337"/>
      <c r="B297" s="135"/>
      <c r="C297" s="135"/>
      <c r="D297" s="135"/>
      <c r="E297" s="135"/>
      <c r="F297" s="135"/>
      <c r="G297" s="135"/>
      <c r="H297" s="135"/>
      <c r="I297" s="316"/>
      <c r="J297" s="316"/>
      <c r="K297" s="316"/>
      <c r="L297" s="316"/>
      <c r="M297" s="316"/>
      <c r="N297" s="316"/>
      <c r="O297" s="316"/>
      <c r="P297" s="316"/>
      <c r="Q297" s="316"/>
      <c r="R297" s="316"/>
      <c r="S297" s="316"/>
      <c r="T297" s="316"/>
      <c r="U297" s="316"/>
    </row>
    <row r="298" spans="1:21" ht="14.25" customHeight="1" x14ac:dyDescent="0.25">
      <c r="A298" s="337"/>
      <c r="B298" s="135"/>
      <c r="C298" s="135"/>
      <c r="D298" s="135"/>
      <c r="E298" s="135"/>
      <c r="F298" s="135"/>
      <c r="G298" s="135"/>
      <c r="H298" s="135"/>
      <c r="I298" s="316"/>
      <c r="J298" s="316"/>
      <c r="K298" s="316"/>
      <c r="L298" s="316"/>
      <c r="M298" s="316"/>
      <c r="N298" s="316"/>
      <c r="O298" s="316"/>
      <c r="P298" s="316"/>
      <c r="Q298" s="316"/>
      <c r="R298" s="316"/>
      <c r="S298" s="316"/>
      <c r="T298" s="316"/>
      <c r="U298" s="316"/>
    </row>
    <row r="299" spans="1:21" ht="14.25" customHeight="1" x14ac:dyDescent="0.25">
      <c r="A299" s="337"/>
      <c r="B299" s="135"/>
      <c r="C299" s="135"/>
      <c r="D299" s="135"/>
      <c r="E299" s="135"/>
      <c r="F299" s="135"/>
      <c r="G299" s="135"/>
      <c r="H299" s="135"/>
      <c r="I299" s="316"/>
      <c r="J299" s="316"/>
      <c r="K299" s="316"/>
      <c r="L299" s="316"/>
      <c r="M299" s="316"/>
      <c r="N299" s="316"/>
      <c r="O299" s="316"/>
      <c r="P299" s="316"/>
      <c r="Q299" s="316"/>
      <c r="R299" s="316"/>
      <c r="S299" s="316"/>
      <c r="T299" s="316"/>
      <c r="U299" s="316"/>
    </row>
    <row r="300" spans="1:21" ht="14.25" customHeight="1" x14ac:dyDescent="0.25">
      <c r="A300" s="337"/>
      <c r="B300" s="135"/>
      <c r="C300" s="135"/>
      <c r="D300" s="135"/>
      <c r="E300" s="135"/>
      <c r="F300" s="135"/>
      <c r="G300" s="135"/>
      <c r="H300" s="135"/>
      <c r="I300" s="316"/>
      <c r="J300" s="316"/>
      <c r="K300" s="316"/>
      <c r="L300" s="316"/>
      <c r="M300" s="316"/>
      <c r="N300" s="316"/>
      <c r="O300" s="316"/>
      <c r="P300" s="316"/>
      <c r="Q300" s="316"/>
      <c r="R300" s="316"/>
      <c r="S300" s="316"/>
      <c r="T300" s="316"/>
      <c r="U300" s="316"/>
    </row>
    <row r="301" spans="1:21" ht="14.25" customHeight="1" x14ac:dyDescent="0.25">
      <c r="A301" s="337"/>
      <c r="B301" s="135"/>
      <c r="C301" s="135"/>
      <c r="D301" s="135"/>
      <c r="E301" s="135"/>
      <c r="F301" s="135"/>
      <c r="G301" s="135"/>
      <c r="H301" s="135"/>
      <c r="I301" s="316"/>
      <c r="J301" s="316"/>
      <c r="K301" s="316"/>
      <c r="L301" s="316"/>
      <c r="M301" s="316"/>
      <c r="N301" s="316"/>
      <c r="O301" s="316"/>
      <c r="P301" s="316"/>
      <c r="Q301" s="316"/>
      <c r="R301" s="316"/>
      <c r="S301" s="316"/>
      <c r="T301" s="316"/>
      <c r="U301" s="316"/>
    </row>
    <row r="302" spans="1:21" ht="14.25" customHeight="1" x14ac:dyDescent="0.25">
      <c r="A302" s="337"/>
      <c r="B302" s="135"/>
      <c r="C302" s="135"/>
      <c r="D302" s="135"/>
      <c r="E302" s="135"/>
      <c r="F302" s="135"/>
      <c r="G302" s="135"/>
      <c r="H302" s="135"/>
      <c r="I302" s="316"/>
      <c r="J302" s="316"/>
      <c r="K302" s="316"/>
      <c r="L302" s="316"/>
      <c r="M302" s="316"/>
      <c r="N302" s="316"/>
      <c r="O302" s="316"/>
      <c r="P302" s="316"/>
      <c r="Q302" s="316"/>
      <c r="R302" s="316"/>
      <c r="S302" s="316"/>
      <c r="T302" s="316"/>
      <c r="U302" s="316"/>
    </row>
    <row r="303" spans="1:21" ht="14.25" customHeight="1" x14ac:dyDescent="0.25">
      <c r="A303" s="337"/>
      <c r="B303" s="135"/>
      <c r="C303" s="135"/>
      <c r="D303" s="135"/>
      <c r="E303" s="135"/>
      <c r="F303" s="135"/>
      <c r="G303" s="135"/>
      <c r="H303" s="135"/>
      <c r="I303" s="316"/>
      <c r="J303" s="316"/>
      <c r="K303" s="316"/>
      <c r="L303" s="316"/>
      <c r="M303" s="316"/>
      <c r="N303" s="316"/>
      <c r="O303" s="316"/>
      <c r="P303" s="316"/>
      <c r="Q303" s="316"/>
      <c r="R303" s="316"/>
      <c r="S303" s="316"/>
      <c r="T303" s="316"/>
      <c r="U303" s="316"/>
    </row>
    <row r="304" spans="1:21" ht="14.25" customHeight="1" x14ac:dyDescent="0.25">
      <c r="A304" s="337"/>
      <c r="B304" s="135"/>
      <c r="C304" s="135"/>
      <c r="D304" s="135"/>
      <c r="E304" s="135"/>
      <c r="F304" s="135"/>
      <c r="G304" s="135"/>
      <c r="H304" s="135"/>
      <c r="I304" s="316"/>
      <c r="J304" s="316"/>
      <c r="K304" s="316"/>
      <c r="L304" s="316"/>
      <c r="M304" s="316"/>
      <c r="N304" s="316"/>
      <c r="O304" s="316"/>
      <c r="P304" s="316"/>
      <c r="Q304" s="316"/>
      <c r="R304" s="316"/>
      <c r="S304" s="316"/>
      <c r="T304" s="316"/>
      <c r="U304" s="316"/>
    </row>
    <row r="305" spans="1:21" ht="14.25" customHeight="1" x14ac:dyDescent="0.25">
      <c r="A305" s="337"/>
      <c r="B305" s="135"/>
      <c r="C305" s="135"/>
      <c r="D305" s="135"/>
      <c r="E305" s="135"/>
      <c r="F305" s="135"/>
      <c r="G305" s="135"/>
      <c r="H305" s="135"/>
      <c r="I305" s="316"/>
      <c r="J305" s="316"/>
      <c r="K305" s="316"/>
      <c r="L305" s="316"/>
      <c r="M305" s="316"/>
      <c r="N305" s="316"/>
      <c r="O305" s="316"/>
      <c r="P305" s="316"/>
      <c r="Q305" s="316"/>
      <c r="R305" s="316"/>
      <c r="S305" s="316"/>
      <c r="T305" s="316"/>
      <c r="U305" s="316"/>
    </row>
    <row r="306" spans="1:21" ht="14.25" customHeight="1" x14ac:dyDescent="0.25">
      <c r="A306" s="337"/>
      <c r="B306" s="135"/>
      <c r="C306" s="135"/>
      <c r="D306" s="135"/>
      <c r="E306" s="135"/>
      <c r="F306" s="135"/>
      <c r="G306" s="135"/>
      <c r="H306" s="135"/>
      <c r="I306" s="316"/>
      <c r="J306" s="316"/>
      <c r="K306" s="316"/>
      <c r="L306" s="316"/>
      <c r="M306" s="316"/>
      <c r="N306" s="316"/>
      <c r="O306" s="316"/>
      <c r="P306" s="316"/>
      <c r="Q306" s="316"/>
      <c r="R306" s="316"/>
      <c r="S306" s="316"/>
      <c r="T306" s="316"/>
      <c r="U306" s="316"/>
    </row>
    <row r="307" spans="1:21" ht="14.25" customHeight="1" x14ac:dyDescent="0.25">
      <c r="A307" s="337"/>
      <c r="B307" s="135"/>
      <c r="C307" s="135"/>
      <c r="D307" s="135"/>
      <c r="E307" s="135"/>
      <c r="F307" s="135"/>
      <c r="G307" s="135"/>
      <c r="H307" s="135"/>
      <c r="I307" s="316"/>
      <c r="J307" s="316"/>
      <c r="K307" s="316"/>
      <c r="L307" s="316"/>
      <c r="M307" s="316"/>
      <c r="N307" s="316"/>
      <c r="O307" s="316"/>
      <c r="P307" s="316"/>
      <c r="Q307" s="316"/>
      <c r="R307" s="316"/>
      <c r="S307" s="316"/>
      <c r="T307" s="316"/>
      <c r="U307" s="316"/>
    </row>
    <row r="308" spans="1:21" ht="14.25" customHeight="1" x14ac:dyDescent="0.25">
      <c r="A308" s="337"/>
      <c r="B308" s="135"/>
      <c r="C308" s="135"/>
      <c r="D308" s="135"/>
      <c r="E308" s="135"/>
      <c r="F308" s="135"/>
      <c r="G308" s="135"/>
      <c r="H308" s="135"/>
      <c r="I308" s="316"/>
      <c r="J308" s="316"/>
      <c r="K308" s="316"/>
      <c r="L308" s="316"/>
      <c r="M308" s="316"/>
      <c r="N308" s="316"/>
      <c r="O308" s="316"/>
      <c r="P308" s="316"/>
      <c r="Q308" s="316"/>
      <c r="R308" s="316"/>
      <c r="S308" s="316"/>
      <c r="T308" s="316"/>
      <c r="U308" s="316"/>
    </row>
    <row r="309" spans="1:21" ht="14.25" customHeight="1" x14ac:dyDescent="0.25">
      <c r="A309" s="337"/>
      <c r="B309" s="135"/>
      <c r="C309" s="135"/>
      <c r="D309" s="135"/>
      <c r="E309" s="135"/>
      <c r="F309" s="135"/>
      <c r="G309" s="135"/>
      <c r="H309" s="135"/>
      <c r="I309" s="316"/>
      <c r="J309" s="316"/>
      <c r="K309" s="316"/>
      <c r="L309" s="316"/>
      <c r="M309" s="316"/>
      <c r="N309" s="316"/>
      <c r="O309" s="316"/>
      <c r="P309" s="316"/>
      <c r="Q309" s="316"/>
      <c r="R309" s="316"/>
      <c r="S309" s="316"/>
      <c r="T309" s="316"/>
      <c r="U309" s="316"/>
    </row>
    <row r="310" spans="1:21" ht="14.25" customHeight="1" x14ac:dyDescent="0.25">
      <c r="A310" s="337"/>
      <c r="B310" s="135"/>
      <c r="C310" s="135"/>
      <c r="D310" s="135"/>
      <c r="E310" s="135"/>
      <c r="F310" s="135"/>
      <c r="G310" s="135"/>
      <c r="H310" s="135"/>
      <c r="I310" s="316"/>
      <c r="J310" s="316"/>
      <c r="K310" s="316"/>
      <c r="L310" s="316"/>
      <c r="M310" s="316"/>
      <c r="N310" s="316"/>
      <c r="O310" s="316"/>
      <c r="P310" s="316"/>
      <c r="Q310" s="316"/>
      <c r="R310" s="316"/>
      <c r="S310" s="316"/>
      <c r="T310" s="316"/>
      <c r="U310" s="316"/>
    </row>
    <row r="311" spans="1:21" ht="14.25" customHeight="1" x14ac:dyDescent="0.25">
      <c r="A311" s="337"/>
      <c r="B311" s="135"/>
      <c r="C311" s="135"/>
      <c r="D311" s="135"/>
      <c r="E311" s="135"/>
      <c r="F311" s="135"/>
      <c r="G311" s="135"/>
      <c r="H311" s="135"/>
      <c r="I311" s="316"/>
      <c r="J311" s="316"/>
      <c r="K311" s="316"/>
      <c r="L311" s="316"/>
      <c r="M311" s="316"/>
      <c r="N311" s="316"/>
      <c r="O311" s="316"/>
      <c r="P311" s="316"/>
      <c r="Q311" s="316"/>
      <c r="R311" s="316"/>
      <c r="S311" s="316"/>
      <c r="T311" s="316"/>
      <c r="U311" s="316"/>
    </row>
    <row r="312" spans="1:21" ht="14.25" customHeight="1" x14ac:dyDescent="0.25">
      <c r="A312" s="337"/>
      <c r="B312" s="135"/>
      <c r="C312" s="135"/>
      <c r="D312" s="135"/>
      <c r="E312" s="135"/>
      <c r="F312" s="135"/>
      <c r="G312" s="135"/>
      <c r="H312" s="135"/>
      <c r="I312" s="316"/>
      <c r="J312" s="316"/>
      <c r="K312" s="316"/>
      <c r="L312" s="316"/>
      <c r="M312" s="316"/>
      <c r="N312" s="316"/>
      <c r="O312" s="316"/>
      <c r="P312" s="316"/>
      <c r="Q312" s="316"/>
      <c r="R312" s="316"/>
      <c r="S312" s="316"/>
      <c r="T312" s="316"/>
      <c r="U312" s="316"/>
    </row>
    <row r="313" spans="1:21" ht="14.25" customHeight="1" x14ac:dyDescent="0.25">
      <c r="A313" s="337"/>
      <c r="B313" s="135"/>
      <c r="C313" s="135"/>
      <c r="D313" s="135"/>
      <c r="E313" s="135"/>
      <c r="F313" s="135"/>
      <c r="G313" s="135"/>
      <c r="H313" s="135"/>
      <c r="I313" s="316"/>
      <c r="J313" s="316"/>
      <c r="K313" s="316"/>
      <c r="L313" s="316"/>
      <c r="M313" s="316"/>
      <c r="N313" s="316"/>
      <c r="O313" s="316"/>
      <c r="P313" s="316"/>
      <c r="Q313" s="316"/>
      <c r="R313" s="316"/>
      <c r="S313" s="316"/>
      <c r="T313" s="316"/>
      <c r="U313" s="316"/>
    </row>
    <row r="314" spans="1:21" ht="14.25" customHeight="1" x14ac:dyDescent="0.25">
      <c r="A314" s="337"/>
      <c r="B314" s="135"/>
      <c r="C314" s="135"/>
      <c r="D314" s="135"/>
      <c r="E314" s="135"/>
      <c r="F314" s="135"/>
      <c r="G314" s="135"/>
      <c r="H314" s="135"/>
      <c r="I314" s="316"/>
      <c r="J314" s="316"/>
      <c r="K314" s="316"/>
      <c r="L314" s="316"/>
      <c r="M314" s="316"/>
      <c r="N314" s="316"/>
      <c r="O314" s="316"/>
      <c r="P314" s="316"/>
      <c r="Q314" s="316"/>
      <c r="R314" s="316"/>
      <c r="S314" s="316"/>
      <c r="T314" s="316"/>
      <c r="U314" s="316"/>
    </row>
    <row r="315" spans="1:21" ht="14.25" customHeight="1" x14ac:dyDescent="0.25">
      <c r="A315" s="337"/>
      <c r="B315" s="135"/>
      <c r="C315" s="135"/>
      <c r="D315" s="135"/>
      <c r="E315" s="135"/>
      <c r="F315" s="135"/>
      <c r="G315" s="135"/>
      <c r="H315" s="135"/>
      <c r="I315" s="316"/>
      <c r="J315" s="316"/>
      <c r="K315" s="316"/>
      <c r="L315" s="316"/>
      <c r="M315" s="316"/>
      <c r="N315" s="316"/>
      <c r="O315" s="316"/>
      <c r="P315" s="316"/>
      <c r="Q315" s="316"/>
      <c r="R315" s="316"/>
      <c r="S315" s="316"/>
      <c r="T315" s="316"/>
      <c r="U315" s="316"/>
    </row>
    <row r="316" spans="1:21" ht="14.25" customHeight="1" x14ac:dyDescent="0.25">
      <c r="A316" s="337"/>
      <c r="B316" s="135"/>
      <c r="C316" s="135"/>
      <c r="D316" s="135"/>
      <c r="E316" s="135"/>
      <c r="F316" s="135"/>
      <c r="G316" s="135"/>
      <c r="H316" s="135"/>
      <c r="I316" s="316"/>
      <c r="J316" s="316"/>
      <c r="K316" s="316"/>
      <c r="L316" s="316"/>
      <c r="M316" s="316"/>
      <c r="N316" s="316"/>
      <c r="O316" s="316"/>
      <c r="P316" s="316"/>
      <c r="Q316" s="316"/>
      <c r="R316" s="316"/>
      <c r="S316" s="316"/>
      <c r="T316" s="316"/>
      <c r="U316" s="316"/>
    </row>
    <row r="317" spans="1:21" ht="14.25" customHeight="1" x14ac:dyDescent="0.25">
      <c r="A317" s="337"/>
      <c r="B317" s="135"/>
      <c r="C317" s="135"/>
      <c r="D317" s="135"/>
      <c r="E317" s="135"/>
      <c r="F317" s="135"/>
      <c r="G317" s="135"/>
      <c r="H317" s="135"/>
      <c r="I317" s="316"/>
      <c r="J317" s="316"/>
      <c r="K317" s="316"/>
      <c r="L317" s="316"/>
      <c r="M317" s="316"/>
      <c r="N317" s="316"/>
      <c r="O317" s="316"/>
      <c r="P317" s="316"/>
      <c r="Q317" s="316"/>
      <c r="R317" s="316"/>
      <c r="S317" s="316"/>
      <c r="T317" s="316"/>
      <c r="U317" s="316"/>
    </row>
    <row r="318" spans="1:21" ht="14.25" customHeight="1" x14ac:dyDescent="0.25">
      <c r="A318" s="337"/>
      <c r="B318" s="135"/>
      <c r="C318" s="135"/>
      <c r="D318" s="135"/>
      <c r="E318" s="135"/>
      <c r="F318" s="135"/>
      <c r="G318" s="135"/>
      <c r="H318" s="135"/>
      <c r="I318" s="316"/>
      <c r="J318" s="316"/>
      <c r="K318" s="316"/>
      <c r="L318" s="316"/>
      <c r="M318" s="316"/>
      <c r="N318" s="316"/>
      <c r="O318" s="316"/>
      <c r="P318" s="316"/>
      <c r="Q318" s="316"/>
      <c r="R318" s="316"/>
      <c r="S318" s="316"/>
      <c r="T318" s="316"/>
      <c r="U318" s="316"/>
    </row>
    <row r="319" spans="1:21" ht="14.25" customHeight="1" x14ac:dyDescent="0.25">
      <c r="A319" s="337"/>
      <c r="B319" s="135"/>
      <c r="C319" s="135"/>
      <c r="D319" s="135"/>
      <c r="E319" s="135"/>
      <c r="F319" s="135"/>
      <c r="G319" s="135"/>
      <c r="H319" s="135"/>
      <c r="I319" s="316"/>
      <c r="J319" s="316"/>
      <c r="K319" s="316"/>
      <c r="L319" s="316"/>
      <c r="M319" s="316"/>
      <c r="N319" s="316"/>
      <c r="O319" s="316"/>
      <c r="P319" s="316"/>
      <c r="Q319" s="316"/>
      <c r="R319" s="316"/>
      <c r="S319" s="316"/>
      <c r="T319" s="316"/>
      <c r="U319" s="316"/>
    </row>
    <row r="320" spans="1:21" ht="14.25" customHeight="1" x14ac:dyDescent="0.25">
      <c r="A320" s="337"/>
      <c r="B320" s="135"/>
      <c r="C320" s="135"/>
      <c r="D320" s="135"/>
      <c r="E320" s="135"/>
      <c r="F320" s="135"/>
      <c r="G320" s="135"/>
      <c r="H320" s="135"/>
      <c r="I320" s="316"/>
      <c r="J320" s="316"/>
      <c r="K320" s="316"/>
      <c r="L320" s="316"/>
      <c r="M320" s="316"/>
      <c r="N320" s="316"/>
      <c r="O320" s="316"/>
      <c r="P320" s="316"/>
      <c r="Q320" s="316"/>
      <c r="R320" s="316"/>
      <c r="S320" s="316"/>
      <c r="T320" s="316"/>
      <c r="U320" s="316"/>
    </row>
    <row r="321" spans="1:21" ht="14.25" customHeight="1" x14ac:dyDescent="0.25">
      <c r="A321" s="337"/>
      <c r="B321" s="135"/>
      <c r="C321" s="135"/>
      <c r="D321" s="135"/>
      <c r="E321" s="135"/>
      <c r="F321" s="135"/>
      <c r="G321" s="135"/>
      <c r="H321" s="135"/>
      <c r="I321" s="316"/>
      <c r="J321" s="316"/>
      <c r="K321" s="316"/>
      <c r="L321" s="316"/>
      <c r="M321" s="316"/>
      <c r="N321" s="316"/>
      <c r="O321" s="316"/>
      <c r="P321" s="316"/>
      <c r="Q321" s="316"/>
      <c r="R321" s="316"/>
      <c r="S321" s="316"/>
      <c r="T321" s="316"/>
      <c r="U321" s="316"/>
    </row>
    <row r="322" spans="1:21" ht="14.25" customHeight="1" x14ac:dyDescent="0.25">
      <c r="A322" s="337"/>
      <c r="B322" s="135"/>
      <c r="C322" s="135"/>
      <c r="D322" s="135"/>
      <c r="E322" s="135"/>
      <c r="F322" s="135"/>
      <c r="G322" s="135"/>
      <c r="H322" s="135"/>
      <c r="I322" s="316"/>
      <c r="J322" s="316"/>
      <c r="K322" s="316"/>
      <c r="L322" s="316"/>
      <c r="M322" s="316"/>
      <c r="N322" s="316"/>
      <c r="O322" s="316"/>
      <c r="P322" s="316"/>
      <c r="Q322" s="316"/>
      <c r="R322" s="316"/>
      <c r="S322" s="316"/>
      <c r="T322" s="316"/>
      <c r="U322" s="316"/>
    </row>
    <row r="323" spans="1:21" ht="14.25" customHeight="1" x14ac:dyDescent="0.25">
      <c r="A323" s="337"/>
      <c r="B323" s="135"/>
      <c r="C323" s="135"/>
      <c r="D323" s="135"/>
      <c r="E323" s="135"/>
      <c r="F323" s="135"/>
      <c r="G323" s="135"/>
      <c r="H323" s="135"/>
      <c r="I323" s="316"/>
      <c r="J323" s="316"/>
      <c r="K323" s="316"/>
      <c r="L323" s="316"/>
      <c r="M323" s="316"/>
      <c r="N323" s="316"/>
      <c r="O323" s="316"/>
      <c r="P323" s="316"/>
      <c r="Q323" s="316"/>
      <c r="R323" s="316"/>
      <c r="S323" s="316"/>
      <c r="T323" s="316"/>
      <c r="U323" s="316"/>
    </row>
    <row r="324" spans="1:21" ht="14.25" customHeight="1" x14ac:dyDescent="0.25">
      <c r="A324" s="337"/>
      <c r="B324" s="135"/>
      <c r="C324" s="135"/>
      <c r="D324" s="135"/>
      <c r="E324" s="135"/>
      <c r="F324" s="135"/>
      <c r="G324" s="135"/>
      <c r="H324" s="135"/>
      <c r="I324" s="316"/>
      <c r="J324" s="316"/>
      <c r="K324" s="316"/>
      <c r="L324" s="316"/>
      <c r="M324" s="316"/>
      <c r="N324" s="316"/>
      <c r="O324" s="316"/>
      <c r="P324" s="316"/>
      <c r="Q324" s="316"/>
      <c r="R324" s="316"/>
      <c r="S324" s="316"/>
      <c r="T324" s="316"/>
      <c r="U324" s="316"/>
    </row>
    <row r="325" spans="1:21" ht="14.25" customHeight="1" x14ac:dyDescent="0.25">
      <c r="A325" s="337"/>
      <c r="B325" s="135"/>
      <c r="C325" s="135"/>
      <c r="D325" s="135"/>
      <c r="E325" s="135"/>
      <c r="F325" s="135"/>
      <c r="G325" s="135"/>
      <c r="H325" s="135"/>
      <c r="I325" s="316"/>
      <c r="J325" s="316"/>
      <c r="K325" s="316"/>
      <c r="L325" s="316"/>
      <c r="M325" s="316"/>
      <c r="N325" s="316"/>
      <c r="O325" s="316"/>
      <c r="P325" s="316"/>
      <c r="Q325" s="316"/>
      <c r="R325" s="316"/>
      <c r="S325" s="316"/>
      <c r="T325" s="316"/>
      <c r="U325" s="316"/>
    </row>
    <row r="326" spans="1:21" ht="14.25" customHeight="1" x14ac:dyDescent="0.25">
      <c r="A326" s="337"/>
      <c r="B326" s="135"/>
      <c r="C326" s="135"/>
      <c r="D326" s="135"/>
      <c r="E326" s="135"/>
      <c r="F326" s="135"/>
      <c r="G326" s="135"/>
      <c r="H326" s="135"/>
      <c r="I326" s="316"/>
      <c r="J326" s="316"/>
      <c r="K326" s="316"/>
      <c r="L326" s="316"/>
      <c r="M326" s="316"/>
      <c r="N326" s="316"/>
      <c r="O326" s="316"/>
      <c r="P326" s="316"/>
      <c r="Q326" s="316"/>
      <c r="R326" s="316"/>
      <c r="S326" s="316"/>
      <c r="T326" s="316"/>
      <c r="U326" s="316"/>
    </row>
    <row r="327" spans="1:21" ht="14.25" customHeight="1" x14ac:dyDescent="0.25">
      <c r="A327" s="337"/>
      <c r="B327" s="135"/>
      <c r="C327" s="135"/>
      <c r="D327" s="135"/>
      <c r="E327" s="135"/>
      <c r="F327" s="135"/>
      <c r="G327" s="135"/>
      <c r="H327" s="135"/>
      <c r="I327" s="316"/>
      <c r="J327" s="316"/>
      <c r="K327" s="316"/>
      <c r="L327" s="316"/>
      <c r="M327" s="316"/>
      <c r="N327" s="316"/>
      <c r="O327" s="316"/>
      <c r="P327" s="316"/>
      <c r="Q327" s="316"/>
      <c r="R327" s="316"/>
      <c r="S327" s="316"/>
      <c r="T327" s="316"/>
      <c r="U327" s="316"/>
    </row>
    <row r="328" spans="1:21" ht="14.25" customHeight="1" x14ac:dyDescent="0.25">
      <c r="A328" s="337"/>
      <c r="B328" s="135"/>
      <c r="C328" s="135"/>
      <c r="D328" s="135"/>
      <c r="E328" s="135"/>
      <c r="F328" s="135"/>
      <c r="G328" s="135"/>
      <c r="H328" s="135"/>
      <c r="I328" s="316"/>
      <c r="J328" s="316"/>
      <c r="K328" s="316"/>
      <c r="L328" s="316"/>
      <c r="M328" s="316"/>
      <c r="N328" s="316"/>
      <c r="O328" s="316"/>
      <c r="P328" s="316"/>
      <c r="Q328" s="316"/>
      <c r="R328" s="316"/>
      <c r="S328" s="316"/>
      <c r="T328" s="316"/>
      <c r="U328" s="316"/>
    </row>
    <row r="329" spans="1:21" ht="14.25" customHeight="1" x14ac:dyDescent="0.25">
      <c r="A329" s="337"/>
      <c r="B329" s="135"/>
      <c r="C329" s="135"/>
      <c r="D329" s="135"/>
      <c r="E329" s="135"/>
      <c r="F329" s="135"/>
      <c r="G329" s="135"/>
      <c r="H329" s="135"/>
      <c r="I329" s="316"/>
      <c r="J329" s="316"/>
      <c r="K329" s="316"/>
      <c r="L329" s="316"/>
      <c r="M329" s="316"/>
      <c r="N329" s="316"/>
      <c r="O329" s="316"/>
      <c r="P329" s="316"/>
      <c r="Q329" s="316"/>
      <c r="R329" s="316"/>
      <c r="S329" s="316"/>
      <c r="T329" s="316"/>
      <c r="U329" s="316"/>
    </row>
    <row r="330" spans="1:21" ht="14.25" customHeight="1" x14ac:dyDescent="0.25">
      <c r="A330" s="337"/>
      <c r="B330" s="135"/>
      <c r="C330" s="135"/>
      <c r="D330" s="135"/>
      <c r="E330" s="135"/>
      <c r="F330" s="135"/>
      <c r="G330" s="135"/>
      <c r="H330" s="135"/>
      <c r="I330" s="316"/>
      <c r="J330" s="316"/>
      <c r="K330" s="316"/>
      <c r="L330" s="316"/>
      <c r="M330" s="316"/>
      <c r="N330" s="316"/>
      <c r="O330" s="316"/>
      <c r="P330" s="316"/>
      <c r="Q330" s="316"/>
      <c r="R330" s="316"/>
      <c r="S330" s="316"/>
      <c r="T330" s="316"/>
      <c r="U330" s="316"/>
    </row>
    <row r="331" spans="1:21" ht="14.25" customHeight="1" x14ac:dyDescent="0.25">
      <c r="A331" s="337"/>
      <c r="B331" s="135"/>
      <c r="C331" s="135"/>
      <c r="D331" s="135"/>
      <c r="E331" s="135"/>
      <c r="F331" s="135"/>
      <c r="G331" s="135"/>
      <c r="H331" s="135"/>
      <c r="I331" s="316"/>
      <c r="J331" s="316"/>
      <c r="K331" s="316"/>
      <c r="L331" s="316"/>
      <c r="M331" s="316"/>
      <c r="N331" s="316"/>
      <c r="O331" s="316"/>
      <c r="P331" s="316"/>
      <c r="Q331" s="316"/>
      <c r="R331" s="316"/>
      <c r="S331" s="316"/>
      <c r="T331" s="316"/>
      <c r="U331" s="316"/>
    </row>
    <row r="332" spans="1:21" ht="14.25" customHeight="1" x14ac:dyDescent="0.25">
      <c r="A332" s="337"/>
      <c r="B332" s="135"/>
      <c r="C332" s="135"/>
      <c r="D332" s="135"/>
      <c r="E332" s="135"/>
      <c r="F332" s="135"/>
      <c r="G332" s="135"/>
      <c r="H332" s="135"/>
      <c r="I332" s="316"/>
      <c r="J332" s="316"/>
      <c r="K332" s="316"/>
      <c r="L332" s="316"/>
      <c r="M332" s="316"/>
      <c r="N332" s="316"/>
      <c r="O332" s="316"/>
      <c r="P332" s="316"/>
      <c r="Q332" s="316"/>
      <c r="R332" s="316"/>
      <c r="S332" s="316"/>
      <c r="T332" s="316"/>
      <c r="U332" s="316"/>
    </row>
    <row r="333" spans="1:21" ht="14.25" customHeight="1" x14ac:dyDescent="0.25">
      <c r="A333" s="337"/>
      <c r="B333" s="135"/>
      <c r="C333" s="135"/>
      <c r="D333" s="135"/>
      <c r="E333" s="135"/>
      <c r="F333" s="135"/>
      <c r="G333" s="135"/>
      <c r="H333" s="135"/>
      <c r="I333" s="316"/>
      <c r="J333" s="316"/>
      <c r="K333" s="316"/>
      <c r="L333" s="316"/>
      <c r="M333" s="316"/>
      <c r="N333" s="316"/>
      <c r="O333" s="316"/>
      <c r="P333" s="316"/>
      <c r="Q333" s="316"/>
      <c r="R333" s="316"/>
      <c r="S333" s="316"/>
      <c r="T333" s="316"/>
      <c r="U333" s="316"/>
    </row>
    <row r="334" spans="1:21" ht="14.25" customHeight="1" x14ac:dyDescent="0.25">
      <c r="A334" s="337"/>
      <c r="B334" s="135"/>
      <c r="C334" s="135"/>
      <c r="D334" s="135"/>
      <c r="E334" s="135"/>
      <c r="F334" s="135"/>
      <c r="G334" s="135"/>
      <c r="H334" s="135"/>
      <c r="I334" s="316"/>
      <c r="J334" s="316"/>
      <c r="K334" s="316"/>
      <c r="L334" s="316"/>
      <c r="M334" s="316"/>
      <c r="N334" s="316"/>
      <c r="O334" s="316"/>
      <c r="P334" s="316"/>
      <c r="Q334" s="316"/>
      <c r="R334" s="316"/>
      <c r="S334" s="316"/>
      <c r="T334" s="316"/>
      <c r="U334" s="316"/>
    </row>
    <row r="335" spans="1:21" ht="14.25" customHeight="1" x14ac:dyDescent="0.25">
      <c r="A335" s="337"/>
      <c r="B335" s="135"/>
      <c r="C335" s="135"/>
      <c r="D335" s="135"/>
      <c r="E335" s="135"/>
      <c r="F335" s="135"/>
      <c r="G335" s="135"/>
      <c r="H335" s="135"/>
      <c r="I335" s="316"/>
      <c r="J335" s="316"/>
      <c r="K335" s="316"/>
      <c r="L335" s="316"/>
      <c r="M335" s="316"/>
      <c r="N335" s="316"/>
      <c r="O335" s="316"/>
      <c r="P335" s="316"/>
      <c r="Q335" s="316"/>
      <c r="R335" s="316"/>
      <c r="S335" s="316"/>
      <c r="T335" s="316"/>
      <c r="U335" s="316"/>
    </row>
    <row r="336" spans="1:21" ht="14.25" customHeight="1" x14ac:dyDescent="0.25">
      <c r="A336" s="337"/>
      <c r="B336" s="135"/>
      <c r="C336" s="135"/>
      <c r="D336" s="135"/>
      <c r="E336" s="135"/>
      <c r="F336" s="135"/>
      <c r="G336" s="135"/>
      <c r="H336" s="135"/>
      <c r="I336" s="316"/>
      <c r="J336" s="316"/>
      <c r="K336" s="316"/>
      <c r="L336" s="316"/>
      <c r="M336" s="316"/>
      <c r="N336" s="316"/>
      <c r="O336" s="316"/>
      <c r="P336" s="316"/>
      <c r="Q336" s="316"/>
      <c r="R336" s="316"/>
      <c r="S336" s="316"/>
      <c r="T336" s="316"/>
      <c r="U336" s="316"/>
    </row>
    <row r="337" spans="1:21" ht="14.25" customHeight="1" x14ac:dyDescent="0.25">
      <c r="A337" s="337"/>
      <c r="B337" s="135"/>
      <c r="C337" s="135"/>
      <c r="D337" s="135"/>
      <c r="E337" s="135"/>
      <c r="F337" s="135"/>
      <c r="G337" s="135"/>
      <c r="H337" s="135"/>
      <c r="I337" s="316"/>
      <c r="J337" s="316"/>
      <c r="K337" s="316"/>
      <c r="L337" s="316"/>
      <c r="M337" s="316"/>
      <c r="N337" s="316"/>
      <c r="O337" s="316"/>
      <c r="P337" s="316"/>
      <c r="Q337" s="316"/>
      <c r="R337" s="316"/>
      <c r="S337" s="316"/>
      <c r="T337" s="316"/>
      <c r="U337" s="316"/>
    </row>
    <row r="338" spans="1:21" ht="14.25" customHeight="1" x14ac:dyDescent="0.25">
      <c r="A338" s="337"/>
      <c r="B338" s="135"/>
      <c r="C338" s="135"/>
      <c r="D338" s="135"/>
      <c r="E338" s="135"/>
      <c r="F338" s="135"/>
      <c r="G338" s="135"/>
      <c r="H338" s="135"/>
      <c r="I338" s="316"/>
      <c r="J338" s="316"/>
      <c r="K338" s="316"/>
      <c r="L338" s="316"/>
      <c r="M338" s="316"/>
      <c r="N338" s="316"/>
      <c r="O338" s="316"/>
      <c r="P338" s="316"/>
      <c r="Q338" s="316"/>
      <c r="R338" s="316"/>
      <c r="S338" s="316"/>
      <c r="T338" s="316"/>
      <c r="U338" s="316"/>
    </row>
    <row r="339" spans="1:21" ht="14.25" customHeight="1" x14ac:dyDescent="0.25">
      <c r="A339" s="337"/>
      <c r="B339" s="135"/>
      <c r="C339" s="135"/>
      <c r="D339" s="135"/>
      <c r="E339" s="135"/>
      <c r="F339" s="135"/>
      <c r="G339" s="135"/>
      <c r="H339" s="135"/>
      <c r="I339" s="316"/>
      <c r="J339" s="316"/>
      <c r="K339" s="316"/>
      <c r="L339" s="316"/>
      <c r="M339" s="316"/>
      <c r="N339" s="316"/>
      <c r="O339" s="316"/>
      <c r="P339" s="316"/>
      <c r="Q339" s="316"/>
      <c r="R339" s="316"/>
      <c r="S339" s="316"/>
      <c r="T339" s="316"/>
      <c r="U339" s="316"/>
    </row>
    <row r="340" spans="1:21" ht="14.25" customHeight="1" x14ac:dyDescent="0.25">
      <c r="A340" s="337"/>
      <c r="B340" s="135"/>
      <c r="C340" s="135"/>
      <c r="D340" s="135"/>
      <c r="E340" s="135"/>
      <c r="F340" s="135"/>
      <c r="G340" s="135"/>
      <c r="H340" s="135"/>
      <c r="I340" s="316"/>
      <c r="J340" s="316"/>
      <c r="K340" s="316"/>
      <c r="L340" s="316"/>
      <c r="M340" s="316"/>
      <c r="N340" s="316"/>
      <c r="O340" s="316"/>
      <c r="P340" s="316"/>
      <c r="Q340" s="316"/>
      <c r="R340" s="316"/>
      <c r="S340" s="316"/>
      <c r="T340" s="316"/>
      <c r="U340" s="316"/>
    </row>
    <row r="341" spans="1:21" ht="14.25" customHeight="1" x14ac:dyDescent="0.25">
      <c r="A341" s="337"/>
      <c r="B341" s="135"/>
      <c r="C341" s="135"/>
      <c r="D341" s="135"/>
      <c r="E341" s="135"/>
      <c r="F341" s="135"/>
      <c r="G341" s="135"/>
      <c r="H341" s="135"/>
      <c r="I341" s="316"/>
      <c r="J341" s="316"/>
      <c r="K341" s="316"/>
      <c r="L341" s="316"/>
      <c r="M341" s="316"/>
      <c r="N341" s="316"/>
      <c r="O341" s="316"/>
      <c r="P341" s="316"/>
      <c r="Q341" s="316"/>
      <c r="R341" s="316"/>
      <c r="S341" s="316"/>
      <c r="T341" s="316"/>
      <c r="U341" s="316"/>
    </row>
    <row r="342" spans="1:21" ht="15.75" customHeight="1" x14ac:dyDescent="0.25"/>
    <row r="343" spans="1:21" ht="15.75" customHeight="1" x14ac:dyDescent="0.25"/>
    <row r="344" spans="1:21" ht="15.75" customHeight="1" x14ac:dyDescent="0.25"/>
    <row r="345" spans="1:21" ht="15.75" customHeight="1" x14ac:dyDescent="0.25"/>
    <row r="346" spans="1:21" ht="15.75" customHeight="1" x14ac:dyDescent="0.25"/>
    <row r="347" spans="1:21" ht="15.75" customHeight="1" x14ac:dyDescent="0.25"/>
    <row r="348" spans="1:21" ht="15.75" customHeight="1" x14ac:dyDescent="0.25"/>
    <row r="349" spans="1:21" ht="15.75" customHeight="1" x14ac:dyDescent="0.25"/>
    <row r="350" spans="1:21" ht="15.75" customHeight="1" x14ac:dyDescent="0.25"/>
    <row r="351" spans="1:21" ht="15.75" customHeight="1" x14ac:dyDescent="0.25"/>
    <row r="352" spans="1:21"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sheetData>
  <autoFilter ref="B14:U14"/>
  <mergeCells count="53">
    <mergeCell ref="P13:R13"/>
    <mergeCell ref="S13:U13"/>
    <mergeCell ref="B11:U11"/>
    <mergeCell ref="J13:L13"/>
    <mergeCell ref="M13:O13"/>
    <mergeCell ref="A2:A10"/>
    <mergeCell ref="B2:I4"/>
    <mergeCell ref="P2:U4"/>
    <mergeCell ref="B5:I7"/>
    <mergeCell ref="P5:U7"/>
    <mergeCell ref="B8:I10"/>
    <mergeCell ref="P8:U10"/>
    <mergeCell ref="B28:G28"/>
    <mergeCell ref="B32:G32"/>
    <mergeCell ref="B34:U34"/>
    <mergeCell ref="B35:G35"/>
    <mergeCell ref="A15:U15"/>
    <mergeCell ref="A16:U16"/>
    <mergeCell ref="B17:U17"/>
    <mergeCell ref="A18:G18"/>
    <mergeCell ref="B26:G26"/>
    <mergeCell ref="B95:G95"/>
    <mergeCell ref="B41:G41"/>
    <mergeCell ref="B47:U47"/>
    <mergeCell ref="B50:G50"/>
    <mergeCell ref="B52:G52"/>
    <mergeCell ref="B60:G60"/>
    <mergeCell ref="B109:U109"/>
    <mergeCell ref="B110:G110"/>
    <mergeCell ref="B123:G123"/>
    <mergeCell ref="B128:G128"/>
    <mergeCell ref="B98:U98"/>
    <mergeCell ref="B99:G99"/>
    <mergeCell ref="B103:G103"/>
    <mergeCell ref="B105:U105"/>
    <mergeCell ref="B106:G106"/>
    <mergeCell ref="B131:G131"/>
    <mergeCell ref="B139:G139"/>
    <mergeCell ref="B112:G112"/>
    <mergeCell ref="B116:U116"/>
    <mergeCell ref="B117:G117"/>
    <mergeCell ref="A119:G119"/>
    <mergeCell ref="B122:U122"/>
    <mergeCell ref="B130:U130"/>
    <mergeCell ref="B39:G39"/>
    <mergeCell ref="B48:G48"/>
    <mergeCell ref="B85:G85"/>
    <mergeCell ref="B87:G87"/>
    <mergeCell ref="B93:G93"/>
    <mergeCell ref="B75:G75"/>
    <mergeCell ref="B89:U89"/>
    <mergeCell ref="B90:U90"/>
    <mergeCell ref="B91:G91"/>
  </mergeCells>
  <printOptions horizontalCentered="1"/>
  <pageMargins left="0.15748031496062992" right="0.15748031496062992" top="0.15748031496062992" bottom="0.5" header="0" footer="0"/>
  <pageSetup paperSize="5" scale="40" fitToHeight="6" orientation="landscape" horizontalDpi="4294967295" verticalDpi="4294967295" r:id="rId1"/>
  <drawing r:id="rId2"/>
  <extLst>
    <ext xmlns:x14="http://schemas.microsoft.com/office/spreadsheetml/2009/9/main" uri="{CCE6A557-97BC-4b89-ADB6-D9C93CAAB3DF}">
      <x14:dataValidations xmlns:xm="http://schemas.microsoft.com/office/excel/2006/main" count="9">
        <x14:dataValidation type="list" allowBlank="1" showErrorMessage="1">
          <x14:formula1>
            <xm:f>tipo!$A$1:$A$2</xm:f>
          </x14:formula1>
          <xm:sqref>F27 F92 F86 F42:F46 F51 F118 F40 F88 F96:F97 F120:F121 F94</xm:sqref>
        </x14:dataValidation>
        <x14:dataValidation type="list" allowBlank="1" showErrorMessage="1">
          <x14:formula1>
            <xm:f>'\\sol-fs-01\Direccion de Planificacion y Seguimiento\Formulación\AAA POA 2023\POAS 2023 áreas v1\POAS 2023 remitidos por áreas (vf)\[POA 2023 PROPUESTA NOV 2022.xlsx]tipo'!#REF!</xm:f>
          </x14:formula1>
          <xm:sqref>F111 F113</xm:sqref>
        </x14:dataValidation>
        <x14:dataValidation type="list" allowBlank="1" showErrorMessage="1">
          <x14:formula1>
            <xm:f>'\\sol-fs-01\Direccion de Planificacion y Seguimiento\Formulación\AA POA 2022\División por áreas\[Matriz POA 2022 (Dirección de Tecnología).xlsx]tipo'!#REF!</xm:f>
          </x14:formula1>
          <xm:sqref>F31</xm:sqref>
        </x14:dataValidation>
        <x14:dataValidation type="list" allowBlank="1" showErrorMessage="1">
          <x14:formula1>
            <xm:f>'\\sol-fs-01\Direccion de Planificacion y Seguimiento\Formulación\AAA POA 2023\POAS 2023 áreas v1\POAS 2023 remitidos por áreas (vf)\[Matriz POA 2023 (Dirección de Tecnología).xlsx]tipo'!#REF!</xm:f>
          </x14:formula1>
          <xm:sqref>F29:F30 F33 F76:F78</xm:sqref>
        </x14:dataValidation>
        <x14:dataValidation type="list" allowBlank="1" showErrorMessage="1">
          <x14:formula1>
            <xm:f>'C:\Users\n.victoria\Documents\2020\Administrativo\PEI, POA Y PACC\POA 2023\Borradores\[Matriz POA 2023 (Seguridad ).xlsx]tipo'!#REF!</xm:f>
          </x14:formula1>
          <xm:sqref>F79:F84</xm:sqref>
        </x14:dataValidation>
        <x14:dataValidation type="list" allowBlank="1" showErrorMessage="1">
          <x14:formula1>
            <xm:f>'\\sol-fs-01\Direccion de Planificacion y Seguimiento\Formulación\AAA POA 2023\POAS 2023 áreas v1\POAS 2023 remitidos por áreas (vf)\[Matriz POA 2023 (Dirección de Articulación).xlsx]tipo'!#REF!</xm:f>
          </x14:formula1>
          <xm:sqref>F104 F100:F102 F107:F108 F53</xm:sqref>
        </x14:dataValidation>
        <x14:dataValidation type="list" allowBlank="1" showInputMessage="1" showErrorMessage="1">
          <x14:formula1>
            <xm:f>'\\sol-fs-01\Direccion de Planificacion y Seguimiento\Formulación\AAA POA 2023\POAS 2023 áreas v1\POAS 2023 remitidos por áreas (vf)\[Copia de Matriz POA 2023 (Recursos Humanos).xlsx]tipo'!#REF!</xm:f>
          </x14:formula1>
          <xm:sqref>F36:F38 F22:F25</xm:sqref>
        </x14:dataValidation>
        <x14:dataValidation type="list" allowBlank="1" showInputMessage="1" showErrorMessage="1">
          <x14:formula1>
            <xm:f>'\\sol-fs-01\Direccion de Planificacion y Seguimiento\Formulación\AAA POA 2023\POAS 2023 áreas v1\POAS 2023 remitidos por áreas (vf)\[Matriz POA 2023 (Dirección de Proyectos Especiales).xlsx]tipo'!#REF!</xm:f>
          </x14:formula1>
          <xm:sqref>F54:F55</xm:sqref>
        </x14:dataValidation>
        <x14:dataValidation type="list" allowBlank="1" showErrorMessage="1">
          <x14:formula1>
            <xm:f>'\\sol-fs-01\Direccion de Planificacion y Seguimiento\Formulación\AAA POA 2023\POAS 2023 áreas v1\POAS 2023 remitidos por áreas (vf)\[POA 2023 (Dirección de Asuntos Comunitarios).xlsx]tipo'!#REF!</xm:f>
          </x14:formula1>
          <xm:sqref>F56:F59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Índice</vt:lpstr>
      <vt:lpstr>Inclusión Económica </vt:lpstr>
      <vt:lpstr>Supérate Mujer</vt:lpstr>
      <vt:lpstr>Vivienda</vt:lpstr>
      <vt:lpstr>Identifícate</vt:lpstr>
      <vt:lpstr>Salud, seguridad alimentaria.. </vt:lpstr>
      <vt:lpstr> Acompañamiento Sociofamiliar</vt:lpstr>
      <vt:lpstr>Cuidados</vt:lpstr>
      <vt:lpstr>Fortalecimiento Institucional</vt:lpstr>
      <vt:lpstr>tipo</vt:lpstr>
      <vt:lpstr>Hoja1</vt:lpstr>
      <vt:lpstr>'Fortalecimiento Institucional'!Área_de_impresión</vt:lpstr>
      <vt:lpstr>Identifícate!Área_de_impresión</vt:lpstr>
      <vt:lpstr>'Inclusión Económica '!Área_de_impresión</vt:lpstr>
      <vt:lpstr>'Supérate Mujer'!Área_de_impresión</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Juan</dc:creator>
  <cp:lastModifiedBy>Yanelys Lara De La Cruz</cp:lastModifiedBy>
  <cp:lastPrinted>2023-07-11T15:56:22Z</cp:lastPrinted>
  <dcterms:created xsi:type="dcterms:W3CDTF">2016-06-10T12:41:13Z</dcterms:created>
  <dcterms:modified xsi:type="dcterms:W3CDTF">2024-04-15T18:38:29Z</dcterms:modified>
</cp:coreProperties>
</file>