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Ejecucion Mensu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" l="1"/>
  <c r="G32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11" i="1"/>
  <c r="C240" i="1" l="1"/>
  <c r="D240" i="1"/>
  <c r="D238" i="1"/>
  <c r="C238" i="1"/>
  <c r="D236" i="1"/>
  <c r="C236" i="1"/>
  <c r="C234" i="1"/>
  <c r="D234" i="1"/>
  <c r="D232" i="1"/>
  <c r="C232" i="1"/>
  <c r="C230" i="1"/>
  <c r="D230" i="1"/>
  <c r="D228" i="1"/>
  <c r="C228" i="1"/>
  <c r="D226" i="1"/>
  <c r="C226" i="1"/>
  <c r="D224" i="1"/>
  <c r="C224" i="1"/>
  <c r="D222" i="1"/>
  <c r="C222" i="1"/>
  <c r="D220" i="1"/>
  <c r="C220" i="1"/>
  <c r="D218" i="1"/>
  <c r="C218" i="1"/>
  <c r="C216" i="1"/>
  <c r="D216" i="1"/>
  <c r="C214" i="1"/>
  <c r="D214" i="1"/>
  <c r="D211" i="1"/>
  <c r="C211" i="1"/>
  <c r="C209" i="1"/>
  <c r="D209" i="1"/>
  <c r="C207" i="1"/>
  <c r="D207" i="1"/>
  <c r="D205" i="1"/>
  <c r="C205" i="1"/>
  <c r="D203" i="1"/>
  <c r="C203" i="1"/>
  <c r="D201" i="1"/>
  <c r="C201" i="1"/>
  <c r="D199" i="1"/>
  <c r="C199" i="1"/>
  <c r="C197" i="1"/>
  <c r="D197" i="1"/>
  <c r="C195" i="1"/>
  <c r="D195" i="1"/>
  <c r="C193" i="1"/>
  <c r="D193" i="1"/>
  <c r="C191" i="1"/>
  <c r="D191" i="1"/>
  <c r="C189" i="1"/>
  <c r="D189" i="1"/>
  <c r="D187" i="1"/>
  <c r="C187" i="1"/>
  <c r="D185" i="1"/>
  <c r="C185" i="1"/>
  <c r="D183" i="1"/>
  <c r="C183" i="1"/>
  <c r="D181" i="1"/>
  <c r="C181" i="1"/>
  <c r="C179" i="1"/>
  <c r="D179" i="1"/>
  <c r="D177" i="1"/>
  <c r="C177" i="1"/>
  <c r="D175" i="1"/>
  <c r="C175" i="1"/>
  <c r="D173" i="1"/>
  <c r="C173" i="1"/>
  <c r="D168" i="1"/>
  <c r="C168" i="1"/>
  <c r="D165" i="1"/>
  <c r="C165" i="1"/>
  <c r="D163" i="1"/>
  <c r="C163" i="1"/>
  <c r="D161" i="1"/>
  <c r="C161" i="1"/>
  <c r="D159" i="1"/>
  <c r="C159" i="1"/>
  <c r="D157" i="1"/>
  <c r="C157" i="1"/>
  <c r="D154" i="1"/>
  <c r="C154" i="1"/>
  <c r="C152" i="1"/>
  <c r="D152" i="1"/>
  <c r="D147" i="1"/>
  <c r="C147" i="1"/>
  <c r="D141" i="1"/>
  <c r="C141" i="1"/>
  <c r="D138" i="1"/>
  <c r="C138" i="1"/>
  <c r="D135" i="1"/>
  <c r="C135" i="1"/>
  <c r="D132" i="1"/>
  <c r="C132" i="1"/>
  <c r="D128" i="1"/>
  <c r="C128" i="1"/>
  <c r="C126" i="1"/>
  <c r="D126" i="1"/>
  <c r="C124" i="1"/>
  <c r="D124" i="1"/>
  <c r="D122" i="1"/>
  <c r="C122" i="1"/>
  <c r="D120" i="1"/>
  <c r="C120" i="1"/>
  <c r="D118" i="1"/>
  <c r="C118" i="1"/>
  <c r="D116" i="1"/>
  <c r="C116" i="1"/>
  <c r="D114" i="1"/>
  <c r="C114" i="1"/>
  <c r="D112" i="1"/>
  <c r="C112" i="1"/>
  <c r="D110" i="1"/>
  <c r="C110" i="1"/>
  <c r="D108" i="1"/>
  <c r="C108" i="1"/>
  <c r="D106" i="1"/>
  <c r="C106" i="1"/>
  <c r="D103" i="1"/>
  <c r="C103" i="1"/>
  <c r="D101" i="1"/>
  <c r="C101" i="1"/>
  <c r="D98" i="1"/>
  <c r="C98" i="1"/>
  <c r="D96" i="1"/>
  <c r="C96" i="1"/>
  <c r="D94" i="1"/>
  <c r="C94" i="1"/>
  <c r="D91" i="1"/>
  <c r="C91" i="1"/>
  <c r="D87" i="1"/>
  <c r="C87" i="1"/>
  <c r="D85" i="1"/>
  <c r="C85" i="1"/>
  <c r="C83" i="1"/>
  <c r="D83" i="1"/>
  <c r="D81" i="1"/>
  <c r="C81" i="1"/>
  <c r="D79" i="1"/>
  <c r="C79" i="1"/>
  <c r="D73" i="1"/>
  <c r="C73" i="1"/>
  <c r="D70" i="1"/>
  <c r="C70" i="1"/>
  <c r="D68" i="1"/>
  <c r="C68" i="1"/>
  <c r="D66" i="1"/>
  <c r="C66" i="1"/>
  <c r="D64" i="1"/>
  <c r="C64" i="1"/>
  <c r="C62" i="1"/>
  <c r="D62" i="1"/>
  <c r="D60" i="1"/>
  <c r="C60" i="1"/>
  <c r="D58" i="1"/>
  <c r="C58" i="1"/>
  <c r="D55" i="1"/>
  <c r="C55" i="1"/>
  <c r="D52" i="1"/>
  <c r="C52" i="1"/>
  <c r="D50" i="1"/>
  <c r="C50" i="1"/>
  <c r="D48" i="1"/>
  <c r="C48" i="1"/>
  <c r="D46" i="1"/>
  <c r="C46" i="1"/>
  <c r="C43" i="1"/>
  <c r="D43" i="1"/>
  <c r="D41" i="1"/>
  <c r="C41" i="1"/>
  <c r="D39" i="1" l="1"/>
  <c r="C39" i="1"/>
  <c r="C37" i="1"/>
  <c r="D37" i="1"/>
  <c r="D35" i="1"/>
  <c r="C35" i="1"/>
  <c r="D33" i="1"/>
  <c r="C33" i="1"/>
  <c r="D31" i="1"/>
  <c r="C31" i="1"/>
  <c r="D29" i="1"/>
  <c r="C29" i="1"/>
  <c r="D27" i="1"/>
  <c r="C27" i="1"/>
  <c r="D21" i="1"/>
  <c r="C21" i="1"/>
  <c r="D18" i="1"/>
  <c r="C18" i="1"/>
  <c r="D16" i="1"/>
  <c r="D13" i="1"/>
  <c r="C16" i="1"/>
  <c r="C13" i="1"/>
  <c r="D11" i="1"/>
  <c r="C11" i="1"/>
  <c r="F173" i="1"/>
  <c r="F141" i="1"/>
  <c r="F52" i="1"/>
  <c r="F41" i="1"/>
  <c r="F39" i="1"/>
  <c r="F37" i="1"/>
  <c r="F35" i="1"/>
  <c r="F33" i="1"/>
  <c r="F31" i="1"/>
  <c r="F29" i="1"/>
  <c r="F27" i="1"/>
  <c r="F13" i="1"/>
  <c r="F11" i="1"/>
</calcChain>
</file>

<file path=xl/sharedStrings.xml><?xml version="1.0" encoding="utf-8"?>
<sst xmlns="http://schemas.openxmlformats.org/spreadsheetml/2006/main" count="483" uniqueCount="422">
  <si>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</si>
  <si>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</si>
  <si>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</si>
  <si>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</si>
  <si>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</si>
  <si>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</si>
  <si>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</si>
  <si>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</si>
  <si>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</si>
  <si>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</si>
  <si>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</si>
  <si>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</si>
  <si>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</si>
  <si>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</si>
  <si>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</si>
  <si>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</si>
  <si>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</si>
  <si>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</si>
  <si>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</si>
  <si>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</si>
  <si>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</si>
  <si>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</si>
  <si>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</si>
  <si>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</si>
  <si>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</si>
  <si>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</si>
  <si>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</si>
  <si>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</si>
  <si>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</si>
  <si>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</si>
  <si>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</si>
  <si>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</si>
  <si>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</si>
  <si>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</si>
  <si>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</si>
  <si>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</si>
  <si>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</si>
  <si>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</si>
  <si>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</si>
  <si>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</si>
  <si>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</si>
  <si>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</si>
  <si>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</si>
  <si>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</si>
  <si>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</si>
  <si>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</si>
  <si>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</si>
  <si>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</si>
  <si>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</si>
  <si>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</si>
  <si>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</si>
  <si>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</si>
  <si>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</si>
  <si>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</si>
  <si>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</si>
  <si>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</si>
  <si>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</si>
  <si>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</si>
  <si>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</si>
  <si>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</si>
  <si>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</si>
  <si>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</si>
  <si>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</si>
  <si>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</si>
  <si>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</si>
  <si>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</si>
  <si>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</si>
  <si>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</si>
  <si>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</si>
  <si>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</si>
  <si>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</si>
  <si>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</si>
  <si>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</si>
  <si>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</si>
  <si>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</si>
  <si>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</si>
  <si>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</si>
  <si>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</si>
  <si>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</si>
  <si>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</si>
  <si>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</si>
  <si>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</si>
  <si>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</si>
  <si>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</si>
  <si>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</si>
  <si>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</si>
  <si>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</si>
  <si>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</si>
  <si>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</si>
  <si>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</si>
  <si>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</si>
  <si>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</si>
  <si>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</si>
  <si>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</si>
  <si>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</si>
  <si>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</si>
  <si>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</si>
  <si>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</si>
  <si>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</si>
  <si>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</si>
  <si>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</si>
  <si>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</si>
  <si>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</si>
  <si>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</si>
  <si>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</si>
  <si>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</si>
  <si>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</si>
  <si>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</si>
  <si>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</si>
  <si>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</si>
  <si>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</si>
  <si>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</si>
  <si>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</si>
  <si>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</si>
  <si>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</si>
  <si>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</si>
  <si>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</si>
  <si>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</si>
  <si>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</si>
  <si>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</si>
  <si>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</si>
  <si>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</si>
  <si>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</si>
  <si>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</si>
  <si>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</si>
  <si>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</si>
  <si>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</si>
  <si>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</si>
  <si>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</si>
  <si>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</si>
  <si>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</si>
  <si>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</si>
  <si>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</si>
  <si>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</si>
  <si>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</si>
  <si>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</si>
  <si>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</si>
  <si>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</si>
  <si>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</si>
  <si>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</si>
  <si>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</si>
  <si>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</si>
  <si>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</si>
  <si>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</si>
  <si>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</si>
  <si>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</si>
  <si>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</si>
  <si>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</si>
  <si>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</si>
  <si>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</si>
  <si>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</si>
  <si>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</si>
  <si>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</si>
  <si>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</si>
  <si>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</si>
  <si>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</si>
  <si>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</si>
  <si>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</si>
  <si>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</si>
  <si>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</si>
  <si>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</si>
  <si>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</si>
  <si>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</si>
  <si>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</si>
  <si>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</si>
  <si>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</si>
  <si>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</si>
  <si>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</si>
  <si>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</si>
  <si>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</si>
  <si>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</si>
  <si>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</si>
  <si>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</si>
  <si>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</si>
  <si>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</si>
  <si>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</si>
  <si>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</si>
  <si>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</si>
  <si>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</si>
  <si>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</si>
  <si>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</si>
  <si>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</si>
  <si>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</si>
  <si>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</si>
  <si>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</si>
  <si>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</si>
  <si>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</si>
  <si>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</si>
  <si>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</si>
  <si>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</si>
  <si>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</si>
  <si>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</si>
  <si>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</si>
  <si>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</si>
  <si>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</si>
  <si>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</si>
  <si>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</si>
  <si>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</si>
  <si>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</si>
  <si>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</si>
  <si>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</si>
  <si>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</si>
  <si>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</si>
  <si>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</si>
  <si>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</si>
  <si>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</si>
  <si>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</si>
  <si>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</si>
  <si>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</si>
  <si>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</si>
  <si>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</si>
  <si>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</si>
  <si>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</si>
  <si>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</si>
  <si>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</si>
  <si>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</si>
  <si>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</si>
  <si>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</si>
  <si>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</si>
  <si>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</si>
  <si>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</si>
  <si>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</si>
  <si>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</si>
  <si>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</si>
  <si>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</si>
  <si>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</si>
  <si>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</si>
  <si>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</si>
  <si>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</si>
  <si>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</si>
  <si>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</si>
  <si>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</si>
  <si>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</si>
  <si>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</si>
  <si>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</si>
  <si>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</si>
  <si>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</si>
  <si>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</si>
  <si>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</si>
  <si>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</si>
  <si>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</si>
  <si>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</si>
  <si>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</si>
  <si>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</si>
  <si>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</si>
  <si>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</si>
  <si>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</si>
  <si>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</si>
  <si>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</si>
  <si>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</si>
  <si>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</si>
  <si>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</si>
  <si>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</si>
  <si>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</si>
  <si>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</si>
  <si>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</si>
  <si>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</si>
  <si>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</si>
  <si>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</si>
  <si>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</si>
  <si>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</si>
  <si>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</si>
  <si>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</si>
  <si>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</si>
  <si>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</si>
  <si>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</si>
  <si>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</si>
  <si>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</si>
  <si>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</si>
  <si>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</si>
  <si>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</si>
  <si>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</si>
  <si>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</si>
  <si>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</si>
  <si>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</si>
  <si>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</si>
  <si>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</si>
  <si>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</si>
  <si>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</si>
  <si>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</si>
  <si>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</si>
  <si>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</si>
  <si>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</si>
  <si>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</si>
  <si>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</si>
  <si>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</si>
  <si>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</si>
  <si>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</si>
  <si>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</si>
  <si>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</si>
  <si>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</si>
  <si>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</si>
  <si>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</si>
  <si>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</si>
  <si>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</si>
  <si>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</si>
  <si>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</si>
  <si>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</si>
  <si>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</si>
  <si>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</si>
  <si>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</si>
  <si>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</si>
  <si>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</si>
  <si>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</si>
  <si>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</si>
  <si>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</si>
  <si>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</si>
  <si>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</si>
  <si>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</si>
  <si>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</si>
  <si>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</si>
  <si>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</si>
  <si>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</si>
  <si>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</si>
  <si>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</si>
  <si>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</si>
  <si>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</si>
  <si>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</si>
  <si>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</si>
  <si>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</si>
  <si>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</si>
  <si>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</si>
  <si>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</si>
  <si>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</si>
  <si>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</si>
  <si>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</si>
  <si>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</si>
  <si>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</si>
  <si>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</si>
  <si>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</si>
  <si>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</si>
  <si>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</si>
  <si>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</si>
  <si>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</si>
  <si>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</si>
  <si>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</si>
  <si>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</si>
  <si>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</si>
  <si>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</si>
  <si>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</si>
  <si>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</si>
  <si>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</si>
  <si>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</si>
  <si>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</si>
  <si>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</si>
  <si>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</si>
  <si>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</si>
  <si>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</si>
  <si>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</si>
  <si>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</si>
  <si>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</si>
  <si>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</si>
  <si>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</si>
  <si>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</si>
  <si>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</si>
  <si>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</si>
  <si>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</si>
  <si>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</si>
  <si>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</si>
  <si>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</si>
  <si>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</si>
  <si>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</si>
  <si>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</si>
  <si>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</si>
  <si>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</si>
  <si>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</si>
  <si>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</si>
  <si>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</si>
  <si>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</si>
  <si>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</si>
  <si>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</si>
  <si>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</si>
  <si>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</si>
  <si>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</si>
  <si>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</si>
  <si>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</si>
  <si>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</si>
  <si>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</si>
  <si>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</si>
  <si>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</si>
  <si>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</si>
  <si>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</si>
  <si>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</si>
  <si>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</si>
  <si>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</si>
  <si>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</si>
  <si>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</si>
  <si>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</si>
  <si>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</si>
  <si>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</si>
  <si>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</si>
  <si>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</si>
  <si>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</si>
  <si>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</si>
  <si>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</si>
  <si>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</si>
  <si>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</si>
  <si>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</si>
  <si>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>Al 31 de Enero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</si>
  <si>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</si>
  <si>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2.2.8.1.02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</si>
  <si>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</si>
  <si>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</si>
  <si>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</si>
  <si>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2.2.8.7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</si>
  <si>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</si>
  <si>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</si>
  <si>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</si>
  <si>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Gastos por sentencias condenatorias</t>
  </si>
  <si>
    <t xml:space="preserve">Servicios Técnicos y Profesionales       </t>
  </si>
  <si>
    <t>Bonos para utiles diversos</t>
  </si>
  <si>
    <t>Semillas, cultivos, plantas y árboles  que generan productos  recurrentes</t>
  </si>
  <si>
    <t xml:space="preserve">Obras para edificación de otras estructuras    </t>
  </si>
  <si>
    <t xml:space="preserve">Obras para edificación de otras estructuras  </t>
  </si>
  <si>
    <t>PREPARADO POR</t>
  </si>
  <si>
    <t>Licda. Yohanny Rachel Zapata Reyes</t>
  </si>
  <si>
    <t>REVISADO POR</t>
  </si>
  <si>
    <t>APROBADO POR</t>
  </si>
  <si>
    <t xml:space="preserve">Licdo. Yensy Roman </t>
  </si>
  <si>
    <t>Licdo. Elpidio José García Álvarez</t>
  </si>
  <si>
    <t>Encargado de Presupuesto</t>
  </si>
  <si>
    <t xml:space="preserve">Sub-Director Administrativo y 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</si>
</sst>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000"/>
  </numFmts>
  <fonts count="11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Fill="1" applyBorder="1" applyAlignment="1">
      <alignment horizontal="left" vertical="top"/>
    </xf>
    <xf numFmtId="164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164" fontId="1" fillId="0" borderId="0" xfId="1" applyFont="1" applyFill="1" applyBorder="1" applyAlignment="1">
      <alignment horizontal="right" vertical="top" shrinkToFit="1"/>
    </xf>
    <xf numFmtId="0" fontId="4" fillId="0" borderId="0" xfId="0" applyFont="1" applyFill="1" applyBorder="1" applyAlignment="1">
      <alignment horizontal="left" vertical="top"/>
    </xf>
    <xf numFmtId="164" fontId="4" fillId="0" borderId="0" xfId="1" applyFont="1" applyFill="1" applyBorder="1" applyAlignment="1">
      <alignment horizontal="right" vertical="top" shrinkToFit="1"/>
    </xf>
    <xf numFmtId="0" fontId="6" fillId="2" borderId="0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164" fontId="9" fillId="0" borderId="0" xfId="1" applyFont="1" applyFill="1" applyBorder="1" applyAlignment="1">
      <alignment vertical="top"/>
    </xf>
    <xf numFmtId="164" fontId="9" fillId="0" borderId="0" xfId="1" applyFont="1" applyFill="1" applyBorder="1" applyAlignment="1">
      <alignment horizontal="left" vertical="top"/>
    </xf>
    <xf numFmtId="164" fontId="9" fillId="0" borderId="0" xfId="1" applyFont="1" applyFill="1" applyBorder="1" applyAlignment="1">
      <alignment horizontal="right"/>
    </xf>
    <xf numFmtId="164" fontId="10" fillId="0" borderId="0" xfId="1" applyFont="1" applyFill="1" applyBorder="1" applyAlignment="1">
      <alignment vertical="top"/>
    </xf>
    <xf numFmtId="164" fontId="10" fillId="0" borderId="1" xfId="1" applyFont="1" applyFill="1" applyBorder="1" applyAlignment="1">
      <alignment vertical="top"/>
    </xf>
    <xf numFmtId="0" fontId="7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164" fontId="6" fillId="2" borderId="0" xfId="1" applyFont="1" applyFill="1" applyBorder="1" applyAlignment="1">
      <alignment horizontal="center" wrapText="1"/>
    </xf>
    <xf numFmtId="4" fontId="6" fillId="2" borderId="0" xfId="0" applyNumberFormat="1" applyFont="1" applyFill="1" applyBorder="1" applyAlignment="1">
      <alignment horizontal="center" shrinkToFit="1"/>
    </xf>
    <xf numFmtId="164" fontId="6" fillId="2" borderId="0" xfId="1" applyFont="1" applyFill="1" applyBorder="1" applyAlignment="1">
      <alignment horizontal="center" shrinkToFit="1"/>
    </xf>
    <xf numFmtId="0" fontId="1" fillId="0" borderId="0" xfId="0" applyFont="1" applyBorder="1"/>
    <xf numFmtId="164" fontId="4" fillId="0" borderId="0" xfId="0" applyNumberFormat="1" applyFont="1" applyFill="1" applyBorder="1" applyAlignment="1">
      <alignment horizontal="right"/>
    </xf>
    <xf numFmtId="164" fontId="5" fillId="0" borderId="0" xfId="1" applyFont="1" applyFill="1" applyBorder="1" applyAlignment="1">
      <alignment horizontal="right" wrapText="1"/>
    </xf>
    <xf numFmtId="164" fontId="3" fillId="0" borderId="0" xfId="1" applyFont="1" applyFill="1" applyBorder="1" applyAlignment="1">
      <alignment horizontal="right" wrapText="1"/>
    </xf>
    <xf numFmtId="164" fontId="1" fillId="0" borderId="0" xfId="1" applyFont="1" applyFill="1" applyBorder="1" applyAlignment="1">
      <alignment horizontal="right" shrinkToFit="1"/>
    </xf>
    <xf numFmtId="164" fontId="4" fillId="0" borderId="0" xfId="1" applyFont="1" applyFill="1" applyBorder="1" applyAlignment="1">
      <alignment horizontal="right" shrinkToFit="1"/>
    </xf>
    <xf numFmtId="164" fontId="4" fillId="0" borderId="0" xfId="1" applyFont="1" applyFill="1" applyBorder="1" applyAlignment="1">
      <alignment horizontal="right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250"/>
  <sheetViews>
    <sheetView showGridLines="0" tabSelected="1" view="pageBreakPreview" zoomScale="94" zoomScaleNormal="94" zoomScaleSheetLayoutView="94" workbookViewId="0">
      <selection activeCell="C183" sqref="C183"/>
    </sheetView>
  </sheetViews>
  <sheetFormatPr baseColWidth="10" defaultColWidth="8.83203125" defaultRowHeight="12.75" outlineLevelCol="1" x14ac:dyDescent="0.2"/>
  <cols>
    <col min="1" max="1" width="20.1640625" style="1" customWidth="1"/>
    <col min="2" max="2" width="58.6640625" style="3" customWidth="1"/>
    <col min="3" max="3" width="24.33203125" style="2" customWidth="1" outlineLevel="1"/>
    <col min="4" max="4" width="22.5" style="2" customWidth="1" outlineLevel="1"/>
    <col min="5" max="5" width="28.33203125" style="2" customWidth="1" outlineLevel="1"/>
    <col min="6" max="6" width="19.6640625" style="1" customWidth="1"/>
    <col min="7" max="7" width="17.83203125" style="1" customWidth="1"/>
    <col min="8" max="8" width="43" style="1" customWidth="1"/>
    <col min="9" max="16384" width="8.83203125" style="1"/>
  </cols>
  <sheetData>
    <row r="3" spans="1:7" x14ac:dyDescent="0.2">
      <c r="F3" s="9" t="s">
        <v>9</v>
      </c>
    </row>
    <row r="4" spans="1:7" x14ac:dyDescent="0.2">
      <c r="F4" s="10">
        <v>2024</v>
      </c>
    </row>
    <row r="5" spans="1:7" x14ac:dyDescent="0.2">
      <c r="F5" s="10" t="s">
        <v>8</v>
      </c>
    </row>
    <row r="6" spans="1:7" x14ac:dyDescent="0.2">
      <c r="F6" s="10" t="s">
        <v>398</v>
      </c>
    </row>
    <row r="7" spans="1:7" x14ac:dyDescent="0.2">
      <c r="F7" s="9" t="s">
        <v>7</v>
      </c>
    </row>
    <row r="9" spans="1:7" x14ac:dyDescent="0.2">
      <c r="A9" s="7" t="s">
        <v>6</v>
      </c>
      <c r="B9" s="28" t="s">
        <v>5</v>
      </c>
      <c r="C9" s="29" t="s">
        <v>4</v>
      </c>
      <c r="D9" s="29" t="s">
        <v>3</v>
      </c>
      <c r="E9" s="29" t="s">
        <v>2</v>
      </c>
      <c r="F9" s="30" t="s">
        <v>1</v>
      </c>
      <c r="G9" s="30" t="s">
        <v>0</v>
      </c>
    </row>
    <row r="10" spans="1:7" s="5" customFormat="1" x14ac:dyDescent="0.2">
      <c r="A10" s="8">
        <v>1</v>
      </c>
      <c r="B10" s="28" t="s">
        <v>11</v>
      </c>
      <c r="C10" s="29"/>
      <c r="D10" s="29"/>
      <c r="E10" s="29"/>
      <c r="F10" s="31"/>
      <c r="G10" s="31"/>
    </row>
    <row r="11" spans="1:7" s="5" customFormat="1" x14ac:dyDescent="0.2">
      <c r="A11" s="32" t="s">
        <v>12</v>
      </c>
      <c r="B11" s="11" t="s">
        <v>13</v>
      </c>
      <c r="C11" s="33">
        <f>+C12</f>
        <v>1026828000</v>
      </c>
      <c r="D11" s="33">
        <f>+D12</f>
        <v>-9764400</v>
      </c>
      <c r="E11" s="34">
        <v>1017063600</v>
      </c>
      <c r="F11" s="33">
        <f>+F12</f>
        <v>82598821.700000003</v>
      </c>
      <c r="G11" s="33">
        <f>+E11-F11</f>
        <v>934464778.29999995</v>
      </c>
    </row>
    <row r="12" spans="1:7" s="5" customFormat="1" x14ac:dyDescent="0.2">
      <c r="A12" s="32" t="s">
        <v>14</v>
      </c>
      <c r="B12" s="3" t="s">
        <v>15</v>
      </c>
      <c r="C12" s="35">
        <v>1026828000</v>
      </c>
      <c r="D12" s="35">
        <v>-9764400</v>
      </c>
      <c r="E12" s="35">
        <v>1017063600</v>
      </c>
      <c r="F12" s="36">
        <v>82598821.700000003</v>
      </c>
      <c r="G12" s="4">
        <f>+E12-F12</f>
        <v>934464778.29999995</v>
      </c>
    </row>
    <row r="13" spans="1:7" x14ac:dyDescent="0.2">
      <c r="A13" s="32" t="s">
        <v>16</v>
      </c>
      <c r="B13" s="11" t="s">
        <v>17</v>
      </c>
      <c r="C13" s="34">
        <f>+C14+C15</f>
        <v>1020000000</v>
      </c>
      <c r="D13" s="34">
        <f>+D14+D15</f>
        <v>9764400</v>
      </c>
      <c r="E13" s="34">
        <v>1029764400</v>
      </c>
      <c r="F13" s="37">
        <f>+F14+F15</f>
        <v>84005700</v>
      </c>
      <c r="G13" s="33">
        <f t="shared" ref="G13:G75" si="0">+E13-F13</f>
        <v>945758700</v>
      </c>
    </row>
    <row r="14" spans="1:7" s="5" customFormat="1" x14ac:dyDescent="0.2">
      <c r="A14" s="32" t="s">
        <v>18</v>
      </c>
      <c r="B14" s="3" t="s">
        <v>19</v>
      </c>
      <c r="C14" s="35">
        <v>132000000</v>
      </c>
      <c r="D14" s="35">
        <v>9764400</v>
      </c>
      <c r="E14" s="35">
        <v>141764400</v>
      </c>
      <c r="F14" s="36">
        <v>11040700</v>
      </c>
      <c r="G14" s="4">
        <f t="shared" si="0"/>
        <v>130723700</v>
      </c>
    </row>
    <row r="15" spans="1:7" x14ac:dyDescent="0.2">
      <c r="A15" s="32" t="s">
        <v>20</v>
      </c>
      <c r="B15" s="1" t="s">
        <v>21</v>
      </c>
      <c r="C15" s="35">
        <v>888000000</v>
      </c>
      <c r="D15" s="35">
        <v>0</v>
      </c>
      <c r="E15" s="35">
        <v>888000000</v>
      </c>
      <c r="F15" s="36">
        <v>72965000</v>
      </c>
      <c r="G15" s="4">
        <f t="shared" si="0"/>
        <v>815035000</v>
      </c>
    </row>
    <row r="16" spans="1:7" x14ac:dyDescent="0.2">
      <c r="A16" s="32" t="s">
        <v>22</v>
      </c>
      <c r="B16" s="11" t="s">
        <v>23</v>
      </c>
      <c r="C16" s="34">
        <f>+C17</f>
        <v>172122383</v>
      </c>
      <c r="D16" s="35">
        <f>+D17</f>
        <v>0</v>
      </c>
      <c r="E16" s="34">
        <v>172122383</v>
      </c>
      <c r="F16" s="36">
        <v>0</v>
      </c>
      <c r="G16" s="6">
        <f t="shared" si="0"/>
        <v>172122383</v>
      </c>
    </row>
    <row r="17" spans="1:7" s="5" customFormat="1" x14ac:dyDescent="0.2">
      <c r="A17" s="32" t="s">
        <v>24</v>
      </c>
      <c r="B17" s="3" t="s">
        <v>25</v>
      </c>
      <c r="C17" s="35">
        <v>172122383</v>
      </c>
      <c r="D17" s="35">
        <v>0</v>
      </c>
      <c r="E17" s="35">
        <v>172122383</v>
      </c>
      <c r="F17" s="36">
        <v>0</v>
      </c>
      <c r="G17" s="4">
        <f t="shared" si="0"/>
        <v>172122383</v>
      </c>
    </row>
    <row r="18" spans="1:7" x14ac:dyDescent="0.2">
      <c r="A18" s="32" t="s">
        <v>26</v>
      </c>
      <c r="B18" s="11" t="s">
        <v>27</v>
      </c>
      <c r="C18" s="34">
        <f>+C19+C20</f>
        <v>25000000</v>
      </c>
      <c r="D18" s="35">
        <f>+D19+D20</f>
        <v>0</v>
      </c>
      <c r="E18" s="34">
        <v>25000000</v>
      </c>
      <c r="F18" s="36">
        <v>0</v>
      </c>
      <c r="G18" s="6">
        <f t="shared" si="0"/>
        <v>25000000</v>
      </c>
    </row>
    <row r="19" spans="1:7" s="5" customFormat="1" x14ac:dyDescent="0.2">
      <c r="A19" s="32" t="s">
        <v>28</v>
      </c>
      <c r="B19" s="3" t="s">
        <v>29</v>
      </c>
      <c r="C19" s="35">
        <v>11000000</v>
      </c>
      <c r="D19" s="35">
        <v>0</v>
      </c>
      <c r="E19" s="35">
        <v>11000000</v>
      </c>
      <c r="F19" s="36">
        <v>0</v>
      </c>
      <c r="G19" s="4">
        <f t="shared" si="0"/>
        <v>11000000</v>
      </c>
    </row>
    <row r="20" spans="1:7" x14ac:dyDescent="0.2">
      <c r="A20" s="32" t="s">
        <v>30</v>
      </c>
      <c r="B20" s="3" t="s">
        <v>31</v>
      </c>
      <c r="C20" s="35">
        <v>14000000</v>
      </c>
      <c r="D20" s="35">
        <v>0</v>
      </c>
      <c r="E20" s="35">
        <v>14000000</v>
      </c>
      <c r="F20" s="36">
        <v>0</v>
      </c>
      <c r="G20" s="4">
        <f t="shared" si="0"/>
        <v>14000000</v>
      </c>
    </row>
    <row r="21" spans="1:7" x14ac:dyDescent="0.2">
      <c r="A21" s="32" t="s">
        <v>32</v>
      </c>
      <c r="B21" s="5" t="s">
        <v>33</v>
      </c>
      <c r="C21" s="34">
        <f>+C22+C23+C24+C25+C26</f>
        <v>266338080</v>
      </c>
      <c r="D21" s="35">
        <f>+D22+D23+D24+D25+D26</f>
        <v>0</v>
      </c>
      <c r="E21" s="34">
        <v>266338080</v>
      </c>
      <c r="F21" s="36">
        <v>0</v>
      </c>
      <c r="G21" s="6">
        <f t="shared" si="0"/>
        <v>266338080</v>
      </c>
    </row>
    <row r="22" spans="1:7" s="5" customFormat="1" x14ac:dyDescent="0.2">
      <c r="A22" s="32" t="s">
        <v>34</v>
      </c>
      <c r="B22" s="3" t="s">
        <v>35</v>
      </c>
      <c r="C22" s="35">
        <v>15000000</v>
      </c>
      <c r="D22" s="35">
        <v>0</v>
      </c>
      <c r="E22" s="35">
        <v>15000000</v>
      </c>
      <c r="F22" s="36">
        <v>3022173.22</v>
      </c>
      <c r="G22" s="4">
        <f t="shared" si="0"/>
        <v>11977826.779999999</v>
      </c>
    </row>
    <row r="23" spans="1:7" x14ac:dyDescent="0.2">
      <c r="A23" s="32" t="s">
        <v>36</v>
      </c>
      <c r="B23" s="3" t="s">
        <v>37</v>
      </c>
      <c r="C23" s="35">
        <v>2200080</v>
      </c>
      <c r="D23" s="35">
        <v>0</v>
      </c>
      <c r="E23" s="35">
        <v>2200080</v>
      </c>
      <c r="F23" s="36">
        <v>70000</v>
      </c>
      <c r="G23" s="4">
        <f t="shared" si="0"/>
        <v>2130080</v>
      </c>
    </row>
    <row r="24" spans="1:7" x14ac:dyDescent="0.2">
      <c r="A24" s="32" t="s">
        <v>38</v>
      </c>
      <c r="B24" s="3" t="s">
        <v>39</v>
      </c>
      <c r="C24" s="35">
        <v>78000000</v>
      </c>
      <c r="D24" s="35">
        <v>0</v>
      </c>
      <c r="E24" s="35">
        <v>78000000</v>
      </c>
      <c r="F24" s="36">
        <v>5549230</v>
      </c>
      <c r="G24" s="4">
        <f t="shared" si="0"/>
        <v>72450770</v>
      </c>
    </row>
    <row r="25" spans="1:7" x14ac:dyDescent="0.2">
      <c r="A25" s="32" t="s">
        <v>40</v>
      </c>
      <c r="B25" s="3" t="s">
        <v>41</v>
      </c>
      <c r="C25" s="35">
        <v>85569000</v>
      </c>
      <c r="D25" s="35">
        <v>0</v>
      </c>
      <c r="E25" s="35">
        <v>85569000</v>
      </c>
      <c r="F25" s="36">
        <v>0</v>
      </c>
      <c r="G25" s="4">
        <f t="shared" si="0"/>
        <v>85569000</v>
      </c>
    </row>
    <row r="26" spans="1:7" x14ac:dyDescent="0.2">
      <c r="A26" s="32" t="s">
        <v>42</v>
      </c>
      <c r="B26" s="3" t="s">
        <v>43</v>
      </c>
      <c r="C26" s="35">
        <v>85569000</v>
      </c>
      <c r="D26" s="35">
        <v>0</v>
      </c>
      <c r="E26" s="35">
        <v>85569000</v>
      </c>
      <c r="F26" s="36">
        <v>0</v>
      </c>
      <c r="G26" s="4">
        <f t="shared" si="0"/>
        <v>85569000</v>
      </c>
    </row>
    <row r="27" spans="1:7" s="5" customFormat="1" x14ac:dyDescent="0.2">
      <c r="A27" s="32" t="s">
        <v>44</v>
      </c>
      <c r="B27" s="11" t="s">
        <v>45</v>
      </c>
      <c r="C27" s="34">
        <f>+C28</f>
        <v>135761305</v>
      </c>
      <c r="D27" s="35">
        <f>+D28</f>
        <v>0</v>
      </c>
      <c r="E27" s="34">
        <v>135761305</v>
      </c>
      <c r="F27" s="37">
        <f>+F28</f>
        <v>11002410.15</v>
      </c>
      <c r="G27" s="6">
        <f t="shared" si="0"/>
        <v>124758894.84999999</v>
      </c>
    </row>
    <row r="28" spans="1:7" s="5" customFormat="1" x14ac:dyDescent="0.2">
      <c r="A28" s="32" t="s">
        <v>46</v>
      </c>
      <c r="B28" s="3" t="s">
        <v>45</v>
      </c>
      <c r="C28" s="35">
        <v>135761305</v>
      </c>
      <c r="D28" s="35">
        <v>0</v>
      </c>
      <c r="E28" s="35">
        <v>135761305</v>
      </c>
      <c r="F28" s="36">
        <v>11002410.15</v>
      </c>
      <c r="G28" s="4">
        <f t="shared" si="0"/>
        <v>124758894.84999999</v>
      </c>
    </row>
    <row r="29" spans="1:7" s="5" customFormat="1" x14ac:dyDescent="0.2">
      <c r="A29" s="32" t="s">
        <v>47</v>
      </c>
      <c r="B29" s="11" t="s">
        <v>48</v>
      </c>
      <c r="C29" s="34">
        <f>+C30</f>
        <v>135952788</v>
      </c>
      <c r="D29" s="35">
        <f>+D30</f>
        <v>0</v>
      </c>
      <c r="E29" s="34">
        <v>135952788</v>
      </c>
      <c r="F29" s="37">
        <f>+F30</f>
        <v>11045030.59</v>
      </c>
      <c r="G29" s="6">
        <f t="shared" si="0"/>
        <v>124907757.41</v>
      </c>
    </row>
    <row r="30" spans="1:7" x14ac:dyDescent="0.2">
      <c r="A30" s="32" t="s">
        <v>49</v>
      </c>
      <c r="B30" s="3" t="s">
        <v>48</v>
      </c>
      <c r="C30" s="35">
        <v>135952788</v>
      </c>
      <c r="D30" s="35">
        <v>0</v>
      </c>
      <c r="E30" s="35">
        <v>135952788</v>
      </c>
      <c r="F30" s="36">
        <v>11045030.59</v>
      </c>
      <c r="G30" s="4">
        <f t="shared" si="0"/>
        <v>124907757.41</v>
      </c>
    </row>
    <row r="31" spans="1:7" s="5" customFormat="1" x14ac:dyDescent="0.2">
      <c r="A31" s="32" t="s">
        <v>50</v>
      </c>
      <c r="B31" s="11" t="s">
        <v>51</v>
      </c>
      <c r="C31" s="34">
        <f>+C32</f>
        <v>21036108</v>
      </c>
      <c r="D31" s="35">
        <f>+D32</f>
        <v>0</v>
      </c>
      <c r="E31" s="34">
        <v>21063108</v>
      </c>
      <c r="F31" s="37">
        <f>+F32</f>
        <v>1646162.01</v>
      </c>
      <c r="G31" s="6">
        <f t="shared" si="0"/>
        <v>19416945.989999998</v>
      </c>
    </row>
    <row r="32" spans="1:7" x14ac:dyDescent="0.2">
      <c r="A32" s="32" t="s">
        <v>52</v>
      </c>
      <c r="B32" s="3" t="s">
        <v>51</v>
      </c>
      <c r="C32" s="35">
        <v>21036108</v>
      </c>
      <c r="D32" s="35">
        <v>0</v>
      </c>
      <c r="E32" s="35">
        <v>21063108</v>
      </c>
      <c r="F32" s="36">
        <v>1646162.01</v>
      </c>
      <c r="G32" s="4">
        <f>+E32-F32</f>
        <v>19416945.989999998</v>
      </c>
    </row>
    <row r="33" spans="1:7" s="5" customFormat="1" x14ac:dyDescent="0.2">
      <c r="A33" s="32" t="s">
        <v>53</v>
      </c>
      <c r="B33" s="11" t="s">
        <v>54</v>
      </c>
      <c r="C33" s="34">
        <f>+C34</f>
        <v>58687234</v>
      </c>
      <c r="D33" s="34">
        <f>+D34</f>
        <v>19812766</v>
      </c>
      <c r="E33" s="34">
        <v>78500000</v>
      </c>
      <c r="F33" s="37">
        <f>+F34</f>
        <v>5017883.05</v>
      </c>
      <c r="G33" s="6">
        <f t="shared" si="0"/>
        <v>73482116.950000003</v>
      </c>
    </row>
    <row r="34" spans="1:7" x14ac:dyDescent="0.2">
      <c r="A34" s="32" t="s">
        <v>55</v>
      </c>
      <c r="B34" s="3" t="s">
        <v>54</v>
      </c>
      <c r="C34" s="35">
        <v>58687234</v>
      </c>
      <c r="D34" s="35">
        <v>19812766</v>
      </c>
      <c r="E34" s="35">
        <v>78500000</v>
      </c>
      <c r="F34" s="36">
        <v>5017883.05</v>
      </c>
      <c r="G34" s="4">
        <f t="shared" si="0"/>
        <v>73482116.950000003</v>
      </c>
    </row>
    <row r="35" spans="1:7" s="5" customFormat="1" x14ac:dyDescent="0.2">
      <c r="A35" s="32" t="s">
        <v>56</v>
      </c>
      <c r="B35" s="11" t="s">
        <v>57</v>
      </c>
      <c r="C35" s="34">
        <f>+C36</f>
        <v>24577453</v>
      </c>
      <c r="D35" s="34">
        <f>+D36</f>
        <v>12422547</v>
      </c>
      <c r="E35" s="34">
        <v>37000000</v>
      </c>
      <c r="F35" s="37">
        <f>+F36</f>
        <v>2111865.16</v>
      </c>
      <c r="G35" s="6">
        <f t="shared" si="0"/>
        <v>34888134.840000004</v>
      </c>
    </row>
    <row r="36" spans="1:7" x14ac:dyDescent="0.2">
      <c r="A36" s="32" t="s">
        <v>58</v>
      </c>
      <c r="B36" s="3" t="s">
        <v>57</v>
      </c>
      <c r="C36" s="35">
        <v>24577453</v>
      </c>
      <c r="D36" s="35">
        <v>12422547</v>
      </c>
      <c r="E36" s="35">
        <v>37000000</v>
      </c>
      <c r="F36" s="36">
        <v>2111865.16</v>
      </c>
      <c r="G36" s="4">
        <f t="shared" si="0"/>
        <v>34888134.840000004</v>
      </c>
    </row>
    <row r="37" spans="1:7" s="5" customFormat="1" x14ac:dyDescent="0.2">
      <c r="A37" s="32" t="s">
        <v>59</v>
      </c>
      <c r="B37" s="11" t="s">
        <v>60</v>
      </c>
      <c r="C37" s="34">
        <f>+C38</f>
        <v>40200002</v>
      </c>
      <c r="D37" s="34">
        <f>+D38</f>
        <v>-6200002</v>
      </c>
      <c r="E37" s="34">
        <v>34000000</v>
      </c>
      <c r="F37" s="37">
        <f>+F38</f>
        <v>2262734.5</v>
      </c>
      <c r="G37" s="6">
        <f t="shared" si="0"/>
        <v>31737265.5</v>
      </c>
    </row>
    <row r="38" spans="1:7" s="5" customFormat="1" x14ac:dyDescent="0.2">
      <c r="A38" s="32" t="s">
        <v>61</v>
      </c>
      <c r="B38" s="3" t="s">
        <v>62</v>
      </c>
      <c r="C38" s="35">
        <v>40200002</v>
      </c>
      <c r="D38" s="35">
        <v>-6200002</v>
      </c>
      <c r="E38" s="35">
        <v>34000000</v>
      </c>
      <c r="F38" s="36">
        <v>2262734.5</v>
      </c>
      <c r="G38" s="4">
        <f t="shared" si="0"/>
        <v>31737265.5</v>
      </c>
    </row>
    <row r="39" spans="1:7" s="5" customFormat="1" x14ac:dyDescent="0.2">
      <c r="A39" s="32" t="s">
        <v>63</v>
      </c>
      <c r="B39" s="11" t="s">
        <v>64</v>
      </c>
      <c r="C39" s="34">
        <f>+C40</f>
        <v>192000</v>
      </c>
      <c r="D39" s="34">
        <f>+D40</f>
        <v>68000</v>
      </c>
      <c r="E39" s="34">
        <v>260000</v>
      </c>
      <c r="F39" s="37">
        <f>+F40</f>
        <v>35594</v>
      </c>
      <c r="G39" s="6">
        <f t="shared" si="0"/>
        <v>224406</v>
      </c>
    </row>
    <row r="40" spans="1:7" s="5" customFormat="1" x14ac:dyDescent="0.2">
      <c r="A40" s="32" t="s">
        <v>65</v>
      </c>
      <c r="B40" s="3" t="s">
        <v>64</v>
      </c>
      <c r="C40" s="35">
        <v>192000</v>
      </c>
      <c r="D40" s="35">
        <v>68000</v>
      </c>
      <c r="E40" s="35">
        <v>260000</v>
      </c>
      <c r="F40" s="36">
        <v>35594</v>
      </c>
      <c r="G40" s="4">
        <f t="shared" si="0"/>
        <v>224406</v>
      </c>
    </row>
    <row r="41" spans="1:7" x14ac:dyDescent="0.2">
      <c r="A41" s="32" t="s">
        <v>399</v>
      </c>
      <c r="B41" s="11" t="s">
        <v>407</v>
      </c>
      <c r="C41" s="34">
        <f>+C42</f>
        <v>492000</v>
      </c>
      <c r="D41" s="35">
        <f>+D42</f>
        <v>0</v>
      </c>
      <c r="E41" s="34">
        <v>492000</v>
      </c>
      <c r="F41" s="37">
        <f>+F42</f>
        <v>13170</v>
      </c>
      <c r="G41" s="6">
        <f t="shared" si="0"/>
        <v>478830</v>
      </c>
    </row>
    <row r="42" spans="1:7" s="5" customFormat="1" x14ac:dyDescent="0.2">
      <c r="A42" s="32" t="s">
        <v>67</v>
      </c>
      <c r="B42" s="3" t="s">
        <v>66</v>
      </c>
      <c r="C42" s="35">
        <v>492000</v>
      </c>
      <c r="D42" s="35">
        <v>0</v>
      </c>
      <c r="E42" s="35">
        <v>492000</v>
      </c>
      <c r="F42" s="36">
        <v>13170</v>
      </c>
      <c r="G42" s="4">
        <f t="shared" si="0"/>
        <v>478830</v>
      </c>
    </row>
    <row r="43" spans="1:7" x14ac:dyDescent="0.2">
      <c r="A43" s="32" t="s">
        <v>68</v>
      </c>
      <c r="B43" s="11" t="s">
        <v>69</v>
      </c>
      <c r="C43" s="34">
        <f>+C44+C45</f>
        <v>10700000</v>
      </c>
      <c r="D43" s="35">
        <f>+D44+D45</f>
        <v>0</v>
      </c>
      <c r="E43" s="34">
        <v>10700000</v>
      </c>
      <c r="F43" s="36">
        <v>0</v>
      </c>
      <c r="G43" s="6">
        <f t="shared" si="0"/>
        <v>10700000</v>
      </c>
    </row>
    <row r="44" spans="1:7" s="5" customFormat="1" x14ac:dyDescent="0.2">
      <c r="A44" s="32" t="s">
        <v>70</v>
      </c>
      <c r="B44" s="3" t="s">
        <v>69</v>
      </c>
      <c r="C44" s="35">
        <v>10000000</v>
      </c>
      <c r="D44" s="35">
        <v>0</v>
      </c>
      <c r="E44" s="35">
        <v>10000000</v>
      </c>
      <c r="F44" s="36">
        <v>0</v>
      </c>
      <c r="G44" s="4">
        <f t="shared" si="0"/>
        <v>10000000</v>
      </c>
    </row>
    <row r="45" spans="1:7" x14ac:dyDescent="0.2">
      <c r="A45" s="32" t="s">
        <v>71</v>
      </c>
      <c r="B45" s="3" t="s">
        <v>72</v>
      </c>
      <c r="C45" s="35">
        <v>700000</v>
      </c>
      <c r="D45" s="35">
        <v>0</v>
      </c>
      <c r="E45" s="35">
        <v>700000</v>
      </c>
      <c r="F45" s="36">
        <v>0</v>
      </c>
      <c r="G45" s="4">
        <f t="shared" si="0"/>
        <v>700000</v>
      </c>
    </row>
    <row r="46" spans="1:7" s="5" customFormat="1" x14ac:dyDescent="0.2">
      <c r="A46" s="32" t="s">
        <v>73</v>
      </c>
      <c r="B46" s="11" t="s">
        <v>74</v>
      </c>
      <c r="C46" s="34">
        <f>+C47</f>
        <v>3000000</v>
      </c>
      <c r="D46" s="35">
        <f>+D47</f>
        <v>0</v>
      </c>
      <c r="E46" s="34">
        <v>3000000</v>
      </c>
      <c r="F46" s="36">
        <v>0</v>
      </c>
      <c r="G46" s="6">
        <f t="shared" si="0"/>
        <v>3000000</v>
      </c>
    </row>
    <row r="47" spans="1:7" x14ac:dyDescent="0.2">
      <c r="A47" s="32" t="s">
        <v>75</v>
      </c>
      <c r="B47" s="3" t="s">
        <v>74</v>
      </c>
      <c r="C47" s="35">
        <v>3000000</v>
      </c>
      <c r="D47" s="35">
        <v>0</v>
      </c>
      <c r="E47" s="35">
        <v>3000000</v>
      </c>
      <c r="F47" s="36">
        <v>0</v>
      </c>
      <c r="G47" s="4">
        <f t="shared" si="0"/>
        <v>3000000</v>
      </c>
    </row>
    <row r="48" spans="1:7" s="5" customFormat="1" x14ac:dyDescent="0.2">
      <c r="A48" s="32" t="s">
        <v>76</v>
      </c>
      <c r="B48" s="11" t="s">
        <v>77</v>
      </c>
      <c r="C48" s="34">
        <f>+C49</f>
        <v>27000000</v>
      </c>
      <c r="D48" s="35">
        <f>+D49</f>
        <v>0</v>
      </c>
      <c r="E48" s="34">
        <v>27000000</v>
      </c>
      <c r="F48" s="36">
        <v>0</v>
      </c>
      <c r="G48" s="6">
        <f t="shared" si="0"/>
        <v>27000000</v>
      </c>
    </row>
    <row r="49" spans="1:7" x14ac:dyDescent="0.2">
      <c r="A49" s="32" t="s">
        <v>78</v>
      </c>
      <c r="B49" s="3" t="s">
        <v>77</v>
      </c>
      <c r="C49" s="35">
        <v>27000000</v>
      </c>
      <c r="D49" s="35">
        <v>0</v>
      </c>
      <c r="E49" s="35">
        <v>27000000</v>
      </c>
      <c r="F49" s="36">
        <v>0</v>
      </c>
      <c r="G49" s="4">
        <f t="shared" si="0"/>
        <v>27000000</v>
      </c>
    </row>
    <row r="50" spans="1:7" s="5" customFormat="1" x14ac:dyDescent="0.2">
      <c r="A50" s="32" t="s">
        <v>79</v>
      </c>
      <c r="B50" s="11" t="s">
        <v>80</v>
      </c>
      <c r="C50" s="34">
        <f>+C51</f>
        <v>1200000</v>
      </c>
      <c r="D50" s="35">
        <f>+D51</f>
        <v>0</v>
      </c>
      <c r="E50" s="34">
        <v>1200000</v>
      </c>
      <c r="F50" s="36">
        <v>0</v>
      </c>
      <c r="G50" s="6">
        <f t="shared" si="0"/>
        <v>1200000</v>
      </c>
    </row>
    <row r="51" spans="1:7" s="5" customFormat="1" x14ac:dyDescent="0.2">
      <c r="A51" s="32" t="s">
        <v>81</v>
      </c>
      <c r="B51" s="3" t="s">
        <v>80</v>
      </c>
      <c r="C51" s="35">
        <v>1200000</v>
      </c>
      <c r="D51" s="35">
        <v>0</v>
      </c>
      <c r="E51" s="35">
        <v>1200000</v>
      </c>
      <c r="F51" s="36">
        <v>0</v>
      </c>
      <c r="G51" s="4">
        <f t="shared" si="0"/>
        <v>1200000</v>
      </c>
    </row>
    <row r="52" spans="1:7" x14ac:dyDescent="0.2">
      <c r="A52" s="32" t="s">
        <v>82</v>
      </c>
      <c r="B52" s="11" t="s">
        <v>83</v>
      </c>
      <c r="C52" s="34">
        <f>+C53+C54</f>
        <v>45280000</v>
      </c>
      <c r="D52" s="35">
        <f>+D53+D54</f>
        <v>0</v>
      </c>
      <c r="E52" s="34">
        <v>45280000</v>
      </c>
      <c r="F52" s="37">
        <f>+F53</f>
        <v>597172.17000000004</v>
      </c>
      <c r="G52" s="6">
        <f>+E52-F52</f>
        <v>44682827.829999998</v>
      </c>
    </row>
    <row r="53" spans="1:7" s="5" customFormat="1" x14ac:dyDescent="0.2">
      <c r="A53" s="32" t="s">
        <v>84</v>
      </c>
      <c r="B53" s="3" t="s">
        <v>83</v>
      </c>
      <c r="C53" s="35">
        <v>40080000</v>
      </c>
      <c r="D53" s="35">
        <v>0</v>
      </c>
      <c r="E53" s="35">
        <v>40080000</v>
      </c>
      <c r="F53" s="36">
        <v>597172.17000000004</v>
      </c>
      <c r="G53" s="4">
        <f t="shared" si="0"/>
        <v>39482827.829999998</v>
      </c>
    </row>
    <row r="54" spans="1:7" x14ac:dyDescent="0.2">
      <c r="A54" s="32" t="s">
        <v>85</v>
      </c>
      <c r="B54" s="3" t="s">
        <v>86</v>
      </c>
      <c r="C54" s="35">
        <v>5200000</v>
      </c>
      <c r="D54" s="35">
        <v>0</v>
      </c>
      <c r="E54" s="35">
        <v>5200000</v>
      </c>
      <c r="F54" s="36">
        <v>0</v>
      </c>
      <c r="G54" s="4">
        <f t="shared" si="0"/>
        <v>5200000</v>
      </c>
    </row>
    <row r="55" spans="1:7" s="5" customFormat="1" x14ac:dyDescent="0.2">
      <c r="A55" s="32" t="s">
        <v>87</v>
      </c>
      <c r="B55" s="11" t="s">
        <v>88</v>
      </c>
      <c r="C55" s="34">
        <f>+C56+C57</f>
        <v>600000</v>
      </c>
      <c r="D55" s="35">
        <f>+D56+D57</f>
        <v>0</v>
      </c>
      <c r="E55" s="34">
        <v>600000</v>
      </c>
      <c r="F55" s="36">
        <v>0</v>
      </c>
      <c r="G55" s="6">
        <f t="shared" si="0"/>
        <v>600000</v>
      </c>
    </row>
    <row r="56" spans="1:7" x14ac:dyDescent="0.2">
      <c r="A56" s="32" t="s">
        <v>89</v>
      </c>
      <c r="B56" s="3" t="s">
        <v>90</v>
      </c>
      <c r="C56" s="35">
        <v>100000</v>
      </c>
      <c r="D56" s="35">
        <v>0</v>
      </c>
      <c r="E56" s="35">
        <v>100000</v>
      </c>
      <c r="F56" s="36">
        <v>0</v>
      </c>
      <c r="G56" s="4">
        <f t="shared" si="0"/>
        <v>100000</v>
      </c>
    </row>
    <row r="57" spans="1:7" s="5" customFormat="1" x14ac:dyDescent="0.2">
      <c r="A57" s="32" t="s">
        <v>91</v>
      </c>
      <c r="B57" s="3" t="s">
        <v>92</v>
      </c>
      <c r="C57" s="35">
        <v>500000</v>
      </c>
      <c r="D57" s="35">
        <v>0</v>
      </c>
      <c r="E57" s="35">
        <v>500000</v>
      </c>
      <c r="F57" s="36">
        <v>0</v>
      </c>
      <c r="G57" s="4">
        <f t="shared" si="0"/>
        <v>500000</v>
      </c>
    </row>
    <row r="58" spans="1:7" x14ac:dyDescent="0.2">
      <c r="A58" s="32" t="s">
        <v>93</v>
      </c>
      <c r="B58" s="11" t="s">
        <v>94</v>
      </c>
      <c r="C58" s="34">
        <f>+C59</f>
        <v>10400000</v>
      </c>
      <c r="D58" s="34">
        <f>+D59</f>
        <v>-3400000</v>
      </c>
      <c r="E58" s="34">
        <v>7000000</v>
      </c>
      <c r="F58" s="36">
        <v>0</v>
      </c>
      <c r="G58" s="6">
        <f t="shared" si="0"/>
        <v>7000000</v>
      </c>
    </row>
    <row r="59" spans="1:7" s="5" customFormat="1" x14ac:dyDescent="0.2">
      <c r="A59" s="32" t="s">
        <v>95</v>
      </c>
      <c r="B59" s="3" t="s">
        <v>94</v>
      </c>
      <c r="C59" s="35">
        <v>10400000</v>
      </c>
      <c r="D59" s="35">
        <v>-3400000</v>
      </c>
      <c r="E59" s="35">
        <v>7000000</v>
      </c>
      <c r="F59" s="36">
        <v>0</v>
      </c>
      <c r="G59" s="4">
        <f t="shared" si="0"/>
        <v>7000000</v>
      </c>
    </row>
    <row r="60" spans="1:7" x14ac:dyDescent="0.2">
      <c r="A60" s="32" t="s">
        <v>96</v>
      </c>
      <c r="B60" s="11" t="s">
        <v>97</v>
      </c>
      <c r="C60" s="34">
        <f>+C61</f>
        <v>5200000</v>
      </c>
      <c r="D60" s="34">
        <f>+D61</f>
        <v>8800000</v>
      </c>
      <c r="E60" s="34">
        <v>14000000</v>
      </c>
      <c r="F60" s="36">
        <v>0</v>
      </c>
      <c r="G60" s="6">
        <f t="shared" si="0"/>
        <v>14000000</v>
      </c>
    </row>
    <row r="61" spans="1:7" s="5" customFormat="1" x14ac:dyDescent="0.2">
      <c r="A61" s="32" t="s">
        <v>98</v>
      </c>
      <c r="B61" s="3" t="s">
        <v>99</v>
      </c>
      <c r="C61" s="35">
        <v>5200000</v>
      </c>
      <c r="D61" s="35">
        <v>8800000</v>
      </c>
      <c r="E61" s="35">
        <v>14000000</v>
      </c>
      <c r="F61" s="36">
        <v>0</v>
      </c>
      <c r="G61" s="4">
        <f t="shared" si="0"/>
        <v>14000000</v>
      </c>
    </row>
    <row r="62" spans="1:7" x14ac:dyDescent="0.2">
      <c r="A62" s="32" t="s">
        <v>100</v>
      </c>
      <c r="B62" s="11" t="s">
        <v>101</v>
      </c>
      <c r="C62" s="34">
        <f>+C63</f>
        <v>600000</v>
      </c>
      <c r="D62" s="34">
        <f>+D63</f>
        <v>0</v>
      </c>
      <c r="E62" s="34">
        <v>600000</v>
      </c>
      <c r="F62" s="36">
        <v>0</v>
      </c>
      <c r="G62" s="6">
        <f t="shared" si="0"/>
        <v>600000</v>
      </c>
    </row>
    <row r="63" spans="1:7" s="5" customFormat="1" x14ac:dyDescent="0.2">
      <c r="A63" s="32" t="s">
        <v>102</v>
      </c>
      <c r="B63" s="3" t="s">
        <v>103</v>
      </c>
      <c r="C63" s="35">
        <v>600000</v>
      </c>
      <c r="D63" s="35">
        <v>0</v>
      </c>
      <c r="E63" s="35">
        <v>600000</v>
      </c>
      <c r="F63" s="36">
        <v>0</v>
      </c>
      <c r="G63" s="4">
        <f t="shared" si="0"/>
        <v>600000</v>
      </c>
    </row>
    <row r="64" spans="1:7" x14ac:dyDescent="0.2">
      <c r="A64" s="32" t="s">
        <v>104</v>
      </c>
      <c r="B64" s="11" t="s">
        <v>105</v>
      </c>
      <c r="C64" s="34">
        <f>+C65</f>
        <v>7000000</v>
      </c>
      <c r="D64" s="35">
        <f>+D65</f>
        <v>0</v>
      </c>
      <c r="E64" s="34">
        <v>7000000</v>
      </c>
      <c r="F64" s="36">
        <v>0</v>
      </c>
      <c r="G64" s="6">
        <f t="shared" si="0"/>
        <v>7000000</v>
      </c>
    </row>
    <row r="65" spans="1:7" s="5" customFormat="1" x14ac:dyDescent="0.2">
      <c r="A65" s="32" t="s">
        <v>106</v>
      </c>
      <c r="B65" s="3" t="s">
        <v>105</v>
      </c>
      <c r="C65" s="35">
        <v>7000000</v>
      </c>
      <c r="D65" s="35">
        <v>0</v>
      </c>
      <c r="E65" s="35">
        <v>7000000</v>
      </c>
      <c r="F65" s="36">
        <v>0</v>
      </c>
      <c r="G65" s="4">
        <f t="shared" si="0"/>
        <v>7000000</v>
      </c>
    </row>
    <row r="66" spans="1:7" s="5" customFormat="1" x14ac:dyDescent="0.2">
      <c r="A66" s="32" t="s">
        <v>107</v>
      </c>
      <c r="B66" s="11" t="s">
        <v>108</v>
      </c>
      <c r="C66" s="34">
        <f>+C67</f>
        <v>21400000</v>
      </c>
      <c r="D66" s="35">
        <f>+D67</f>
        <v>0</v>
      </c>
      <c r="E66" s="34">
        <v>21400000</v>
      </c>
      <c r="F66" s="36">
        <v>0</v>
      </c>
      <c r="G66" s="6">
        <f t="shared" si="0"/>
        <v>21400000</v>
      </c>
    </row>
    <row r="67" spans="1:7" x14ac:dyDescent="0.2">
      <c r="A67" s="32" t="s">
        <v>109</v>
      </c>
      <c r="B67" s="3" t="s">
        <v>108</v>
      </c>
      <c r="C67" s="35">
        <v>21400000</v>
      </c>
      <c r="D67" s="35">
        <v>0</v>
      </c>
      <c r="E67" s="35">
        <v>21400000</v>
      </c>
      <c r="F67" s="36">
        <v>1272798.2</v>
      </c>
      <c r="G67" s="4">
        <f t="shared" si="0"/>
        <v>20127201.800000001</v>
      </c>
    </row>
    <row r="68" spans="1:7" x14ac:dyDescent="0.2">
      <c r="A68" s="32" t="s">
        <v>110</v>
      </c>
      <c r="B68" s="11" t="s">
        <v>111</v>
      </c>
      <c r="C68" s="34">
        <f>+C69</f>
        <v>10000000</v>
      </c>
      <c r="D68" s="35">
        <f>+D69</f>
        <v>0</v>
      </c>
      <c r="E68" s="34">
        <v>10000000</v>
      </c>
      <c r="F68" s="36">
        <v>0</v>
      </c>
      <c r="G68" s="6">
        <f t="shared" si="0"/>
        <v>10000000</v>
      </c>
    </row>
    <row r="69" spans="1:7" s="5" customFormat="1" x14ac:dyDescent="0.2">
      <c r="A69" s="32" t="s">
        <v>112</v>
      </c>
      <c r="B69" s="3" t="s">
        <v>111</v>
      </c>
      <c r="C69" s="35">
        <v>10000000</v>
      </c>
      <c r="D69" s="35">
        <v>0</v>
      </c>
      <c r="E69" s="35">
        <v>10000000</v>
      </c>
      <c r="F69" s="36">
        <v>0</v>
      </c>
      <c r="G69" s="4">
        <f t="shared" si="0"/>
        <v>10000000</v>
      </c>
    </row>
    <row r="70" spans="1:7" x14ac:dyDescent="0.2">
      <c r="A70" s="32" t="s">
        <v>113</v>
      </c>
      <c r="B70" s="11" t="s">
        <v>114</v>
      </c>
      <c r="C70" s="34">
        <f>+C71+C72</f>
        <v>10850000</v>
      </c>
      <c r="D70" s="35">
        <f>+D71+D72</f>
        <v>0</v>
      </c>
      <c r="E70" s="34">
        <v>10850000</v>
      </c>
      <c r="F70" s="36">
        <v>0</v>
      </c>
      <c r="G70" s="6">
        <f t="shared" si="0"/>
        <v>10850000</v>
      </c>
    </row>
    <row r="71" spans="1:7" s="5" customFormat="1" x14ac:dyDescent="0.2">
      <c r="A71" s="32" t="s">
        <v>115</v>
      </c>
      <c r="B71" s="3" t="s">
        <v>116</v>
      </c>
      <c r="C71" s="35">
        <v>10400000</v>
      </c>
      <c r="D71" s="35">
        <v>0</v>
      </c>
      <c r="E71" s="35">
        <v>10400000</v>
      </c>
      <c r="F71" s="36">
        <v>0</v>
      </c>
      <c r="G71" s="4">
        <f t="shared" si="0"/>
        <v>10400000</v>
      </c>
    </row>
    <row r="72" spans="1:7" x14ac:dyDescent="0.2">
      <c r="A72" s="32" t="s">
        <v>117</v>
      </c>
      <c r="B72" s="3" t="s">
        <v>118</v>
      </c>
      <c r="C72" s="35">
        <v>450000</v>
      </c>
      <c r="D72" s="35">
        <v>0</v>
      </c>
      <c r="E72" s="35">
        <v>450000</v>
      </c>
      <c r="F72" s="36">
        <v>0</v>
      </c>
      <c r="G72" s="4">
        <f t="shared" si="0"/>
        <v>450000</v>
      </c>
    </row>
    <row r="73" spans="1:7" s="5" customFormat="1" x14ac:dyDescent="0.2">
      <c r="A73" s="32" t="s">
        <v>119</v>
      </c>
      <c r="B73" s="11" t="s">
        <v>120</v>
      </c>
      <c r="C73" s="34">
        <f>+C74+C75+C76+C77+C78</f>
        <v>7300000</v>
      </c>
      <c r="D73" s="34">
        <f>+D74+D75+D76+D77+D78</f>
        <v>7800000</v>
      </c>
      <c r="E73" s="34">
        <v>15100000</v>
      </c>
      <c r="F73" s="36">
        <v>0</v>
      </c>
      <c r="G73" s="6">
        <f t="shared" si="0"/>
        <v>15100000</v>
      </c>
    </row>
    <row r="74" spans="1:7" x14ac:dyDescent="0.2">
      <c r="A74" s="32" t="s">
        <v>121</v>
      </c>
      <c r="B74" s="3" t="s">
        <v>122</v>
      </c>
      <c r="C74" s="35">
        <v>200000</v>
      </c>
      <c r="D74" s="35">
        <v>0</v>
      </c>
      <c r="E74" s="35">
        <v>200000</v>
      </c>
      <c r="F74" s="36">
        <v>0</v>
      </c>
      <c r="G74" s="4">
        <f t="shared" si="0"/>
        <v>200000</v>
      </c>
    </row>
    <row r="75" spans="1:7" s="5" customFormat="1" x14ac:dyDescent="0.2">
      <c r="A75" s="32" t="s">
        <v>123</v>
      </c>
      <c r="B75" s="3" t="s">
        <v>124</v>
      </c>
      <c r="C75" s="35">
        <v>1000000</v>
      </c>
      <c r="D75" s="35">
        <v>0</v>
      </c>
      <c r="E75" s="35">
        <v>1000000</v>
      </c>
      <c r="F75" s="36">
        <v>0</v>
      </c>
      <c r="G75" s="4">
        <f t="shared" si="0"/>
        <v>1000000</v>
      </c>
    </row>
    <row r="76" spans="1:7" s="5" customFormat="1" x14ac:dyDescent="0.2">
      <c r="A76" s="32" t="s">
        <v>125</v>
      </c>
      <c r="B76" s="3" t="s">
        <v>126</v>
      </c>
      <c r="C76" s="35">
        <v>5200000</v>
      </c>
      <c r="D76" s="35">
        <v>0</v>
      </c>
      <c r="E76" s="35">
        <v>5200000</v>
      </c>
      <c r="F76" s="36">
        <v>0</v>
      </c>
      <c r="G76" s="4">
        <f t="shared" ref="G76:G139" si="1">+E76-F76</f>
        <v>5200000</v>
      </c>
    </row>
    <row r="77" spans="1:7" s="5" customFormat="1" x14ac:dyDescent="0.2">
      <c r="A77" s="32" t="s">
        <v>127</v>
      </c>
      <c r="B77" s="3" t="s">
        <v>128</v>
      </c>
      <c r="C77" s="35">
        <v>400000</v>
      </c>
      <c r="D77" s="35">
        <v>0</v>
      </c>
      <c r="E77" s="35">
        <v>400000</v>
      </c>
      <c r="F77" s="36">
        <v>0</v>
      </c>
      <c r="G77" s="4">
        <f t="shared" si="1"/>
        <v>400000</v>
      </c>
    </row>
    <row r="78" spans="1:7" x14ac:dyDescent="0.2">
      <c r="A78" s="32" t="s">
        <v>129</v>
      </c>
      <c r="B78" s="3" t="s">
        <v>130</v>
      </c>
      <c r="C78" s="35">
        <v>500000</v>
      </c>
      <c r="D78" s="35">
        <v>7800000</v>
      </c>
      <c r="E78" s="35">
        <v>8300000</v>
      </c>
      <c r="F78" s="36">
        <v>0</v>
      </c>
      <c r="G78" s="4">
        <f t="shared" si="1"/>
        <v>8300000</v>
      </c>
    </row>
    <row r="79" spans="1:7" s="5" customFormat="1" x14ac:dyDescent="0.2">
      <c r="A79" s="32" t="s">
        <v>131</v>
      </c>
      <c r="B79" s="11" t="s">
        <v>132</v>
      </c>
      <c r="C79" s="34">
        <f>+C80</f>
        <v>2359300</v>
      </c>
      <c r="D79" s="35">
        <f>+D80</f>
        <v>0</v>
      </c>
      <c r="E79" s="34">
        <v>2359300</v>
      </c>
      <c r="F79" s="36">
        <v>0</v>
      </c>
      <c r="G79" s="6">
        <f t="shared" si="1"/>
        <v>2359300</v>
      </c>
    </row>
    <row r="80" spans="1:7" s="5" customFormat="1" x14ac:dyDescent="0.2">
      <c r="A80" s="32" t="s">
        <v>400</v>
      </c>
      <c r="B80" s="3" t="s">
        <v>408</v>
      </c>
      <c r="C80" s="35">
        <v>2359300</v>
      </c>
      <c r="D80" s="35">
        <v>0</v>
      </c>
      <c r="E80" s="35">
        <v>2359300</v>
      </c>
      <c r="F80" s="36">
        <v>0</v>
      </c>
      <c r="G80" s="4">
        <f t="shared" si="1"/>
        <v>2359300</v>
      </c>
    </row>
    <row r="81" spans="1:7" s="5" customFormat="1" x14ac:dyDescent="0.2">
      <c r="A81" s="32" t="s">
        <v>133</v>
      </c>
      <c r="B81" s="11" t="s">
        <v>134</v>
      </c>
      <c r="C81" s="34">
        <f>+C82</f>
        <v>50000</v>
      </c>
      <c r="D81" s="34">
        <f>+D82</f>
        <v>300000</v>
      </c>
      <c r="E81" s="34">
        <v>350000</v>
      </c>
      <c r="F81" s="36">
        <v>0</v>
      </c>
      <c r="G81" s="6">
        <f t="shared" si="1"/>
        <v>350000</v>
      </c>
    </row>
    <row r="82" spans="1:7" x14ac:dyDescent="0.2">
      <c r="A82" s="32" t="s">
        <v>135</v>
      </c>
      <c r="B82" s="3" t="s">
        <v>134</v>
      </c>
      <c r="C82" s="35">
        <v>50000</v>
      </c>
      <c r="D82" s="35">
        <v>300000</v>
      </c>
      <c r="E82" s="35">
        <v>350000</v>
      </c>
      <c r="F82" s="36">
        <v>0</v>
      </c>
      <c r="G82" s="4">
        <f t="shared" si="1"/>
        <v>350000</v>
      </c>
    </row>
    <row r="83" spans="1:7" x14ac:dyDescent="0.2">
      <c r="A83" s="32" t="s">
        <v>136</v>
      </c>
      <c r="B83" s="11" t="s">
        <v>137</v>
      </c>
      <c r="C83" s="34">
        <f>+C84</f>
        <v>3000000</v>
      </c>
      <c r="D83" s="34">
        <f>+D84</f>
        <v>-500000</v>
      </c>
      <c r="E83" s="34">
        <v>2500000</v>
      </c>
      <c r="F83" s="36">
        <v>0</v>
      </c>
      <c r="G83" s="6">
        <f t="shared" si="1"/>
        <v>2500000</v>
      </c>
    </row>
    <row r="84" spans="1:7" x14ac:dyDescent="0.2">
      <c r="A84" s="32" t="s">
        <v>138</v>
      </c>
      <c r="B84" s="3" t="s">
        <v>139</v>
      </c>
      <c r="C84" s="35">
        <v>3000000</v>
      </c>
      <c r="D84" s="35">
        <v>-500000</v>
      </c>
      <c r="E84" s="35">
        <v>2500000</v>
      </c>
      <c r="F84" s="36">
        <v>0</v>
      </c>
      <c r="G84" s="4">
        <f t="shared" si="1"/>
        <v>2500000</v>
      </c>
    </row>
    <row r="85" spans="1:7" s="5" customFormat="1" x14ac:dyDescent="0.2">
      <c r="A85" s="32" t="s">
        <v>140</v>
      </c>
      <c r="B85" s="11" t="s">
        <v>141</v>
      </c>
      <c r="C85" s="34">
        <f>+C86</f>
        <v>15600000</v>
      </c>
      <c r="D85" s="35">
        <f>+D86</f>
        <v>0</v>
      </c>
      <c r="E85" s="34">
        <v>15600000</v>
      </c>
      <c r="F85" s="36">
        <v>0</v>
      </c>
      <c r="G85" s="6">
        <f t="shared" si="1"/>
        <v>15600000</v>
      </c>
    </row>
    <row r="86" spans="1:7" s="5" customFormat="1" x14ac:dyDescent="0.2">
      <c r="A86" s="32" t="s">
        <v>142</v>
      </c>
      <c r="B86" s="3" t="s">
        <v>143</v>
      </c>
      <c r="C86" s="35">
        <v>15600000</v>
      </c>
      <c r="D86" s="35">
        <v>0</v>
      </c>
      <c r="E86" s="35">
        <v>15600000</v>
      </c>
      <c r="F86" s="36">
        <v>0</v>
      </c>
      <c r="G86" s="4">
        <f t="shared" si="1"/>
        <v>15600000</v>
      </c>
    </row>
    <row r="87" spans="1:7" x14ac:dyDescent="0.2">
      <c r="A87" s="32" t="s">
        <v>144</v>
      </c>
      <c r="B87" s="11" t="s">
        <v>145</v>
      </c>
      <c r="C87" s="34">
        <f>+C88+C89+C90</f>
        <v>7400000</v>
      </c>
      <c r="D87" s="34">
        <f>+D88+D89+D90</f>
        <v>-2200000</v>
      </c>
      <c r="E87" s="34">
        <v>5200000</v>
      </c>
      <c r="F87" s="36">
        <v>0</v>
      </c>
      <c r="G87" s="6">
        <f t="shared" si="1"/>
        <v>5200000</v>
      </c>
    </row>
    <row r="88" spans="1:7" s="5" customFormat="1" x14ac:dyDescent="0.2">
      <c r="A88" s="32" t="s">
        <v>401</v>
      </c>
      <c r="B88" s="3" t="s">
        <v>146</v>
      </c>
      <c r="C88" s="35">
        <v>700000</v>
      </c>
      <c r="D88" s="35">
        <v>0</v>
      </c>
      <c r="E88" s="35">
        <v>700000</v>
      </c>
      <c r="F88" s="36">
        <v>0</v>
      </c>
      <c r="G88" s="4">
        <f t="shared" si="1"/>
        <v>700000</v>
      </c>
    </row>
    <row r="89" spans="1:7" x14ac:dyDescent="0.2">
      <c r="A89" s="32" t="s">
        <v>402</v>
      </c>
      <c r="B89" s="3" t="s">
        <v>147</v>
      </c>
      <c r="C89" s="35">
        <v>1500000</v>
      </c>
      <c r="D89" s="35">
        <v>0</v>
      </c>
      <c r="E89" s="35">
        <v>1500000</v>
      </c>
      <c r="F89" s="36">
        <v>0</v>
      </c>
      <c r="G89" s="4">
        <f t="shared" si="1"/>
        <v>1500000</v>
      </c>
    </row>
    <row r="90" spans="1:7" x14ac:dyDescent="0.2">
      <c r="A90" s="32" t="s">
        <v>403</v>
      </c>
      <c r="B90" s="3" t="s">
        <v>148</v>
      </c>
      <c r="C90" s="35">
        <v>5200000</v>
      </c>
      <c r="D90" s="35">
        <v>-2200000</v>
      </c>
      <c r="E90" s="35">
        <v>3000000</v>
      </c>
      <c r="F90" s="36">
        <v>0</v>
      </c>
      <c r="G90" s="4">
        <f t="shared" si="1"/>
        <v>3000000</v>
      </c>
    </row>
    <row r="91" spans="1:7" s="5" customFormat="1" x14ac:dyDescent="0.2">
      <c r="A91" s="32" t="s">
        <v>404</v>
      </c>
      <c r="B91" s="11" t="s">
        <v>409</v>
      </c>
      <c r="C91" s="34">
        <f>+C92+C93</f>
        <v>12604479</v>
      </c>
      <c r="D91" s="34">
        <f>+D92+D93</f>
        <v>8395521</v>
      </c>
      <c r="E91" s="34">
        <v>21000000</v>
      </c>
      <c r="F91" s="36">
        <v>0</v>
      </c>
      <c r="G91" s="6">
        <f t="shared" si="1"/>
        <v>21000000</v>
      </c>
    </row>
    <row r="92" spans="1:7" x14ac:dyDescent="0.2">
      <c r="A92" s="32" t="s">
        <v>149</v>
      </c>
      <c r="B92" s="3" t="s">
        <v>150</v>
      </c>
      <c r="C92" s="35">
        <v>604479</v>
      </c>
      <c r="D92" s="35">
        <v>8395521</v>
      </c>
      <c r="E92" s="35">
        <v>9000000</v>
      </c>
      <c r="F92" s="36">
        <v>0</v>
      </c>
      <c r="G92" s="4">
        <f t="shared" si="1"/>
        <v>9000000</v>
      </c>
    </row>
    <row r="93" spans="1:7" x14ac:dyDescent="0.2">
      <c r="A93" s="32" t="s">
        <v>151</v>
      </c>
      <c r="B93" s="3" t="s">
        <v>152</v>
      </c>
      <c r="C93" s="35">
        <v>12000000</v>
      </c>
      <c r="D93" s="35">
        <v>0</v>
      </c>
      <c r="E93" s="35">
        <v>12000000</v>
      </c>
      <c r="F93" s="36">
        <v>0</v>
      </c>
      <c r="G93" s="4">
        <f t="shared" si="1"/>
        <v>12000000</v>
      </c>
    </row>
    <row r="94" spans="1:7" s="5" customFormat="1" x14ac:dyDescent="0.2">
      <c r="A94" s="32" t="s">
        <v>153</v>
      </c>
      <c r="B94" s="11" t="s">
        <v>154</v>
      </c>
      <c r="C94" s="34">
        <f>+C95</f>
        <v>3000000</v>
      </c>
      <c r="D94" s="35">
        <f>+D95</f>
        <v>0</v>
      </c>
      <c r="E94" s="34">
        <v>3000000</v>
      </c>
      <c r="F94" s="36">
        <v>0</v>
      </c>
      <c r="G94" s="6">
        <f t="shared" si="1"/>
        <v>3000000</v>
      </c>
    </row>
    <row r="95" spans="1:7" x14ac:dyDescent="0.2">
      <c r="A95" s="32" t="s">
        <v>155</v>
      </c>
      <c r="B95" s="3" t="s">
        <v>156</v>
      </c>
      <c r="C95" s="35">
        <v>3000000</v>
      </c>
      <c r="D95" s="35">
        <v>0</v>
      </c>
      <c r="E95" s="35">
        <v>3000000</v>
      </c>
      <c r="F95" s="36">
        <v>0</v>
      </c>
      <c r="G95" s="4">
        <f t="shared" si="1"/>
        <v>3000000</v>
      </c>
    </row>
    <row r="96" spans="1:7" s="5" customFormat="1" x14ac:dyDescent="0.2">
      <c r="A96" s="32" t="s">
        <v>157</v>
      </c>
      <c r="B96" s="11" t="s">
        <v>158</v>
      </c>
      <c r="C96" s="34">
        <f>+C97</f>
        <v>50000</v>
      </c>
      <c r="D96" s="35">
        <f>+D97</f>
        <v>0</v>
      </c>
      <c r="E96" s="34">
        <v>50000</v>
      </c>
      <c r="F96" s="36">
        <v>0</v>
      </c>
      <c r="G96" s="6">
        <f t="shared" si="1"/>
        <v>50000</v>
      </c>
    </row>
    <row r="97" spans="1:7" x14ac:dyDescent="0.2">
      <c r="A97" s="32" t="s">
        <v>159</v>
      </c>
      <c r="B97" s="3" t="s">
        <v>158</v>
      </c>
      <c r="C97" s="35">
        <v>50000</v>
      </c>
      <c r="D97" s="35">
        <v>0</v>
      </c>
      <c r="E97" s="35">
        <v>50000</v>
      </c>
      <c r="F97" s="36">
        <v>0</v>
      </c>
      <c r="G97" s="4">
        <f t="shared" si="1"/>
        <v>50000</v>
      </c>
    </row>
    <row r="98" spans="1:7" s="5" customFormat="1" x14ac:dyDescent="0.2">
      <c r="A98" s="32" t="s">
        <v>160</v>
      </c>
      <c r="B98" s="11" t="s">
        <v>161</v>
      </c>
      <c r="C98" s="34">
        <f>+C99+C100</f>
        <v>20301597</v>
      </c>
      <c r="D98" s="35">
        <f>+D99+D100</f>
        <v>0</v>
      </c>
      <c r="E98" s="34">
        <v>20301597</v>
      </c>
      <c r="F98" s="36">
        <v>0</v>
      </c>
      <c r="G98" s="6">
        <f t="shared" si="1"/>
        <v>20301597</v>
      </c>
    </row>
    <row r="99" spans="1:7" x14ac:dyDescent="0.2">
      <c r="A99" s="32" t="s">
        <v>162</v>
      </c>
      <c r="B99" s="3" t="s">
        <v>161</v>
      </c>
      <c r="C99" s="35">
        <v>5200000</v>
      </c>
      <c r="D99" s="35">
        <v>0</v>
      </c>
      <c r="E99" s="35">
        <v>5200000</v>
      </c>
      <c r="F99" s="36">
        <v>0</v>
      </c>
      <c r="G99" s="4">
        <f t="shared" si="1"/>
        <v>5200000</v>
      </c>
    </row>
    <row r="100" spans="1:7" s="5" customFormat="1" x14ac:dyDescent="0.2">
      <c r="A100" s="32" t="s">
        <v>163</v>
      </c>
      <c r="B100" s="3" t="s">
        <v>164</v>
      </c>
      <c r="C100" s="35">
        <v>15101597</v>
      </c>
      <c r="D100" s="35">
        <v>0</v>
      </c>
      <c r="E100" s="35">
        <v>15101597</v>
      </c>
      <c r="F100" s="36">
        <v>0</v>
      </c>
      <c r="G100" s="4">
        <f t="shared" si="1"/>
        <v>15101597</v>
      </c>
    </row>
    <row r="101" spans="1:7" x14ac:dyDescent="0.2">
      <c r="A101" s="32" t="s">
        <v>165</v>
      </c>
      <c r="B101" s="11" t="s">
        <v>166</v>
      </c>
      <c r="C101" s="34">
        <f>+C102</f>
        <v>5200000</v>
      </c>
      <c r="D101" s="35">
        <f>+D102</f>
        <v>0</v>
      </c>
      <c r="E101" s="34">
        <v>5200000</v>
      </c>
      <c r="F101" s="36">
        <v>0</v>
      </c>
      <c r="G101" s="6">
        <f t="shared" si="1"/>
        <v>5200000</v>
      </c>
    </row>
    <row r="102" spans="1:7" s="5" customFormat="1" x14ac:dyDescent="0.2">
      <c r="A102" s="32" t="s">
        <v>167</v>
      </c>
      <c r="B102" s="3" t="s">
        <v>166</v>
      </c>
      <c r="C102" s="35">
        <v>5200000</v>
      </c>
      <c r="D102" s="35">
        <v>0</v>
      </c>
      <c r="E102" s="35">
        <v>5200000</v>
      </c>
      <c r="F102" s="36">
        <v>0</v>
      </c>
      <c r="G102" s="4">
        <f t="shared" si="1"/>
        <v>5200000</v>
      </c>
    </row>
    <row r="103" spans="1:7" x14ac:dyDescent="0.2">
      <c r="A103" s="32" t="s">
        <v>168</v>
      </c>
      <c r="B103" s="11" t="s">
        <v>169</v>
      </c>
      <c r="C103" s="34">
        <f>+C104+C105</f>
        <v>400000</v>
      </c>
      <c r="D103" s="35">
        <f>+D104+D105</f>
        <v>0</v>
      </c>
      <c r="E103" s="34">
        <v>400000</v>
      </c>
      <c r="F103" s="36">
        <v>0</v>
      </c>
      <c r="G103" s="6">
        <f t="shared" si="1"/>
        <v>400000</v>
      </c>
    </row>
    <row r="104" spans="1:7" x14ac:dyDescent="0.2">
      <c r="A104" s="32" t="s">
        <v>170</v>
      </c>
      <c r="B104" s="3" t="s">
        <v>171</v>
      </c>
      <c r="C104" s="35">
        <v>100000</v>
      </c>
      <c r="D104" s="35">
        <v>0</v>
      </c>
      <c r="E104" s="35">
        <v>100000</v>
      </c>
      <c r="F104" s="36">
        <v>0</v>
      </c>
      <c r="G104" s="4">
        <f t="shared" si="1"/>
        <v>100000</v>
      </c>
    </row>
    <row r="105" spans="1:7" x14ac:dyDescent="0.2">
      <c r="A105" s="32" t="s">
        <v>172</v>
      </c>
      <c r="B105" s="3" t="s">
        <v>173</v>
      </c>
      <c r="C105" s="35">
        <v>300000</v>
      </c>
      <c r="D105" s="35">
        <v>0</v>
      </c>
      <c r="E105" s="35">
        <v>300000</v>
      </c>
      <c r="F105" s="36">
        <v>0</v>
      </c>
      <c r="G105" s="4">
        <f t="shared" si="1"/>
        <v>300000</v>
      </c>
    </row>
    <row r="106" spans="1:7" x14ac:dyDescent="0.2">
      <c r="A106" s="32" t="s">
        <v>174</v>
      </c>
      <c r="B106" s="11" t="s">
        <v>175</v>
      </c>
      <c r="C106" s="34">
        <f>+C107</f>
        <v>1500000</v>
      </c>
      <c r="D106" s="35">
        <f>+D107</f>
        <v>0</v>
      </c>
      <c r="E106" s="34">
        <v>1500000</v>
      </c>
      <c r="F106" s="36">
        <v>0</v>
      </c>
      <c r="G106" s="6">
        <f t="shared" si="1"/>
        <v>1500000</v>
      </c>
    </row>
    <row r="107" spans="1:7" x14ac:dyDescent="0.2">
      <c r="A107" s="32" t="s">
        <v>176</v>
      </c>
      <c r="B107" s="3" t="s">
        <v>175</v>
      </c>
      <c r="C107" s="35">
        <v>1500000</v>
      </c>
      <c r="D107" s="35">
        <v>0</v>
      </c>
      <c r="E107" s="35">
        <v>1500000</v>
      </c>
      <c r="F107" s="36">
        <v>0</v>
      </c>
      <c r="G107" s="4">
        <f t="shared" si="1"/>
        <v>1500000</v>
      </c>
    </row>
    <row r="108" spans="1:7" s="5" customFormat="1" x14ac:dyDescent="0.2">
      <c r="A108" s="32" t="s">
        <v>177</v>
      </c>
      <c r="B108" s="11" t="s">
        <v>178</v>
      </c>
      <c r="C108" s="34">
        <f>+C109</f>
        <v>1000000</v>
      </c>
      <c r="D108" s="34">
        <f>+D109</f>
        <v>-700000</v>
      </c>
      <c r="E108" s="34">
        <v>300000</v>
      </c>
      <c r="F108" s="36">
        <v>0</v>
      </c>
      <c r="G108" s="6">
        <f t="shared" si="1"/>
        <v>300000</v>
      </c>
    </row>
    <row r="109" spans="1:7" x14ac:dyDescent="0.2">
      <c r="A109" s="32" t="s">
        <v>179</v>
      </c>
      <c r="B109" s="3" t="s">
        <v>178</v>
      </c>
      <c r="C109" s="35">
        <v>1000000</v>
      </c>
      <c r="D109" s="35">
        <v>-700000</v>
      </c>
      <c r="E109" s="35">
        <v>300000</v>
      </c>
      <c r="F109" s="36">
        <v>0</v>
      </c>
      <c r="G109" s="4">
        <f t="shared" si="1"/>
        <v>300000</v>
      </c>
    </row>
    <row r="110" spans="1:7" s="5" customFormat="1" x14ac:dyDescent="0.2">
      <c r="A110" s="32" t="s">
        <v>180</v>
      </c>
      <c r="B110" s="11" t="s">
        <v>181</v>
      </c>
      <c r="C110" s="34">
        <f>+C111</f>
        <v>500000</v>
      </c>
      <c r="D110" s="35">
        <f>+D111</f>
        <v>0</v>
      </c>
      <c r="E110" s="34">
        <v>500000</v>
      </c>
      <c r="F110" s="36">
        <v>0</v>
      </c>
      <c r="G110" s="6">
        <f t="shared" si="1"/>
        <v>500000</v>
      </c>
    </row>
    <row r="111" spans="1:7" x14ac:dyDescent="0.2">
      <c r="A111" s="32" t="s">
        <v>182</v>
      </c>
      <c r="B111" s="3" t="s">
        <v>181</v>
      </c>
      <c r="C111" s="35">
        <v>500000</v>
      </c>
      <c r="D111" s="35">
        <v>0</v>
      </c>
      <c r="E111" s="35">
        <v>500000</v>
      </c>
      <c r="F111" s="36">
        <v>0</v>
      </c>
      <c r="G111" s="4">
        <f t="shared" si="1"/>
        <v>500000</v>
      </c>
    </row>
    <row r="112" spans="1:7" s="5" customFormat="1" x14ac:dyDescent="0.2">
      <c r="A112" s="32" t="s">
        <v>183</v>
      </c>
      <c r="B112" s="11" t="s">
        <v>184</v>
      </c>
      <c r="C112" s="34">
        <f>+C113</f>
        <v>10400000</v>
      </c>
      <c r="D112" s="34">
        <f>+D113</f>
        <v>-5400000</v>
      </c>
      <c r="E112" s="34">
        <v>5000000</v>
      </c>
      <c r="F112" s="36">
        <v>0</v>
      </c>
      <c r="G112" s="6">
        <f t="shared" si="1"/>
        <v>5000000</v>
      </c>
    </row>
    <row r="113" spans="1:7" x14ac:dyDescent="0.2">
      <c r="A113" s="32" t="s">
        <v>185</v>
      </c>
      <c r="B113" s="3" t="s">
        <v>184</v>
      </c>
      <c r="C113" s="35">
        <v>10400000</v>
      </c>
      <c r="D113" s="35">
        <v>-5400000</v>
      </c>
      <c r="E113" s="35">
        <v>5000000</v>
      </c>
      <c r="F113" s="36">
        <v>0</v>
      </c>
      <c r="G113" s="4">
        <f t="shared" si="1"/>
        <v>5000000</v>
      </c>
    </row>
    <row r="114" spans="1:7" x14ac:dyDescent="0.2">
      <c r="A114" s="32" t="s">
        <v>186</v>
      </c>
      <c r="B114" s="11" t="s">
        <v>187</v>
      </c>
      <c r="C114" s="34">
        <f>+C115</f>
        <v>1500000</v>
      </c>
      <c r="D114" s="34">
        <f>+D115</f>
        <v>1000000</v>
      </c>
      <c r="E114" s="34">
        <v>2500000</v>
      </c>
      <c r="F114" s="36">
        <v>0</v>
      </c>
      <c r="G114" s="6">
        <f t="shared" si="1"/>
        <v>2500000</v>
      </c>
    </row>
    <row r="115" spans="1:7" s="5" customFormat="1" x14ac:dyDescent="0.2">
      <c r="A115" s="32" t="s">
        <v>188</v>
      </c>
      <c r="B115" s="3" t="s">
        <v>187</v>
      </c>
      <c r="C115" s="35">
        <v>1500000</v>
      </c>
      <c r="D115" s="35">
        <v>1000000</v>
      </c>
      <c r="E115" s="35">
        <v>2500000</v>
      </c>
      <c r="F115" s="36">
        <v>0</v>
      </c>
      <c r="G115" s="4">
        <f t="shared" si="1"/>
        <v>2500000</v>
      </c>
    </row>
    <row r="116" spans="1:7" s="5" customFormat="1" x14ac:dyDescent="0.2">
      <c r="A116" s="32" t="s">
        <v>189</v>
      </c>
      <c r="B116" s="11" t="s">
        <v>190</v>
      </c>
      <c r="C116" s="34">
        <f>+C117</f>
        <v>1500000</v>
      </c>
      <c r="D116" s="35">
        <f>+D117</f>
        <v>0</v>
      </c>
      <c r="E116" s="34">
        <v>1500000</v>
      </c>
      <c r="F116" s="36">
        <v>0</v>
      </c>
      <c r="G116" s="6">
        <f t="shared" si="1"/>
        <v>1500000</v>
      </c>
    </row>
    <row r="117" spans="1:7" x14ac:dyDescent="0.2">
      <c r="A117" s="32" t="s">
        <v>191</v>
      </c>
      <c r="B117" s="3" t="s">
        <v>190</v>
      </c>
      <c r="C117" s="35">
        <v>1500000</v>
      </c>
      <c r="D117" s="35">
        <v>0</v>
      </c>
      <c r="E117" s="35">
        <v>1500000</v>
      </c>
      <c r="F117" s="36">
        <v>0</v>
      </c>
      <c r="G117" s="4">
        <f t="shared" si="1"/>
        <v>1500000</v>
      </c>
    </row>
    <row r="118" spans="1:7" s="5" customFormat="1" x14ac:dyDescent="0.2">
      <c r="A118" s="32" t="s">
        <v>192</v>
      </c>
      <c r="B118" s="11" t="s">
        <v>193</v>
      </c>
      <c r="C118" s="34">
        <f>+C119</f>
        <v>500000</v>
      </c>
      <c r="D118" s="35">
        <f>+D119</f>
        <v>0</v>
      </c>
      <c r="E118" s="34">
        <v>500000</v>
      </c>
      <c r="F118" s="36">
        <v>0</v>
      </c>
      <c r="G118" s="6">
        <f t="shared" si="1"/>
        <v>500000</v>
      </c>
    </row>
    <row r="119" spans="1:7" x14ac:dyDescent="0.2">
      <c r="A119" s="32" t="s">
        <v>194</v>
      </c>
      <c r="B119" s="3" t="s">
        <v>193</v>
      </c>
      <c r="C119" s="35">
        <v>500000</v>
      </c>
      <c r="D119" s="35">
        <v>0</v>
      </c>
      <c r="E119" s="35">
        <v>500000</v>
      </c>
      <c r="F119" s="36">
        <v>0</v>
      </c>
      <c r="G119" s="4">
        <f t="shared" si="1"/>
        <v>500000</v>
      </c>
    </row>
    <row r="120" spans="1:7" x14ac:dyDescent="0.2">
      <c r="A120" s="32" t="s">
        <v>195</v>
      </c>
      <c r="B120" s="11" t="s">
        <v>196</v>
      </c>
      <c r="C120" s="34">
        <f>+C121</f>
        <v>3000000</v>
      </c>
      <c r="D120" s="35">
        <f>+D121</f>
        <v>0</v>
      </c>
      <c r="E120" s="34">
        <v>3000000</v>
      </c>
      <c r="F120" s="36">
        <v>0</v>
      </c>
      <c r="G120" s="6">
        <f t="shared" si="1"/>
        <v>3000000</v>
      </c>
    </row>
    <row r="121" spans="1:7" s="5" customFormat="1" x14ac:dyDescent="0.2">
      <c r="A121" s="32" t="s">
        <v>197</v>
      </c>
      <c r="B121" s="3" t="s">
        <v>196</v>
      </c>
      <c r="C121" s="35">
        <v>3000000</v>
      </c>
      <c r="D121" s="35">
        <v>0</v>
      </c>
      <c r="E121" s="35">
        <v>3000000</v>
      </c>
      <c r="F121" s="36">
        <v>0</v>
      </c>
      <c r="G121" s="4">
        <f t="shared" si="1"/>
        <v>3000000</v>
      </c>
    </row>
    <row r="122" spans="1:7" x14ac:dyDescent="0.2">
      <c r="A122" s="32" t="s">
        <v>198</v>
      </c>
      <c r="B122" s="11" t="s">
        <v>199</v>
      </c>
      <c r="C122" s="34">
        <f>+C123</f>
        <v>5200000</v>
      </c>
      <c r="D122" s="34">
        <f>+D123</f>
        <v>800000</v>
      </c>
      <c r="E122" s="34">
        <v>6000000</v>
      </c>
      <c r="F122" s="36">
        <v>0</v>
      </c>
      <c r="G122" s="6">
        <f t="shared" si="1"/>
        <v>6000000</v>
      </c>
    </row>
    <row r="123" spans="1:7" s="5" customFormat="1" x14ac:dyDescent="0.2">
      <c r="A123" s="32" t="s">
        <v>200</v>
      </c>
      <c r="B123" s="3" t="s">
        <v>199</v>
      </c>
      <c r="C123" s="35">
        <v>5200000</v>
      </c>
      <c r="D123" s="35">
        <v>800000</v>
      </c>
      <c r="E123" s="35">
        <v>6000000</v>
      </c>
      <c r="F123" s="36">
        <v>0</v>
      </c>
      <c r="G123" s="4">
        <f t="shared" si="1"/>
        <v>6000000</v>
      </c>
    </row>
    <row r="124" spans="1:7" x14ac:dyDescent="0.2">
      <c r="A124" s="32" t="s">
        <v>201</v>
      </c>
      <c r="B124" s="11" t="s">
        <v>202</v>
      </c>
      <c r="C124" s="34">
        <f>+C125</f>
        <v>500000</v>
      </c>
      <c r="D124" s="34">
        <f>+D125</f>
        <v>-57934</v>
      </c>
      <c r="E124" s="34">
        <v>442066</v>
      </c>
      <c r="F124" s="36">
        <v>0</v>
      </c>
      <c r="G124" s="6">
        <f t="shared" si="1"/>
        <v>442066</v>
      </c>
    </row>
    <row r="125" spans="1:7" s="5" customFormat="1" x14ac:dyDescent="0.2">
      <c r="A125" s="32" t="s">
        <v>203</v>
      </c>
      <c r="B125" s="3" t="s">
        <v>202</v>
      </c>
      <c r="C125" s="35">
        <v>500000</v>
      </c>
      <c r="D125" s="35">
        <v>-57934</v>
      </c>
      <c r="E125" s="35">
        <v>442066</v>
      </c>
      <c r="F125" s="36">
        <v>0</v>
      </c>
      <c r="G125" s="4">
        <f t="shared" si="1"/>
        <v>442066</v>
      </c>
    </row>
    <row r="126" spans="1:7" x14ac:dyDescent="0.2">
      <c r="A126" s="32" t="s">
        <v>204</v>
      </c>
      <c r="B126" s="11" t="s">
        <v>205</v>
      </c>
      <c r="C126" s="34">
        <f>+C127</f>
        <v>500000</v>
      </c>
      <c r="D126" s="35">
        <f>+D127</f>
        <v>0</v>
      </c>
      <c r="E126" s="34">
        <v>500000</v>
      </c>
      <c r="F126" s="36">
        <v>0</v>
      </c>
      <c r="G126" s="6">
        <f t="shared" si="1"/>
        <v>500000</v>
      </c>
    </row>
    <row r="127" spans="1:7" s="5" customFormat="1" x14ac:dyDescent="0.2">
      <c r="A127" s="32" t="s">
        <v>206</v>
      </c>
      <c r="B127" s="3" t="s">
        <v>205</v>
      </c>
      <c r="C127" s="35">
        <v>500000</v>
      </c>
      <c r="D127" s="35">
        <v>0</v>
      </c>
      <c r="E127" s="35">
        <v>500000</v>
      </c>
      <c r="F127" s="36">
        <v>0</v>
      </c>
      <c r="G127" s="4">
        <f t="shared" si="1"/>
        <v>500000</v>
      </c>
    </row>
    <row r="128" spans="1:7" x14ac:dyDescent="0.2">
      <c r="A128" s="32" t="s">
        <v>207</v>
      </c>
      <c r="B128" s="11" t="s">
        <v>208</v>
      </c>
      <c r="C128" s="34">
        <f>+C129+C130+C131</f>
        <v>7200000</v>
      </c>
      <c r="D128" s="34">
        <f>+D129+D130+D131</f>
        <v>-4700000</v>
      </c>
      <c r="E128" s="34">
        <v>2500000</v>
      </c>
      <c r="F128" s="36">
        <v>0</v>
      </c>
      <c r="G128" s="6">
        <f t="shared" si="1"/>
        <v>2500000</v>
      </c>
    </row>
    <row r="129" spans="1:7" s="5" customFormat="1" x14ac:dyDescent="0.2">
      <c r="A129" s="32" t="s">
        <v>209</v>
      </c>
      <c r="B129" s="3" t="s">
        <v>210</v>
      </c>
      <c r="C129" s="35">
        <v>5200000</v>
      </c>
      <c r="D129" s="35">
        <v>-4700000</v>
      </c>
      <c r="E129" s="35">
        <v>500000</v>
      </c>
      <c r="F129" s="36">
        <v>0</v>
      </c>
      <c r="G129" s="4">
        <f t="shared" si="1"/>
        <v>500000</v>
      </c>
    </row>
    <row r="130" spans="1:7" x14ac:dyDescent="0.2">
      <c r="A130" s="32" t="s">
        <v>211</v>
      </c>
      <c r="B130" s="3" t="s">
        <v>212</v>
      </c>
      <c r="C130" s="35">
        <v>1000000</v>
      </c>
      <c r="D130" s="35">
        <v>0</v>
      </c>
      <c r="E130" s="35">
        <v>1000000</v>
      </c>
      <c r="F130" s="36">
        <v>0</v>
      </c>
      <c r="G130" s="4">
        <f t="shared" si="1"/>
        <v>1000000</v>
      </c>
    </row>
    <row r="131" spans="1:7" s="5" customFormat="1" x14ac:dyDescent="0.2">
      <c r="A131" s="32" t="s">
        <v>213</v>
      </c>
      <c r="B131" s="3" t="s">
        <v>214</v>
      </c>
      <c r="C131" s="35">
        <v>1000000</v>
      </c>
      <c r="D131" s="35">
        <v>0</v>
      </c>
      <c r="E131" s="35">
        <v>1000000</v>
      </c>
      <c r="F131" s="36">
        <v>0</v>
      </c>
      <c r="G131" s="4">
        <f t="shared" si="1"/>
        <v>1000000</v>
      </c>
    </row>
    <row r="132" spans="1:7" x14ac:dyDescent="0.2">
      <c r="A132" s="32" t="s">
        <v>215</v>
      </c>
      <c r="B132" s="11" t="s">
        <v>216</v>
      </c>
      <c r="C132" s="34">
        <f>+C133+C134</f>
        <v>6200000</v>
      </c>
      <c r="D132" s="34">
        <f>+D133+D134</f>
        <v>-4700000</v>
      </c>
      <c r="E132" s="34">
        <v>1500000</v>
      </c>
      <c r="F132" s="36">
        <v>0</v>
      </c>
      <c r="G132" s="6">
        <f t="shared" si="1"/>
        <v>1500000</v>
      </c>
    </row>
    <row r="133" spans="1:7" s="5" customFormat="1" x14ac:dyDescent="0.2">
      <c r="A133" s="32" t="s">
        <v>217</v>
      </c>
      <c r="B133" s="3" t="s">
        <v>218</v>
      </c>
      <c r="C133" s="35">
        <v>1000000</v>
      </c>
      <c r="D133" s="35">
        <v>0</v>
      </c>
      <c r="E133" s="35">
        <v>1000000</v>
      </c>
      <c r="F133" s="36">
        <v>0</v>
      </c>
      <c r="G133" s="4">
        <f t="shared" si="1"/>
        <v>1000000</v>
      </c>
    </row>
    <row r="134" spans="1:7" x14ac:dyDescent="0.2">
      <c r="A134" s="32" t="s">
        <v>219</v>
      </c>
      <c r="B134" s="3" t="s">
        <v>220</v>
      </c>
      <c r="C134" s="35">
        <v>5200000</v>
      </c>
      <c r="D134" s="35">
        <v>-4700000</v>
      </c>
      <c r="E134" s="35">
        <v>500000</v>
      </c>
      <c r="F134" s="36">
        <v>0</v>
      </c>
      <c r="G134" s="4">
        <f t="shared" si="1"/>
        <v>500000</v>
      </c>
    </row>
    <row r="135" spans="1:7" s="5" customFormat="1" x14ac:dyDescent="0.2">
      <c r="A135" s="32" t="s">
        <v>221</v>
      </c>
      <c r="B135" s="11" t="s">
        <v>222</v>
      </c>
      <c r="C135" s="34">
        <f>+C136+C137</f>
        <v>6200000</v>
      </c>
      <c r="D135" s="34">
        <f>+D136+D137</f>
        <v>-4700000</v>
      </c>
      <c r="E135" s="34">
        <v>1500000</v>
      </c>
      <c r="F135" s="36">
        <v>0</v>
      </c>
      <c r="G135" s="6">
        <f t="shared" si="1"/>
        <v>1500000</v>
      </c>
    </row>
    <row r="136" spans="1:7" x14ac:dyDescent="0.2">
      <c r="A136" s="32" t="s">
        <v>223</v>
      </c>
      <c r="B136" s="3" t="s">
        <v>224</v>
      </c>
      <c r="C136" s="35">
        <v>5200000</v>
      </c>
      <c r="D136" s="35">
        <v>-4700000</v>
      </c>
      <c r="E136" s="35">
        <v>500000</v>
      </c>
      <c r="F136" s="36">
        <v>0</v>
      </c>
      <c r="G136" s="4">
        <f t="shared" si="1"/>
        <v>500000</v>
      </c>
    </row>
    <row r="137" spans="1:7" s="5" customFormat="1" x14ac:dyDescent="0.2">
      <c r="A137" s="32" t="s">
        <v>225</v>
      </c>
      <c r="B137" s="3" t="s">
        <v>226</v>
      </c>
      <c r="C137" s="35">
        <v>1000000</v>
      </c>
      <c r="D137" s="35">
        <v>0</v>
      </c>
      <c r="E137" s="35">
        <v>1000000</v>
      </c>
      <c r="F137" s="36">
        <v>0</v>
      </c>
      <c r="G137" s="4">
        <f t="shared" si="1"/>
        <v>1000000</v>
      </c>
    </row>
    <row r="138" spans="1:7" x14ac:dyDescent="0.2">
      <c r="A138" s="32" t="s">
        <v>227</v>
      </c>
      <c r="B138" s="11" t="s">
        <v>228</v>
      </c>
      <c r="C138" s="34">
        <f>+C139+C140</f>
        <v>2000000</v>
      </c>
      <c r="D138" s="34">
        <f>+D139+D140</f>
        <v>-1000000</v>
      </c>
      <c r="E138" s="34">
        <v>1000000</v>
      </c>
      <c r="F138" s="36">
        <v>0</v>
      </c>
      <c r="G138" s="6">
        <f t="shared" si="1"/>
        <v>1000000</v>
      </c>
    </row>
    <row r="139" spans="1:7" s="5" customFormat="1" x14ac:dyDescent="0.2">
      <c r="A139" s="32" t="s">
        <v>229</v>
      </c>
      <c r="B139" s="3" t="s">
        <v>230</v>
      </c>
      <c r="C139" s="35">
        <v>1000000</v>
      </c>
      <c r="D139" s="35">
        <v>0</v>
      </c>
      <c r="E139" s="35">
        <v>1000000</v>
      </c>
      <c r="F139" s="36">
        <v>0</v>
      </c>
      <c r="G139" s="4">
        <f t="shared" si="1"/>
        <v>1000000</v>
      </c>
    </row>
    <row r="140" spans="1:7" x14ac:dyDescent="0.2">
      <c r="A140" s="32" t="s">
        <v>231</v>
      </c>
      <c r="B140" s="3" t="s">
        <v>232</v>
      </c>
      <c r="C140" s="35">
        <v>1000000</v>
      </c>
      <c r="D140" s="35">
        <v>-1000000</v>
      </c>
      <c r="E140" s="35">
        <v>0</v>
      </c>
      <c r="F140" s="36">
        <v>0</v>
      </c>
      <c r="G140" s="6">
        <f t="shared" ref="G140:G203" si="2">+E140-F140</f>
        <v>0</v>
      </c>
    </row>
    <row r="141" spans="1:7" s="5" customFormat="1" x14ac:dyDescent="0.2">
      <c r="A141" s="32" t="s">
        <v>233</v>
      </c>
      <c r="B141" s="11" t="s">
        <v>234</v>
      </c>
      <c r="C141" s="34">
        <f>+C142+C143+C144+C145+C146</f>
        <v>46000000</v>
      </c>
      <c r="D141" s="34">
        <f>+D142+D143+D144+D145+D146</f>
        <v>500000</v>
      </c>
      <c r="E141" s="34">
        <v>46500000</v>
      </c>
      <c r="F141" s="37">
        <f>+F142</f>
        <v>679603</v>
      </c>
      <c r="G141" s="6">
        <f t="shared" si="2"/>
        <v>45820397</v>
      </c>
    </row>
    <row r="142" spans="1:7" x14ac:dyDescent="0.2">
      <c r="A142" s="32" t="s">
        <v>235</v>
      </c>
      <c r="B142" s="3" t="s">
        <v>236</v>
      </c>
      <c r="C142" s="35">
        <v>40000000</v>
      </c>
      <c r="D142" s="35">
        <v>0</v>
      </c>
      <c r="E142" s="35">
        <v>40000000</v>
      </c>
      <c r="F142" s="36">
        <v>679603</v>
      </c>
      <c r="G142" s="4">
        <f t="shared" si="2"/>
        <v>39320397</v>
      </c>
    </row>
    <row r="143" spans="1:7" s="5" customFormat="1" x14ac:dyDescent="0.2">
      <c r="A143" s="32" t="s">
        <v>237</v>
      </c>
      <c r="B143" s="3" t="s">
        <v>238</v>
      </c>
      <c r="C143" s="35">
        <v>3000000</v>
      </c>
      <c r="D143" s="35">
        <v>0</v>
      </c>
      <c r="E143" s="35">
        <v>3000000</v>
      </c>
      <c r="F143" s="36">
        <v>0</v>
      </c>
      <c r="G143" s="4">
        <f t="shared" si="2"/>
        <v>3000000</v>
      </c>
    </row>
    <row r="144" spans="1:7" x14ac:dyDescent="0.2">
      <c r="A144" s="32" t="s">
        <v>239</v>
      </c>
      <c r="B144" s="3" t="s">
        <v>240</v>
      </c>
      <c r="C144" s="35">
        <v>500000</v>
      </c>
      <c r="D144" s="35">
        <v>0</v>
      </c>
      <c r="E144" s="35">
        <v>500000</v>
      </c>
      <c r="F144" s="36">
        <v>0</v>
      </c>
      <c r="G144" s="4">
        <f t="shared" si="2"/>
        <v>500000</v>
      </c>
    </row>
    <row r="145" spans="1:7" s="5" customFormat="1" x14ac:dyDescent="0.2">
      <c r="A145" s="32" t="s">
        <v>241</v>
      </c>
      <c r="B145" s="3" t="s">
        <v>242</v>
      </c>
      <c r="C145" s="35">
        <v>1000000</v>
      </c>
      <c r="D145" s="35">
        <v>500000</v>
      </c>
      <c r="E145" s="35">
        <v>1500000</v>
      </c>
      <c r="F145" s="36">
        <v>0</v>
      </c>
      <c r="G145" s="4">
        <f t="shared" si="2"/>
        <v>1500000</v>
      </c>
    </row>
    <row r="146" spans="1:7" x14ac:dyDescent="0.2">
      <c r="A146" s="32" t="s">
        <v>243</v>
      </c>
      <c r="B146" s="3" t="s">
        <v>244</v>
      </c>
      <c r="C146" s="35">
        <v>1500000</v>
      </c>
      <c r="D146" s="35">
        <v>0</v>
      </c>
      <c r="E146" s="35">
        <v>1500000</v>
      </c>
      <c r="F146" s="36">
        <v>0</v>
      </c>
      <c r="G146" s="4">
        <f t="shared" si="2"/>
        <v>1500000</v>
      </c>
    </row>
    <row r="147" spans="1:7" s="5" customFormat="1" x14ac:dyDescent="0.2">
      <c r="A147" s="32" t="s">
        <v>245</v>
      </c>
      <c r="B147" s="11" t="s">
        <v>246</v>
      </c>
      <c r="C147" s="34">
        <f>+C148+C149+C150+C151</f>
        <v>5800000</v>
      </c>
      <c r="D147" s="34">
        <f>+D148+D149+D150+D151</f>
        <v>250000</v>
      </c>
      <c r="E147" s="34">
        <v>6050000</v>
      </c>
      <c r="F147" s="36">
        <v>0</v>
      </c>
      <c r="G147" s="6">
        <f t="shared" si="2"/>
        <v>6050000</v>
      </c>
    </row>
    <row r="148" spans="1:7" x14ac:dyDescent="0.2">
      <c r="A148" s="32" t="s">
        <v>247</v>
      </c>
      <c r="B148" s="3" t="s">
        <v>248</v>
      </c>
      <c r="C148" s="35">
        <v>50000</v>
      </c>
      <c r="D148" s="35">
        <v>250000</v>
      </c>
      <c r="E148" s="35">
        <v>300000</v>
      </c>
      <c r="F148" s="36">
        <v>0</v>
      </c>
      <c r="G148" s="4">
        <f t="shared" si="2"/>
        <v>300000</v>
      </c>
    </row>
    <row r="149" spans="1:7" x14ac:dyDescent="0.2">
      <c r="A149" s="32" t="s">
        <v>249</v>
      </c>
      <c r="B149" s="3" t="s">
        <v>250</v>
      </c>
      <c r="C149" s="35">
        <v>50000</v>
      </c>
      <c r="D149" s="35">
        <v>0</v>
      </c>
      <c r="E149" s="35">
        <v>50000</v>
      </c>
      <c r="F149" s="36">
        <v>0</v>
      </c>
      <c r="G149" s="4">
        <f t="shared" si="2"/>
        <v>50000</v>
      </c>
    </row>
    <row r="150" spans="1:7" x14ac:dyDescent="0.2">
      <c r="A150" s="32" t="s">
        <v>251</v>
      </c>
      <c r="B150" s="3" t="s">
        <v>252</v>
      </c>
      <c r="C150" s="35">
        <v>5200000</v>
      </c>
      <c r="D150" s="35">
        <v>0</v>
      </c>
      <c r="E150" s="35">
        <v>5200000</v>
      </c>
      <c r="F150" s="36">
        <v>0</v>
      </c>
      <c r="G150" s="4">
        <f t="shared" si="2"/>
        <v>5200000</v>
      </c>
    </row>
    <row r="151" spans="1:7" x14ac:dyDescent="0.2">
      <c r="A151" s="32" t="s">
        <v>253</v>
      </c>
      <c r="B151" s="3" t="s">
        <v>254</v>
      </c>
      <c r="C151" s="35">
        <v>500000</v>
      </c>
      <c r="D151" s="35">
        <v>0</v>
      </c>
      <c r="E151" s="35">
        <v>500000</v>
      </c>
      <c r="F151" s="36">
        <v>0</v>
      </c>
      <c r="G151" s="4">
        <f t="shared" si="2"/>
        <v>500000</v>
      </c>
    </row>
    <row r="152" spans="1:7" s="5" customFormat="1" x14ac:dyDescent="0.2">
      <c r="A152" s="32" t="s">
        <v>255</v>
      </c>
      <c r="B152" s="11" t="s">
        <v>256</v>
      </c>
      <c r="C152" s="34">
        <f>+C153</f>
        <v>1500000</v>
      </c>
      <c r="D152" s="35">
        <f>+D153</f>
        <v>0</v>
      </c>
      <c r="E152" s="34">
        <v>1500000</v>
      </c>
      <c r="F152" s="36">
        <v>0</v>
      </c>
      <c r="G152" s="6">
        <f t="shared" si="2"/>
        <v>1500000</v>
      </c>
    </row>
    <row r="153" spans="1:7" x14ac:dyDescent="0.2">
      <c r="A153" s="32" t="s">
        <v>257</v>
      </c>
      <c r="B153" s="3" t="s">
        <v>256</v>
      </c>
      <c r="C153" s="35">
        <v>1500000</v>
      </c>
      <c r="D153" s="35">
        <v>0</v>
      </c>
      <c r="E153" s="35">
        <v>1500000</v>
      </c>
      <c r="F153" s="36">
        <v>0</v>
      </c>
      <c r="G153" s="4">
        <f t="shared" si="2"/>
        <v>1500000</v>
      </c>
    </row>
    <row r="154" spans="1:7" x14ac:dyDescent="0.2">
      <c r="A154" s="32" t="s">
        <v>258</v>
      </c>
      <c r="B154" s="11" t="s">
        <v>259</v>
      </c>
      <c r="C154" s="34">
        <f>+C155+C156</f>
        <v>3300000</v>
      </c>
      <c r="D154" s="35">
        <f>+D155+D156</f>
        <v>0</v>
      </c>
      <c r="E154" s="34">
        <v>3300000</v>
      </c>
      <c r="F154" s="36">
        <v>0</v>
      </c>
      <c r="G154" s="6">
        <f t="shared" si="2"/>
        <v>3300000</v>
      </c>
    </row>
    <row r="155" spans="1:7" x14ac:dyDescent="0.2">
      <c r="A155" s="32" t="s">
        <v>260</v>
      </c>
      <c r="B155" s="3" t="s">
        <v>261</v>
      </c>
      <c r="C155" s="35">
        <v>3000000</v>
      </c>
      <c r="D155" s="35">
        <v>0</v>
      </c>
      <c r="E155" s="35">
        <v>3000000</v>
      </c>
      <c r="F155" s="36">
        <v>0</v>
      </c>
      <c r="G155" s="4">
        <f t="shared" si="2"/>
        <v>3000000</v>
      </c>
    </row>
    <row r="156" spans="1:7" s="5" customFormat="1" x14ac:dyDescent="0.2">
      <c r="A156" s="32" t="s">
        <v>262</v>
      </c>
      <c r="B156" s="3" t="s">
        <v>263</v>
      </c>
      <c r="C156" s="35">
        <v>300000</v>
      </c>
      <c r="D156" s="35">
        <v>0</v>
      </c>
      <c r="E156" s="35">
        <v>300000</v>
      </c>
      <c r="F156" s="36">
        <v>0</v>
      </c>
      <c r="G156" s="4">
        <f t="shared" si="2"/>
        <v>300000</v>
      </c>
    </row>
    <row r="157" spans="1:7" x14ac:dyDescent="0.2">
      <c r="A157" s="32" t="s">
        <v>264</v>
      </c>
      <c r="B157" s="11" t="s">
        <v>265</v>
      </c>
      <c r="C157" s="34">
        <f>+C158</f>
        <v>500000</v>
      </c>
      <c r="D157" s="35">
        <f>+D158</f>
        <v>0</v>
      </c>
      <c r="E157" s="34">
        <v>500000</v>
      </c>
      <c r="F157" s="36">
        <v>0</v>
      </c>
      <c r="G157" s="6">
        <f t="shared" si="2"/>
        <v>500000</v>
      </c>
    </row>
    <row r="158" spans="1:7" x14ac:dyDescent="0.2">
      <c r="A158" s="32" t="s">
        <v>266</v>
      </c>
      <c r="B158" s="3" t="s">
        <v>265</v>
      </c>
      <c r="C158" s="35">
        <v>500000</v>
      </c>
      <c r="D158" s="35">
        <v>0</v>
      </c>
      <c r="E158" s="35">
        <v>500000</v>
      </c>
      <c r="F158" s="36">
        <v>0</v>
      </c>
      <c r="G158" s="4">
        <f t="shared" si="2"/>
        <v>500000</v>
      </c>
    </row>
    <row r="159" spans="1:7" s="5" customFormat="1" x14ac:dyDescent="0.2">
      <c r="A159" s="32" t="s">
        <v>267</v>
      </c>
      <c r="B159" s="11" t="s">
        <v>268</v>
      </c>
      <c r="C159" s="34">
        <f>+C160</f>
        <v>500000</v>
      </c>
      <c r="D159" s="35">
        <f>+D160</f>
        <v>0</v>
      </c>
      <c r="E159" s="34">
        <v>500000</v>
      </c>
      <c r="F159" s="36">
        <v>0</v>
      </c>
      <c r="G159" s="6">
        <f t="shared" si="2"/>
        <v>500000</v>
      </c>
    </row>
    <row r="160" spans="1:7" x14ac:dyDescent="0.2">
      <c r="A160" s="32" t="s">
        <v>269</v>
      </c>
      <c r="B160" s="3" t="s">
        <v>268</v>
      </c>
      <c r="C160" s="35">
        <v>500000</v>
      </c>
      <c r="D160" s="35">
        <v>0</v>
      </c>
      <c r="E160" s="35">
        <v>500000</v>
      </c>
      <c r="F160" s="36">
        <v>0</v>
      </c>
      <c r="G160" s="4">
        <f t="shared" si="2"/>
        <v>500000</v>
      </c>
    </row>
    <row r="161" spans="1:7" x14ac:dyDescent="0.2">
      <c r="A161" s="32" t="s">
        <v>270</v>
      </c>
      <c r="B161" s="11" t="s">
        <v>271</v>
      </c>
      <c r="C161" s="34">
        <f>+C162</f>
        <v>4500000</v>
      </c>
      <c r="D161" s="35">
        <f>+D162</f>
        <v>0</v>
      </c>
      <c r="E161" s="34">
        <v>4500000</v>
      </c>
      <c r="F161" s="36">
        <v>0</v>
      </c>
      <c r="G161" s="6">
        <f t="shared" si="2"/>
        <v>4500000</v>
      </c>
    </row>
    <row r="162" spans="1:7" s="5" customFormat="1" x14ac:dyDescent="0.2">
      <c r="A162" s="32" t="s">
        <v>272</v>
      </c>
      <c r="B162" s="3" t="s">
        <v>271</v>
      </c>
      <c r="C162" s="35">
        <v>4500000</v>
      </c>
      <c r="D162" s="35">
        <v>0</v>
      </c>
      <c r="E162" s="35">
        <v>4500000</v>
      </c>
      <c r="F162" s="36">
        <v>0</v>
      </c>
      <c r="G162" s="4">
        <f t="shared" si="2"/>
        <v>4500000</v>
      </c>
    </row>
    <row r="163" spans="1:7" x14ac:dyDescent="0.2">
      <c r="A163" s="32" t="s">
        <v>273</v>
      </c>
      <c r="B163" s="11" t="s">
        <v>274</v>
      </c>
      <c r="C163" s="34">
        <f>+C164</f>
        <v>11350000</v>
      </c>
      <c r="D163" s="34">
        <f>+D164</f>
        <v>-6350000</v>
      </c>
      <c r="E163" s="34">
        <v>5000000</v>
      </c>
      <c r="F163" s="36">
        <v>0</v>
      </c>
      <c r="G163" s="6">
        <f t="shared" si="2"/>
        <v>5000000</v>
      </c>
    </row>
    <row r="164" spans="1:7" x14ac:dyDescent="0.2">
      <c r="A164" s="32" t="s">
        <v>275</v>
      </c>
      <c r="B164" s="3" t="s">
        <v>274</v>
      </c>
      <c r="C164" s="35">
        <v>11350000</v>
      </c>
      <c r="D164" s="35">
        <v>-6350000</v>
      </c>
      <c r="E164" s="35">
        <v>5000000</v>
      </c>
      <c r="F164" s="36">
        <v>0</v>
      </c>
      <c r="G164" s="4">
        <f t="shared" si="2"/>
        <v>5000000</v>
      </c>
    </row>
    <row r="165" spans="1:7" x14ac:dyDescent="0.2">
      <c r="A165" s="32" t="s">
        <v>276</v>
      </c>
      <c r="B165" s="11" t="s">
        <v>277</v>
      </c>
      <c r="C165" s="34">
        <f>+C166+C167</f>
        <v>13400000</v>
      </c>
      <c r="D165" s="34">
        <f>+D166+D167</f>
        <v>-3000000</v>
      </c>
      <c r="E165" s="34">
        <v>10400000</v>
      </c>
      <c r="F165" s="36">
        <v>0</v>
      </c>
      <c r="G165" s="6">
        <f t="shared" si="2"/>
        <v>10400000</v>
      </c>
    </row>
    <row r="166" spans="1:7" x14ac:dyDescent="0.2">
      <c r="A166" s="32" t="s">
        <v>278</v>
      </c>
      <c r="B166" s="3" t="s">
        <v>279</v>
      </c>
      <c r="C166" s="35">
        <v>10400000</v>
      </c>
      <c r="D166" s="35">
        <v>-3000000</v>
      </c>
      <c r="E166" s="35">
        <v>7400000</v>
      </c>
      <c r="F166" s="36">
        <v>0</v>
      </c>
      <c r="G166" s="4">
        <f t="shared" si="2"/>
        <v>7400000</v>
      </c>
    </row>
    <row r="167" spans="1:7" x14ac:dyDescent="0.2">
      <c r="A167" s="32" t="s">
        <v>280</v>
      </c>
      <c r="B167" s="3" t="s">
        <v>281</v>
      </c>
      <c r="C167" s="35">
        <v>3000000</v>
      </c>
      <c r="D167" s="35">
        <v>0</v>
      </c>
      <c r="E167" s="35">
        <v>3000000</v>
      </c>
      <c r="F167" s="36">
        <v>0</v>
      </c>
      <c r="G167" s="4">
        <f t="shared" si="2"/>
        <v>3000000</v>
      </c>
    </row>
    <row r="168" spans="1:7" s="5" customFormat="1" x14ac:dyDescent="0.2">
      <c r="A168" s="32" t="s">
        <v>282</v>
      </c>
      <c r="B168" s="11" t="s">
        <v>283</v>
      </c>
      <c r="C168" s="34">
        <f>+C169+C170+C171+C172</f>
        <v>55540818</v>
      </c>
      <c r="D168" s="34">
        <f>+D169+D170+D171+D172</f>
        <v>-27140898</v>
      </c>
      <c r="E168" s="34">
        <v>28399920</v>
      </c>
      <c r="F168" s="36">
        <v>0</v>
      </c>
      <c r="G168" s="6">
        <f t="shared" si="2"/>
        <v>28399920</v>
      </c>
    </row>
    <row r="169" spans="1:7" x14ac:dyDescent="0.2">
      <c r="A169" s="32" t="s">
        <v>284</v>
      </c>
      <c r="B169" s="3" t="s">
        <v>285</v>
      </c>
      <c r="C169" s="35">
        <v>43690818</v>
      </c>
      <c r="D169" s="35">
        <v>-25790898</v>
      </c>
      <c r="E169" s="35">
        <v>17899920</v>
      </c>
      <c r="F169" s="36">
        <v>0</v>
      </c>
      <c r="G169" s="4">
        <f t="shared" si="2"/>
        <v>17899920</v>
      </c>
    </row>
    <row r="170" spans="1:7" x14ac:dyDescent="0.2">
      <c r="A170" s="32" t="s">
        <v>286</v>
      </c>
      <c r="B170" s="1" t="s">
        <v>410</v>
      </c>
      <c r="C170" s="35">
        <v>0</v>
      </c>
      <c r="D170" s="35">
        <v>6000000</v>
      </c>
      <c r="E170" s="35">
        <v>6000000</v>
      </c>
      <c r="F170" s="36">
        <v>0</v>
      </c>
      <c r="G170" s="4">
        <f t="shared" si="2"/>
        <v>6000000</v>
      </c>
    </row>
    <row r="171" spans="1:7" x14ac:dyDescent="0.2">
      <c r="A171" s="32" t="s">
        <v>287</v>
      </c>
      <c r="B171" s="3" t="s">
        <v>288</v>
      </c>
      <c r="C171" s="35">
        <v>500000</v>
      </c>
      <c r="D171" s="35">
        <v>0</v>
      </c>
      <c r="E171" s="35">
        <v>500000</v>
      </c>
      <c r="F171" s="36">
        <v>0</v>
      </c>
      <c r="G171" s="4">
        <f t="shared" si="2"/>
        <v>500000</v>
      </c>
    </row>
    <row r="172" spans="1:7" x14ac:dyDescent="0.2">
      <c r="A172" s="32" t="s">
        <v>289</v>
      </c>
      <c r="B172" s="3" t="s">
        <v>290</v>
      </c>
      <c r="C172" s="35">
        <v>11350000</v>
      </c>
      <c r="D172" s="35">
        <v>-7350000</v>
      </c>
      <c r="E172" s="35">
        <v>4000000</v>
      </c>
      <c r="F172" s="36">
        <v>0</v>
      </c>
      <c r="G172" s="4">
        <f t="shared" si="2"/>
        <v>4000000</v>
      </c>
    </row>
    <row r="173" spans="1:7" x14ac:dyDescent="0.2">
      <c r="A173" s="32" t="s">
        <v>291</v>
      </c>
      <c r="B173" s="11" t="s">
        <v>292</v>
      </c>
      <c r="C173" s="34">
        <f>+C174</f>
        <v>30000000</v>
      </c>
      <c r="D173" s="34">
        <f>+D174</f>
        <v>-14500000</v>
      </c>
      <c r="E173" s="34">
        <v>15500000</v>
      </c>
      <c r="F173" s="37">
        <f>+F174</f>
        <v>467488</v>
      </c>
      <c r="G173" s="6">
        <f t="shared" si="2"/>
        <v>15032512</v>
      </c>
    </row>
    <row r="174" spans="1:7" s="5" customFormat="1" x14ac:dyDescent="0.2">
      <c r="A174" s="32" t="s">
        <v>293</v>
      </c>
      <c r="B174" s="3" t="s">
        <v>294</v>
      </c>
      <c r="C174" s="35">
        <v>30000000</v>
      </c>
      <c r="D174" s="35">
        <v>-14500000</v>
      </c>
      <c r="E174" s="35">
        <v>15500000</v>
      </c>
      <c r="F174" s="36">
        <v>467488</v>
      </c>
      <c r="G174" s="4">
        <f t="shared" si="2"/>
        <v>15032512</v>
      </c>
    </row>
    <row r="175" spans="1:7" x14ac:dyDescent="0.2">
      <c r="A175" s="32" t="s">
        <v>295</v>
      </c>
      <c r="B175" s="11" t="s">
        <v>296</v>
      </c>
      <c r="C175" s="34">
        <f>+C176</f>
        <v>6000000</v>
      </c>
      <c r="D175" s="35">
        <f>+D176</f>
        <v>0</v>
      </c>
      <c r="E175" s="34">
        <v>6000000</v>
      </c>
      <c r="F175" s="36">
        <v>0</v>
      </c>
      <c r="G175" s="6">
        <f t="shared" si="2"/>
        <v>6000000</v>
      </c>
    </row>
    <row r="176" spans="1:7" x14ac:dyDescent="0.2">
      <c r="A176" s="32" t="s">
        <v>297</v>
      </c>
      <c r="B176" s="3" t="s">
        <v>298</v>
      </c>
      <c r="C176" s="35">
        <v>6000000</v>
      </c>
      <c r="D176" s="35">
        <v>0</v>
      </c>
      <c r="E176" s="35">
        <v>6000000</v>
      </c>
      <c r="F176" s="36">
        <v>0</v>
      </c>
      <c r="G176" s="4">
        <f t="shared" si="2"/>
        <v>6000000</v>
      </c>
    </row>
    <row r="177" spans="1:7" s="5" customFormat="1" x14ac:dyDescent="0.2">
      <c r="A177" s="32" t="s">
        <v>299</v>
      </c>
      <c r="B177" s="11" t="s">
        <v>300</v>
      </c>
      <c r="C177" s="34">
        <f>+C178</f>
        <v>10400000</v>
      </c>
      <c r="D177" s="34">
        <f>+D178</f>
        <v>-3400000</v>
      </c>
      <c r="E177" s="34">
        <v>7000000</v>
      </c>
      <c r="F177" s="36">
        <v>0</v>
      </c>
      <c r="G177" s="6">
        <f t="shared" si="2"/>
        <v>7000000</v>
      </c>
    </row>
    <row r="178" spans="1:7" x14ac:dyDescent="0.2">
      <c r="A178" s="32" t="s">
        <v>301</v>
      </c>
      <c r="B178" s="3" t="s">
        <v>300</v>
      </c>
      <c r="C178" s="35">
        <v>10400000</v>
      </c>
      <c r="D178" s="35">
        <v>-3400000</v>
      </c>
      <c r="E178" s="35">
        <v>7000000</v>
      </c>
      <c r="F178" s="36">
        <v>0</v>
      </c>
      <c r="G178" s="4">
        <f t="shared" si="2"/>
        <v>7000000</v>
      </c>
    </row>
    <row r="179" spans="1:7" x14ac:dyDescent="0.2">
      <c r="A179" s="32" t="s">
        <v>302</v>
      </c>
      <c r="B179" s="11" t="s">
        <v>303</v>
      </c>
      <c r="C179" s="34">
        <f>+C180</f>
        <v>2000000</v>
      </c>
      <c r="D179" s="35">
        <f>+D180</f>
        <v>0</v>
      </c>
      <c r="E179" s="34">
        <v>2000000</v>
      </c>
      <c r="F179" s="36">
        <v>0</v>
      </c>
      <c r="G179" s="6">
        <f t="shared" si="2"/>
        <v>2000000</v>
      </c>
    </row>
    <row r="180" spans="1:7" s="5" customFormat="1" x14ac:dyDescent="0.2">
      <c r="A180" s="32" t="s">
        <v>304</v>
      </c>
      <c r="B180" s="3" t="s">
        <v>303</v>
      </c>
      <c r="C180" s="35">
        <v>2000000</v>
      </c>
      <c r="D180" s="35">
        <v>0</v>
      </c>
      <c r="E180" s="35">
        <v>2000000</v>
      </c>
      <c r="F180" s="36">
        <v>0</v>
      </c>
      <c r="G180" s="4">
        <f t="shared" si="2"/>
        <v>2000000</v>
      </c>
    </row>
    <row r="181" spans="1:7" x14ac:dyDescent="0.2">
      <c r="A181" s="32" t="s">
        <v>305</v>
      </c>
      <c r="B181" s="11" t="s">
        <v>306</v>
      </c>
      <c r="C181" s="38">
        <f>+C182</f>
        <v>10400000</v>
      </c>
      <c r="D181" s="38">
        <f>+D182</f>
        <v>2600000</v>
      </c>
      <c r="E181" s="34">
        <v>13000000</v>
      </c>
      <c r="F181" s="36">
        <v>0</v>
      </c>
      <c r="G181" s="6">
        <f t="shared" si="2"/>
        <v>13000000</v>
      </c>
    </row>
    <row r="182" spans="1:7" s="5" customFormat="1" x14ac:dyDescent="0.2">
      <c r="A182" s="32" t="s">
        <v>307</v>
      </c>
      <c r="B182" s="3" t="s">
        <v>306</v>
      </c>
      <c r="C182" s="35">
        <v>10400000</v>
      </c>
      <c r="D182" s="35">
        <v>2600000</v>
      </c>
      <c r="E182" s="35">
        <v>13000000</v>
      </c>
      <c r="F182" s="36">
        <v>0</v>
      </c>
      <c r="G182" s="4">
        <f t="shared" si="2"/>
        <v>13000000</v>
      </c>
    </row>
    <row r="183" spans="1:7" x14ac:dyDescent="0.2">
      <c r="A183" s="32" t="s">
        <v>308</v>
      </c>
      <c r="B183" s="11" t="s">
        <v>309</v>
      </c>
      <c r="C183" s="34">
        <f>+C184</f>
        <v>10400000</v>
      </c>
      <c r="D183" s="35">
        <f>+D184</f>
        <v>0</v>
      </c>
      <c r="E183" s="34">
        <v>10400000</v>
      </c>
      <c r="F183" s="36">
        <v>0</v>
      </c>
      <c r="G183" s="6">
        <f t="shared" si="2"/>
        <v>10400000</v>
      </c>
    </row>
    <row r="184" spans="1:7" s="5" customFormat="1" x14ac:dyDescent="0.2">
      <c r="A184" s="32" t="s">
        <v>310</v>
      </c>
      <c r="B184" s="3" t="s">
        <v>309</v>
      </c>
      <c r="C184" s="35">
        <v>10400000</v>
      </c>
      <c r="D184" s="35">
        <v>0</v>
      </c>
      <c r="E184" s="35">
        <v>10400000</v>
      </c>
      <c r="F184" s="36">
        <v>0</v>
      </c>
      <c r="G184" s="4">
        <f t="shared" si="2"/>
        <v>10400000</v>
      </c>
    </row>
    <row r="185" spans="1:7" x14ac:dyDescent="0.2">
      <c r="A185" s="32" t="s">
        <v>311</v>
      </c>
      <c r="B185" s="11" t="s">
        <v>312</v>
      </c>
      <c r="C185" s="34">
        <f>+C186</f>
        <v>500000</v>
      </c>
      <c r="D185" s="35">
        <f>+D186</f>
        <v>0</v>
      </c>
      <c r="E185" s="34">
        <v>500000</v>
      </c>
      <c r="F185" s="36">
        <v>0</v>
      </c>
      <c r="G185" s="6">
        <f t="shared" si="2"/>
        <v>500000</v>
      </c>
    </row>
    <row r="186" spans="1:7" s="5" customFormat="1" x14ac:dyDescent="0.2">
      <c r="A186" s="32" t="s">
        <v>313</v>
      </c>
      <c r="B186" s="3" t="s">
        <v>314</v>
      </c>
      <c r="C186" s="35">
        <v>500000</v>
      </c>
      <c r="D186" s="35">
        <v>0</v>
      </c>
      <c r="E186" s="35">
        <v>500000</v>
      </c>
      <c r="F186" s="36">
        <v>0</v>
      </c>
      <c r="G186" s="4">
        <f t="shared" si="2"/>
        <v>500000</v>
      </c>
    </row>
    <row r="187" spans="1:7" x14ac:dyDescent="0.2">
      <c r="A187" s="32" t="s">
        <v>315</v>
      </c>
      <c r="B187" s="11" t="s">
        <v>316</v>
      </c>
      <c r="C187" s="34">
        <f>+C188</f>
        <v>1000000</v>
      </c>
      <c r="D187" s="35">
        <f>+D188</f>
        <v>0</v>
      </c>
      <c r="E187" s="34">
        <v>1000000</v>
      </c>
      <c r="F187" s="36">
        <v>0</v>
      </c>
      <c r="G187" s="6">
        <f t="shared" si="2"/>
        <v>1000000</v>
      </c>
    </row>
    <row r="188" spans="1:7" s="5" customFormat="1" x14ac:dyDescent="0.2">
      <c r="A188" s="32" t="s">
        <v>317</v>
      </c>
      <c r="B188" s="3" t="s">
        <v>318</v>
      </c>
      <c r="C188" s="35">
        <v>1000000</v>
      </c>
      <c r="D188" s="35">
        <v>0</v>
      </c>
      <c r="E188" s="35">
        <v>1000000</v>
      </c>
      <c r="F188" s="36">
        <v>0</v>
      </c>
      <c r="G188" s="4">
        <f t="shared" si="2"/>
        <v>1000000</v>
      </c>
    </row>
    <row r="189" spans="1:7" x14ac:dyDescent="0.2">
      <c r="A189" s="32" t="s">
        <v>319</v>
      </c>
      <c r="B189" s="11" t="s">
        <v>320</v>
      </c>
      <c r="C189" s="34">
        <f>+C190</f>
        <v>200000</v>
      </c>
      <c r="D189" s="35">
        <f>+D190</f>
        <v>0</v>
      </c>
      <c r="E189" s="34">
        <v>200000</v>
      </c>
      <c r="F189" s="36">
        <v>0</v>
      </c>
      <c r="G189" s="6">
        <f t="shared" si="2"/>
        <v>200000</v>
      </c>
    </row>
    <row r="190" spans="1:7" x14ac:dyDescent="0.2">
      <c r="A190" s="32" t="s">
        <v>321</v>
      </c>
      <c r="B190" s="3" t="s">
        <v>320</v>
      </c>
      <c r="C190" s="35">
        <v>200000</v>
      </c>
      <c r="D190" s="35">
        <v>0</v>
      </c>
      <c r="E190" s="35">
        <v>200000</v>
      </c>
      <c r="F190" s="36">
        <v>0</v>
      </c>
      <c r="G190" s="4">
        <f t="shared" si="2"/>
        <v>200000</v>
      </c>
    </row>
    <row r="191" spans="1:7" s="5" customFormat="1" x14ac:dyDescent="0.2">
      <c r="A191" s="32" t="s">
        <v>322</v>
      </c>
      <c r="B191" s="11" t="s">
        <v>323</v>
      </c>
      <c r="C191" s="34">
        <f>+C192</f>
        <v>1000000</v>
      </c>
      <c r="D191" s="35">
        <f>+D192</f>
        <v>0</v>
      </c>
      <c r="E191" s="34">
        <v>1000000</v>
      </c>
      <c r="F191" s="36">
        <v>0</v>
      </c>
      <c r="G191" s="6">
        <f t="shared" si="2"/>
        <v>1000000</v>
      </c>
    </row>
    <row r="192" spans="1:7" x14ac:dyDescent="0.2">
      <c r="A192" s="32" t="s">
        <v>324</v>
      </c>
      <c r="B192" s="3" t="s">
        <v>323</v>
      </c>
      <c r="C192" s="35">
        <v>1000000</v>
      </c>
      <c r="D192" s="35">
        <v>0</v>
      </c>
      <c r="E192" s="35">
        <v>1000000</v>
      </c>
      <c r="F192" s="36">
        <v>0</v>
      </c>
      <c r="G192" s="4">
        <f t="shared" si="2"/>
        <v>1000000</v>
      </c>
    </row>
    <row r="193" spans="1:7" x14ac:dyDescent="0.2">
      <c r="A193" s="32" t="s">
        <v>325</v>
      </c>
      <c r="B193" s="11" t="s">
        <v>326</v>
      </c>
      <c r="C193" s="34">
        <f>+C194</f>
        <v>500000</v>
      </c>
      <c r="D193" s="35">
        <f>+D194</f>
        <v>0</v>
      </c>
      <c r="E193" s="34">
        <v>500000</v>
      </c>
      <c r="F193" s="36">
        <v>0</v>
      </c>
      <c r="G193" s="6">
        <f t="shared" si="2"/>
        <v>500000</v>
      </c>
    </row>
    <row r="194" spans="1:7" x14ac:dyDescent="0.2">
      <c r="A194" s="32" t="s">
        <v>327</v>
      </c>
      <c r="B194" s="3" t="s">
        <v>326</v>
      </c>
      <c r="C194" s="35">
        <v>500000</v>
      </c>
      <c r="D194" s="35">
        <v>0</v>
      </c>
      <c r="E194" s="35">
        <v>500000</v>
      </c>
      <c r="F194" s="36">
        <v>0</v>
      </c>
      <c r="G194" s="4">
        <f t="shared" si="2"/>
        <v>500000</v>
      </c>
    </row>
    <row r="195" spans="1:7" x14ac:dyDescent="0.2">
      <c r="A195" s="32" t="s">
        <v>328</v>
      </c>
      <c r="B195" s="11" t="s">
        <v>329</v>
      </c>
      <c r="C195" s="34">
        <f>+C196</f>
        <v>500000</v>
      </c>
      <c r="D195" s="35">
        <f>+D196</f>
        <v>0</v>
      </c>
      <c r="E195" s="34">
        <v>500000</v>
      </c>
      <c r="F195" s="36">
        <v>0</v>
      </c>
      <c r="G195" s="6">
        <f t="shared" si="2"/>
        <v>500000</v>
      </c>
    </row>
    <row r="196" spans="1:7" s="5" customFormat="1" x14ac:dyDescent="0.2">
      <c r="A196" s="32" t="s">
        <v>330</v>
      </c>
      <c r="B196" s="3" t="s">
        <v>329</v>
      </c>
      <c r="C196" s="35">
        <v>500000</v>
      </c>
      <c r="D196" s="35">
        <v>0</v>
      </c>
      <c r="E196" s="35">
        <v>500000</v>
      </c>
      <c r="F196" s="36">
        <v>0</v>
      </c>
      <c r="G196" s="4">
        <f t="shared" si="2"/>
        <v>500000</v>
      </c>
    </row>
    <row r="197" spans="1:7" s="5" customFormat="1" x14ac:dyDescent="0.2">
      <c r="A197" s="32" t="s">
        <v>331</v>
      </c>
      <c r="B197" s="11" t="s">
        <v>332</v>
      </c>
      <c r="C197" s="34">
        <f>+C198</f>
        <v>50000</v>
      </c>
      <c r="D197" s="35">
        <f>+D198</f>
        <v>0</v>
      </c>
      <c r="E197" s="34">
        <v>50000</v>
      </c>
      <c r="F197" s="36">
        <v>0</v>
      </c>
      <c r="G197" s="6">
        <f t="shared" si="2"/>
        <v>50000</v>
      </c>
    </row>
    <row r="198" spans="1:7" x14ac:dyDescent="0.2">
      <c r="A198" s="32" t="s">
        <v>333</v>
      </c>
      <c r="B198" s="3" t="s">
        <v>334</v>
      </c>
      <c r="C198" s="35">
        <v>50000</v>
      </c>
      <c r="D198" s="35">
        <v>0</v>
      </c>
      <c r="E198" s="35">
        <v>50000</v>
      </c>
      <c r="F198" s="36">
        <v>0</v>
      </c>
      <c r="G198" s="4">
        <f t="shared" si="2"/>
        <v>50000</v>
      </c>
    </row>
    <row r="199" spans="1:7" s="5" customFormat="1" x14ac:dyDescent="0.2">
      <c r="A199" s="32" t="s">
        <v>335</v>
      </c>
      <c r="B199" s="11" t="s">
        <v>336</v>
      </c>
      <c r="C199" s="34">
        <f>+C200</f>
        <v>12600000</v>
      </c>
      <c r="D199" s="35">
        <f>+D200</f>
        <v>0</v>
      </c>
      <c r="E199" s="34">
        <v>12600000</v>
      </c>
      <c r="F199" s="36">
        <v>0</v>
      </c>
      <c r="G199" s="6">
        <f t="shared" si="2"/>
        <v>12600000</v>
      </c>
    </row>
    <row r="200" spans="1:7" x14ac:dyDescent="0.2">
      <c r="A200" s="32" t="s">
        <v>337</v>
      </c>
      <c r="B200" s="3" t="s">
        <v>336</v>
      </c>
      <c r="C200" s="35">
        <v>12600000</v>
      </c>
      <c r="D200" s="35">
        <v>0</v>
      </c>
      <c r="E200" s="35">
        <v>12600000</v>
      </c>
      <c r="F200" s="36">
        <v>0</v>
      </c>
      <c r="G200" s="4">
        <f t="shared" si="2"/>
        <v>12600000</v>
      </c>
    </row>
    <row r="201" spans="1:7" s="5" customFormat="1" x14ac:dyDescent="0.2">
      <c r="A201" s="32" t="s">
        <v>338</v>
      </c>
      <c r="B201" s="11" t="s">
        <v>339</v>
      </c>
      <c r="C201" s="34">
        <f>+C202</f>
        <v>100000</v>
      </c>
      <c r="D201" s="35">
        <f>+D202</f>
        <v>0</v>
      </c>
      <c r="E201" s="34">
        <v>100000</v>
      </c>
      <c r="F201" s="36">
        <v>0</v>
      </c>
      <c r="G201" s="6">
        <f t="shared" si="2"/>
        <v>100000</v>
      </c>
    </row>
    <row r="202" spans="1:7" x14ac:dyDescent="0.2">
      <c r="A202" s="32" t="s">
        <v>340</v>
      </c>
      <c r="B202" s="3" t="s">
        <v>339</v>
      </c>
      <c r="C202" s="35">
        <v>100000</v>
      </c>
      <c r="D202" s="35">
        <v>0</v>
      </c>
      <c r="E202" s="35">
        <v>100000</v>
      </c>
      <c r="F202" s="36">
        <v>0</v>
      </c>
      <c r="G202" s="4">
        <f t="shared" si="2"/>
        <v>100000</v>
      </c>
    </row>
    <row r="203" spans="1:7" s="5" customFormat="1" x14ac:dyDescent="0.2">
      <c r="A203" s="32" t="s">
        <v>341</v>
      </c>
      <c r="B203" s="11" t="s">
        <v>342</v>
      </c>
      <c r="C203" s="34">
        <f>+C204</f>
        <v>1500000</v>
      </c>
      <c r="D203" s="35">
        <f>+D204</f>
        <v>0</v>
      </c>
      <c r="E203" s="34">
        <v>1500000</v>
      </c>
      <c r="F203" s="36">
        <v>0</v>
      </c>
      <c r="G203" s="6">
        <f t="shared" si="2"/>
        <v>1500000</v>
      </c>
    </row>
    <row r="204" spans="1:7" s="5" customFormat="1" x14ac:dyDescent="0.2">
      <c r="A204" s="32" t="s">
        <v>343</v>
      </c>
      <c r="B204" s="3" t="s">
        <v>342</v>
      </c>
      <c r="C204" s="35">
        <v>1500000</v>
      </c>
      <c r="D204" s="35">
        <v>0</v>
      </c>
      <c r="E204" s="35">
        <v>1500000</v>
      </c>
      <c r="F204" s="36">
        <v>0</v>
      </c>
      <c r="G204" s="4">
        <f t="shared" ref="G204:G241" si="3">+E204-F204</f>
        <v>1500000</v>
      </c>
    </row>
    <row r="205" spans="1:7" x14ac:dyDescent="0.2">
      <c r="A205" s="32" t="s">
        <v>344</v>
      </c>
      <c r="B205" s="11" t="s">
        <v>345</v>
      </c>
      <c r="C205" s="34">
        <f>+C206</f>
        <v>50000</v>
      </c>
      <c r="D205" s="35">
        <f>+D206</f>
        <v>0</v>
      </c>
      <c r="E205" s="34">
        <v>50000</v>
      </c>
      <c r="F205" s="36">
        <v>0</v>
      </c>
      <c r="G205" s="6">
        <f t="shared" si="3"/>
        <v>50000</v>
      </c>
    </row>
    <row r="206" spans="1:7" s="5" customFormat="1" x14ac:dyDescent="0.2">
      <c r="A206" s="32" t="s">
        <v>346</v>
      </c>
      <c r="B206" s="3" t="s">
        <v>345</v>
      </c>
      <c r="C206" s="35">
        <v>50000</v>
      </c>
      <c r="D206" s="35">
        <v>0</v>
      </c>
      <c r="E206" s="35">
        <v>50000</v>
      </c>
      <c r="F206" s="36">
        <v>0</v>
      </c>
      <c r="G206" s="4">
        <f t="shared" si="3"/>
        <v>50000</v>
      </c>
    </row>
    <row r="207" spans="1:7" x14ac:dyDescent="0.2">
      <c r="A207" s="32" t="s">
        <v>347</v>
      </c>
      <c r="B207" s="11" t="s">
        <v>348</v>
      </c>
      <c r="C207" s="34">
        <f>+C208</f>
        <v>100000</v>
      </c>
      <c r="D207" s="35">
        <f>+D208</f>
        <v>0</v>
      </c>
      <c r="E207" s="34">
        <v>100000</v>
      </c>
      <c r="F207" s="36">
        <v>0</v>
      </c>
      <c r="G207" s="6">
        <f t="shared" si="3"/>
        <v>100000</v>
      </c>
    </row>
    <row r="208" spans="1:7" s="5" customFormat="1" x14ac:dyDescent="0.2">
      <c r="A208" s="32" t="s">
        <v>349</v>
      </c>
      <c r="B208" s="3" t="s">
        <v>348</v>
      </c>
      <c r="C208" s="35">
        <v>100000</v>
      </c>
      <c r="D208" s="35">
        <v>0</v>
      </c>
      <c r="E208" s="35">
        <v>100000</v>
      </c>
      <c r="F208" s="36">
        <v>0</v>
      </c>
      <c r="G208" s="4">
        <f t="shared" si="3"/>
        <v>100000</v>
      </c>
    </row>
    <row r="209" spans="1:7" x14ac:dyDescent="0.2">
      <c r="A209" s="32" t="s">
        <v>350</v>
      </c>
      <c r="B209" s="11" t="s">
        <v>351</v>
      </c>
      <c r="C209" s="34">
        <f>+C210</f>
        <v>50000</v>
      </c>
      <c r="D209" s="35">
        <f>+D210</f>
        <v>0</v>
      </c>
      <c r="E209" s="34">
        <v>50000</v>
      </c>
      <c r="F209" s="36">
        <v>0</v>
      </c>
      <c r="G209" s="6">
        <f t="shared" si="3"/>
        <v>50000</v>
      </c>
    </row>
    <row r="210" spans="1:7" s="5" customFormat="1" x14ac:dyDescent="0.2">
      <c r="A210" s="32" t="s">
        <v>352</v>
      </c>
      <c r="B210" s="3" t="s">
        <v>351</v>
      </c>
      <c r="C210" s="35">
        <v>50000</v>
      </c>
      <c r="D210" s="35">
        <v>0</v>
      </c>
      <c r="E210" s="35">
        <v>50000</v>
      </c>
      <c r="F210" s="36">
        <v>0</v>
      </c>
      <c r="G210" s="4">
        <f t="shared" si="3"/>
        <v>50000</v>
      </c>
    </row>
    <row r="211" spans="1:7" x14ac:dyDescent="0.2">
      <c r="A211" s="32" t="s">
        <v>353</v>
      </c>
      <c r="B211" s="11" t="s">
        <v>354</v>
      </c>
      <c r="C211" s="34">
        <f>+C212+C213</f>
        <v>5700000</v>
      </c>
      <c r="D211" s="34">
        <f>+D212+D213</f>
        <v>6800000</v>
      </c>
      <c r="E211" s="34">
        <v>12500000</v>
      </c>
      <c r="F211" s="36">
        <v>0</v>
      </c>
      <c r="G211" s="6">
        <f t="shared" si="3"/>
        <v>12500000</v>
      </c>
    </row>
    <row r="212" spans="1:7" s="5" customFormat="1" x14ac:dyDescent="0.2">
      <c r="A212" s="32" t="s">
        <v>355</v>
      </c>
      <c r="B212" s="3" t="s">
        <v>354</v>
      </c>
      <c r="C212" s="35">
        <v>500000</v>
      </c>
      <c r="D212" s="35">
        <v>0</v>
      </c>
      <c r="E212" s="35">
        <v>500000</v>
      </c>
      <c r="F212" s="36">
        <v>0</v>
      </c>
      <c r="G212" s="4">
        <f t="shared" si="3"/>
        <v>500000</v>
      </c>
    </row>
    <row r="213" spans="1:7" x14ac:dyDescent="0.2">
      <c r="A213" s="32" t="s">
        <v>356</v>
      </c>
      <c r="B213" s="3" t="s">
        <v>357</v>
      </c>
      <c r="C213" s="35">
        <v>5200000</v>
      </c>
      <c r="D213" s="35">
        <v>6800000</v>
      </c>
      <c r="E213" s="35">
        <v>12000000</v>
      </c>
      <c r="F213" s="36">
        <v>0</v>
      </c>
      <c r="G213" s="4">
        <f t="shared" si="3"/>
        <v>12000000</v>
      </c>
    </row>
    <row r="214" spans="1:7" s="5" customFormat="1" x14ac:dyDescent="0.2">
      <c r="A214" s="32" t="s">
        <v>358</v>
      </c>
      <c r="B214" s="11" t="s">
        <v>359</v>
      </c>
      <c r="C214" s="34">
        <f>+C215</f>
        <v>50000</v>
      </c>
      <c r="D214" s="35">
        <f>+D215</f>
        <v>0</v>
      </c>
      <c r="E214" s="34">
        <v>50000</v>
      </c>
      <c r="F214" s="36">
        <v>0</v>
      </c>
      <c r="G214" s="6">
        <f t="shared" si="3"/>
        <v>50000</v>
      </c>
    </row>
    <row r="215" spans="1:7" x14ac:dyDescent="0.2">
      <c r="A215" s="32" t="s">
        <v>360</v>
      </c>
      <c r="B215" s="3" t="s">
        <v>359</v>
      </c>
      <c r="C215" s="35">
        <v>50000</v>
      </c>
      <c r="D215" s="35">
        <v>0</v>
      </c>
      <c r="E215" s="35">
        <v>50000</v>
      </c>
      <c r="F215" s="36">
        <v>0</v>
      </c>
      <c r="G215" s="4">
        <f t="shared" si="3"/>
        <v>50000</v>
      </c>
    </row>
    <row r="216" spans="1:7" s="5" customFormat="1" x14ac:dyDescent="0.2">
      <c r="A216" s="32" t="s">
        <v>361</v>
      </c>
      <c r="B216" s="11" t="s">
        <v>362</v>
      </c>
      <c r="C216" s="34">
        <f>+C217</f>
        <v>400000</v>
      </c>
      <c r="D216" s="34">
        <f>+D217</f>
        <v>3400000</v>
      </c>
      <c r="E216" s="34">
        <v>3800000</v>
      </c>
      <c r="F216" s="36">
        <v>0</v>
      </c>
      <c r="G216" s="6">
        <f t="shared" si="3"/>
        <v>3800000</v>
      </c>
    </row>
    <row r="217" spans="1:7" x14ac:dyDescent="0.2">
      <c r="A217" s="32" t="s">
        <v>363</v>
      </c>
      <c r="B217" s="3" t="s">
        <v>362</v>
      </c>
      <c r="C217" s="35">
        <v>400000</v>
      </c>
      <c r="D217" s="35">
        <v>3400000</v>
      </c>
      <c r="E217" s="35">
        <v>3800000</v>
      </c>
      <c r="F217" s="36">
        <v>0</v>
      </c>
      <c r="G217" s="4">
        <f t="shared" si="3"/>
        <v>3800000</v>
      </c>
    </row>
    <row r="218" spans="1:7" s="5" customFormat="1" x14ac:dyDescent="0.2">
      <c r="A218" s="32" t="s">
        <v>364</v>
      </c>
      <c r="B218" s="11" t="s">
        <v>365</v>
      </c>
      <c r="C218" s="34">
        <f>+C219</f>
        <v>500000</v>
      </c>
      <c r="D218" s="35">
        <f>+D219</f>
        <v>0</v>
      </c>
      <c r="E218" s="34">
        <v>500000</v>
      </c>
      <c r="F218" s="36">
        <v>0</v>
      </c>
      <c r="G218" s="6">
        <f t="shared" si="3"/>
        <v>500000</v>
      </c>
    </row>
    <row r="219" spans="1:7" x14ac:dyDescent="0.2">
      <c r="A219" s="32" t="s">
        <v>366</v>
      </c>
      <c r="B219" s="3" t="s">
        <v>365</v>
      </c>
      <c r="C219" s="35">
        <v>500000</v>
      </c>
      <c r="D219" s="35">
        <v>0</v>
      </c>
      <c r="E219" s="35">
        <v>500000</v>
      </c>
      <c r="F219" s="36">
        <v>0</v>
      </c>
      <c r="G219" s="4">
        <f t="shared" si="3"/>
        <v>500000</v>
      </c>
    </row>
    <row r="220" spans="1:7" s="5" customFormat="1" x14ac:dyDescent="0.2">
      <c r="A220" s="32" t="s">
        <v>367</v>
      </c>
      <c r="B220" s="11" t="s">
        <v>368</v>
      </c>
      <c r="C220" s="34">
        <f>+C221</f>
        <v>500000</v>
      </c>
      <c r="D220" s="35">
        <f>+D221</f>
        <v>0</v>
      </c>
      <c r="E220" s="34">
        <v>500000</v>
      </c>
      <c r="F220" s="36">
        <v>0</v>
      </c>
      <c r="G220" s="6">
        <f t="shared" si="3"/>
        <v>500000</v>
      </c>
    </row>
    <row r="221" spans="1:7" x14ac:dyDescent="0.2">
      <c r="A221" s="32" t="s">
        <v>369</v>
      </c>
      <c r="B221" s="3" t="s">
        <v>368</v>
      </c>
      <c r="C221" s="35">
        <v>500000</v>
      </c>
      <c r="D221" s="35">
        <v>0</v>
      </c>
      <c r="E221" s="35">
        <v>500000</v>
      </c>
      <c r="F221" s="36">
        <v>0</v>
      </c>
      <c r="G221" s="4">
        <f t="shared" si="3"/>
        <v>500000</v>
      </c>
    </row>
    <row r="222" spans="1:7" s="5" customFormat="1" x14ac:dyDescent="0.2">
      <c r="A222" s="32" t="s">
        <v>370</v>
      </c>
      <c r="B222" s="11" t="s">
        <v>371</v>
      </c>
      <c r="C222" s="34">
        <f>+C223</f>
        <v>300000</v>
      </c>
      <c r="D222" s="35">
        <f>+D223</f>
        <v>0</v>
      </c>
      <c r="E222" s="34">
        <v>300000</v>
      </c>
      <c r="F222" s="36">
        <v>0</v>
      </c>
      <c r="G222" s="6">
        <f t="shared" si="3"/>
        <v>300000</v>
      </c>
    </row>
    <row r="223" spans="1:7" x14ac:dyDescent="0.2">
      <c r="A223" s="32" t="s">
        <v>372</v>
      </c>
      <c r="B223" s="3" t="s">
        <v>371</v>
      </c>
      <c r="C223" s="35">
        <v>300000</v>
      </c>
      <c r="D223" s="35">
        <v>0</v>
      </c>
      <c r="E223" s="35">
        <v>300000</v>
      </c>
      <c r="F223" s="36">
        <v>0</v>
      </c>
      <c r="G223" s="4">
        <f t="shared" si="3"/>
        <v>300000</v>
      </c>
    </row>
    <row r="224" spans="1:7" s="5" customFormat="1" x14ac:dyDescent="0.2">
      <c r="A224" s="32" t="s">
        <v>373</v>
      </c>
      <c r="B224" s="11" t="s">
        <v>374</v>
      </c>
      <c r="C224" s="34">
        <f>+C225</f>
        <v>400000</v>
      </c>
      <c r="D224" s="35">
        <f>+D225</f>
        <v>0</v>
      </c>
      <c r="E224" s="34">
        <v>400000</v>
      </c>
      <c r="F224" s="36">
        <v>0</v>
      </c>
      <c r="G224" s="6">
        <f t="shared" si="3"/>
        <v>400000</v>
      </c>
    </row>
    <row r="225" spans="1:7" x14ac:dyDescent="0.2">
      <c r="A225" s="32" t="s">
        <v>375</v>
      </c>
      <c r="B225" s="3" t="s">
        <v>374</v>
      </c>
      <c r="C225" s="35">
        <v>400000</v>
      </c>
      <c r="D225" s="35">
        <v>0</v>
      </c>
      <c r="E225" s="35">
        <v>400000</v>
      </c>
      <c r="F225" s="36">
        <v>0</v>
      </c>
      <c r="G225" s="4">
        <f t="shared" si="3"/>
        <v>400000</v>
      </c>
    </row>
    <row r="226" spans="1:7" s="5" customFormat="1" x14ac:dyDescent="0.2">
      <c r="A226" s="32" t="s">
        <v>376</v>
      </c>
      <c r="B226" s="11" t="s">
        <v>411</v>
      </c>
      <c r="C226" s="34">
        <f>+C227</f>
        <v>200000</v>
      </c>
      <c r="D226" s="35">
        <f>+D227</f>
        <v>0</v>
      </c>
      <c r="E226" s="34">
        <v>200000</v>
      </c>
      <c r="F226" s="36">
        <v>0</v>
      </c>
      <c r="G226" s="6">
        <f t="shared" si="3"/>
        <v>200000</v>
      </c>
    </row>
    <row r="227" spans="1:7" x14ac:dyDescent="0.2">
      <c r="A227" s="32" t="s">
        <v>377</v>
      </c>
      <c r="B227" s="3" t="s">
        <v>411</v>
      </c>
      <c r="C227" s="35">
        <v>200000</v>
      </c>
      <c r="D227" s="35">
        <v>0</v>
      </c>
      <c r="E227" s="35">
        <v>200000</v>
      </c>
      <c r="F227" s="36">
        <v>0</v>
      </c>
      <c r="G227" s="4">
        <f t="shared" si="3"/>
        <v>200000</v>
      </c>
    </row>
    <row r="228" spans="1:7" s="5" customFormat="1" x14ac:dyDescent="0.2">
      <c r="A228" s="32" t="s">
        <v>378</v>
      </c>
      <c r="B228" s="11" t="s">
        <v>379</v>
      </c>
      <c r="C228" s="34">
        <f>+C229</f>
        <v>100000</v>
      </c>
      <c r="D228" s="35">
        <f>+D229</f>
        <v>0</v>
      </c>
      <c r="E228" s="34">
        <v>100000</v>
      </c>
      <c r="F228" s="36">
        <v>0</v>
      </c>
      <c r="G228" s="6">
        <f t="shared" si="3"/>
        <v>100000</v>
      </c>
    </row>
    <row r="229" spans="1:7" x14ac:dyDescent="0.2">
      <c r="A229" s="32" t="s">
        <v>380</v>
      </c>
      <c r="B229" s="3" t="s">
        <v>381</v>
      </c>
      <c r="C229" s="35">
        <v>100000</v>
      </c>
      <c r="D229" s="35">
        <v>0</v>
      </c>
      <c r="E229" s="35">
        <v>100000</v>
      </c>
      <c r="F229" s="36">
        <v>0</v>
      </c>
      <c r="G229" s="4">
        <f t="shared" si="3"/>
        <v>100000</v>
      </c>
    </row>
    <row r="230" spans="1:7" s="5" customFormat="1" x14ac:dyDescent="0.2">
      <c r="A230" s="32" t="s">
        <v>382</v>
      </c>
      <c r="B230" s="11" t="s">
        <v>383</v>
      </c>
      <c r="C230" s="34">
        <f>+C231</f>
        <v>50000</v>
      </c>
      <c r="D230" s="35">
        <f>+D231</f>
        <v>0</v>
      </c>
      <c r="E230" s="34">
        <v>50000</v>
      </c>
      <c r="F230" s="36">
        <v>0</v>
      </c>
      <c r="G230" s="6">
        <f t="shared" si="3"/>
        <v>50000</v>
      </c>
    </row>
    <row r="231" spans="1:7" x14ac:dyDescent="0.2">
      <c r="A231" s="32" t="s">
        <v>384</v>
      </c>
      <c r="B231" s="3" t="s">
        <v>385</v>
      </c>
      <c r="C231" s="35">
        <v>50000</v>
      </c>
      <c r="D231" s="35">
        <v>0</v>
      </c>
      <c r="E231" s="35">
        <v>50000</v>
      </c>
      <c r="F231" s="36">
        <v>0</v>
      </c>
      <c r="G231" s="4">
        <f t="shared" si="3"/>
        <v>50000</v>
      </c>
    </row>
    <row r="232" spans="1:7" s="5" customFormat="1" x14ac:dyDescent="0.2">
      <c r="A232" s="32" t="s">
        <v>386</v>
      </c>
      <c r="B232" s="11" t="s">
        <v>387</v>
      </c>
      <c r="C232" s="34">
        <f>+C233</f>
        <v>50000</v>
      </c>
      <c r="D232" s="35">
        <f>+D233</f>
        <v>0</v>
      </c>
      <c r="E232" s="34">
        <v>50000</v>
      </c>
      <c r="F232" s="36">
        <v>0</v>
      </c>
      <c r="G232" s="6">
        <f t="shared" si="3"/>
        <v>50000</v>
      </c>
    </row>
    <row r="233" spans="1:7" s="5" customFormat="1" x14ac:dyDescent="0.2">
      <c r="A233" s="32" t="s">
        <v>388</v>
      </c>
      <c r="B233" s="3" t="s">
        <v>387</v>
      </c>
      <c r="C233" s="35">
        <v>50000</v>
      </c>
      <c r="D233" s="35">
        <v>0</v>
      </c>
      <c r="E233" s="35">
        <v>50000</v>
      </c>
      <c r="F233" s="36">
        <v>0</v>
      </c>
      <c r="G233" s="4">
        <f t="shared" si="3"/>
        <v>50000</v>
      </c>
    </row>
    <row r="234" spans="1:7" s="5" customFormat="1" x14ac:dyDescent="0.2">
      <c r="A234" s="32" t="s">
        <v>389</v>
      </c>
      <c r="B234" s="11" t="s">
        <v>390</v>
      </c>
      <c r="C234" s="34">
        <f>+C235</f>
        <v>500000</v>
      </c>
      <c r="D234" s="35">
        <f>+D235</f>
        <v>0</v>
      </c>
      <c r="E234" s="34">
        <v>500000</v>
      </c>
      <c r="F234" s="36">
        <v>0</v>
      </c>
      <c r="G234" s="6">
        <f t="shared" si="3"/>
        <v>500000</v>
      </c>
    </row>
    <row r="235" spans="1:7" x14ac:dyDescent="0.2">
      <c r="A235" s="32" t="s">
        <v>391</v>
      </c>
      <c r="B235" s="3" t="s">
        <v>390</v>
      </c>
      <c r="C235" s="35">
        <v>500000</v>
      </c>
      <c r="D235" s="35">
        <v>0</v>
      </c>
      <c r="E235" s="35">
        <v>500000</v>
      </c>
      <c r="F235" s="36">
        <v>0</v>
      </c>
      <c r="G235" s="4">
        <f t="shared" si="3"/>
        <v>500000</v>
      </c>
    </row>
    <row r="236" spans="1:7" s="5" customFormat="1" x14ac:dyDescent="0.2">
      <c r="A236" s="32" t="s">
        <v>392</v>
      </c>
      <c r="B236" s="11" t="s">
        <v>393</v>
      </c>
      <c r="C236" s="34">
        <f>+C237</f>
        <v>7500000</v>
      </c>
      <c r="D236" s="35">
        <f>+D237</f>
        <v>0</v>
      </c>
      <c r="E236" s="34">
        <v>7500000</v>
      </c>
      <c r="F236" s="36">
        <v>0</v>
      </c>
      <c r="G236" s="6">
        <f t="shared" si="3"/>
        <v>7500000</v>
      </c>
    </row>
    <row r="237" spans="1:7" x14ac:dyDescent="0.2">
      <c r="A237" s="32" t="s">
        <v>394</v>
      </c>
      <c r="B237" s="3" t="s">
        <v>393</v>
      </c>
      <c r="C237" s="35">
        <v>7500000</v>
      </c>
      <c r="D237" s="35">
        <v>0</v>
      </c>
      <c r="E237" s="35">
        <v>7500000</v>
      </c>
      <c r="F237" s="36">
        <v>0</v>
      </c>
      <c r="G237" s="4">
        <f t="shared" si="3"/>
        <v>7500000</v>
      </c>
    </row>
    <row r="238" spans="1:7" s="5" customFormat="1" x14ac:dyDescent="0.2">
      <c r="A238" s="32" t="s">
        <v>395</v>
      </c>
      <c r="B238" s="11" t="s">
        <v>396</v>
      </c>
      <c r="C238" s="34">
        <f>+C239</f>
        <v>30000000</v>
      </c>
      <c r="D238" s="35">
        <f>+D239</f>
        <v>0</v>
      </c>
      <c r="E238" s="34">
        <v>30000000</v>
      </c>
      <c r="F238" s="36">
        <v>0</v>
      </c>
      <c r="G238" s="6">
        <f t="shared" si="3"/>
        <v>30000000</v>
      </c>
    </row>
    <row r="239" spans="1:7" x14ac:dyDescent="0.2">
      <c r="A239" s="32" t="s">
        <v>397</v>
      </c>
      <c r="B239" s="3" t="s">
        <v>396</v>
      </c>
      <c r="C239" s="35">
        <v>30000000</v>
      </c>
      <c r="D239" s="35">
        <v>0</v>
      </c>
      <c r="E239" s="35">
        <v>30000000</v>
      </c>
      <c r="F239" s="36">
        <v>0</v>
      </c>
      <c r="G239" s="4">
        <f t="shared" si="3"/>
        <v>30000000</v>
      </c>
    </row>
    <row r="240" spans="1:7" s="5" customFormat="1" x14ac:dyDescent="0.2">
      <c r="A240" s="32" t="s">
        <v>405</v>
      </c>
      <c r="B240" s="11" t="s">
        <v>412</v>
      </c>
      <c r="C240" s="34">
        <f>+C241</f>
        <v>542250000</v>
      </c>
      <c r="D240" s="35">
        <f>+D241</f>
        <v>0</v>
      </c>
      <c r="E240" s="34">
        <v>542250000</v>
      </c>
      <c r="F240" s="36">
        <v>0</v>
      </c>
      <c r="G240" s="6">
        <f t="shared" si="3"/>
        <v>542250000</v>
      </c>
    </row>
    <row r="241" spans="1:10" x14ac:dyDescent="0.2">
      <c r="A241" s="32" t="s">
        <v>406</v>
      </c>
      <c r="B241" s="3" t="s">
        <v>413</v>
      </c>
      <c r="C241" s="35">
        <v>542250000</v>
      </c>
      <c r="D241" s="35">
        <v>0</v>
      </c>
      <c r="E241" s="35">
        <v>542250000</v>
      </c>
      <c r="F241" s="36">
        <v>0</v>
      </c>
      <c r="G241" s="4">
        <f t="shared" si="3"/>
        <v>542250000</v>
      </c>
    </row>
    <row r="242" spans="1:10" x14ac:dyDescent="0.2">
      <c r="A242" s="15"/>
      <c r="B242" s="16"/>
      <c r="C242" s="19"/>
      <c r="D242" s="19"/>
      <c r="E242" s="19"/>
      <c r="F242" s="19"/>
      <c r="G242" s="18"/>
      <c r="H242" s="15"/>
    </row>
    <row r="243" spans="1:10" x14ac:dyDescent="0.2">
      <c r="A243" s="15"/>
      <c r="B243" s="16"/>
      <c r="C243" s="17"/>
      <c r="D243" s="17"/>
      <c r="E243" s="17"/>
      <c r="F243" s="18"/>
      <c r="G243" s="18"/>
      <c r="H243" s="15"/>
    </row>
    <row r="244" spans="1:10" x14ac:dyDescent="0.2">
      <c r="A244" s="15"/>
      <c r="B244" s="16"/>
      <c r="C244" s="17"/>
      <c r="D244" s="17"/>
      <c r="E244" s="17"/>
      <c r="F244" s="18"/>
      <c r="G244" s="18"/>
      <c r="H244" s="15"/>
    </row>
    <row r="245" spans="1:10" x14ac:dyDescent="0.2">
      <c r="A245" s="15"/>
      <c r="B245" s="16"/>
      <c r="C245" s="17"/>
      <c r="D245" s="17"/>
      <c r="E245" s="17"/>
      <c r="F245" s="15"/>
      <c r="G245" s="15"/>
      <c r="H245" s="15"/>
    </row>
    <row r="246" spans="1:10" x14ac:dyDescent="0.2">
      <c r="B246" s="13" t="s">
        <v>414</v>
      </c>
      <c r="C246" s="1"/>
      <c r="D246" s="41" t="s">
        <v>416</v>
      </c>
      <c r="E246" s="41"/>
      <c r="G246" s="39" t="s">
        <v>417</v>
      </c>
      <c r="H246" s="39"/>
      <c r="I246" s="25"/>
    </row>
    <row r="247" spans="1:10" ht="26.25" x14ac:dyDescent="0.2">
      <c r="B247" s="12"/>
      <c r="C247" s="20"/>
      <c r="D247" s="21"/>
      <c r="E247" s="21"/>
      <c r="G247" s="22"/>
      <c r="H247" s="23"/>
    </row>
    <row r="248" spans="1:10" x14ac:dyDescent="0.2">
      <c r="A248" s="24"/>
      <c r="B248" s="14" t="s">
        <v>415</v>
      </c>
      <c r="C248" s="1"/>
      <c r="D248" s="40" t="s">
        <v>418</v>
      </c>
      <c r="E248" s="40"/>
      <c r="G248" s="40" t="s">
        <v>419</v>
      </c>
      <c r="H248" s="40"/>
      <c r="I248" s="27"/>
      <c r="J248" s="26"/>
    </row>
    <row r="249" spans="1:10" x14ac:dyDescent="0.2">
      <c r="B249" s="13" t="s">
        <v>10</v>
      </c>
      <c r="D249" s="41" t="s">
        <v>420</v>
      </c>
      <c r="E249" s="41"/>
      <c r="G249" s="41" t="s">
        <v>421</v>
      </c>
      <c r="H249" s="41"/>
      <c r="I249" s="13"/>
      <c r="J249" s="13"/>
    </row>
    <row r="250" spans="1:10" x14ac:dyDescent="0.2">
      <c r="B250" s="1"/>
      <c r="C250" s="1"/>
      <c r="D250" s="1"/>
      <c r="E250" s="1"/>
    </row>
  </sheetData>
  <mergeCells count="6">
    <mergeCell ref="G246:H246"/>
    <mergeCell ref="G248:H248"/>
    <mergeCell ref="G249:H249"/>
    <mergeCell ref="D246:E246"/>
    <mergeCell ref="D249:E249"/>
    <mergeCell ref="D248:E248"/>
  </mergeCells>
  <pageMargins left="0.7" right="0.7" top="0.75" bottom="0.75" header="0.3" footer="0.3"/>
  <pageSetup scale="54" fitToHeight="0" orientation="landscape" r:id="rId1"/>
  <rowBreaks count="1" manualBreakCount="1">
    <brk id="2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Mensual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Yanelys Lara De La Cruz</cp:lastModifiedBy>
  <cp:lastPrinted>2024-02-14T15:14:36Z</cp:lastPrinted>
  <dcterms:created xsi:type="dcterms:W3CDTF">2023-11-10T14:57:18Z</dcterms:created>
  <dcterms:modified xsi:type="dcterms:W3CDTF">2024-05-03T15:41:02Z</dcterms:modified>
</cp:coreProperties>
</file>