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.zapata\Desktop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2'!$B$14:$D$256</definedName>
  </definedNames>
  <calcPr calcId="162913"/>
</workbook>
</file>

<file path=xl/calcChain.xml><?xml version="1.0" encoding="utf-8"?>
<calcChain xmlns="http://schemas.openxmlformats.org/spreadsheetml/2006/main">
  <c r="G15" i="2" l="1"/>
  <c r="G208" i="2"/>
  <c r="F208" i="2"/>
  <c r="F164" i="2"/>
  <c r="G164" i="2"/>
  <c r="G104" i="2"/>
  <c r="G93" i="2"/>
  <c r="G255" i="2" l="1"/>
  <c r="G253" i="2"/>
  <c r="G251" i="2"/>
  <c r="G249" i="2"/>
  <c r="G247" i="2"/>
  <c r="G245" i="2"/>
  <c r="G243" i="2"/>
  <c r="G241" i="2"/>
  <c r="G239" i="2"/>
  <c r="G237" i="2"/>
  <c r="G235" i="2"/>
  <c r="G233" i="2"/>
  <c r="G231" i="2"/>
  <c r="G229" i="2"/>
  <c r="G226" i="2"/>
  <c r="G224" i="2"/>
  <c r="G222" i="2"/>
  <c r="G220" i="2"/>
  <c r="G218" i="2"/>
  <c r="G216" i="2"/>
  <c r="G214" i="2"/>
  <c r="G212" i="2"/>
  <c r="G210" i="2"/>
  <c r="G206" i="2"/>
  <c r="G204" i="2"/>
  <c r="G202" i="2"/>
  <c r="G200" i="2"/>
  <c r="G198" i="2"/>
  <c r="G196" i="2"/>
  <c r="G194" i="2"/>
  <c r="G192" i="2"/>
  <c r="G190" i="2"/>
  <c r="G188" i="2"/>
  <c r="G186" i="2"/>
  <c r="G181" i="2"/>
  <c r="G178" i="2"/>
  <c r="G176" i="2"/>
  <c r="G174" i="2"/>
  <c r="G172" i="2"/>
  <c r="G170" i="2"/>
  <c r="G167" i="2"/>
  <c r="G159" i="2"/>
  <c r="G153" i="2"/>
  <c r="G150" i="2"/>
  <c r="G147" i="2"/>
  <c r="G144" i="2"/>
  <c r="G140" i="2"/>
  <c r="G138" i="2"/>
  <c r="G136" i="2"/>
  <c r="G134" i="2"/>
  <c r="G132" i="2"/>
  <c r="G130" i="2"/>
  <c r="G128" i="2"/>
  <c r="G126" i="2"/>
  <c r="G124" i="2"/>
  <c r="G122" i="2"/>
  <c r="G120" i="2"/>
  <c r="G118" i="2"/>
  <c r="G116" i="2"/>
  <c r="G113" i="2"/>
  <c r="G111" i="2"/>
  <c r="G108" i="2"/>
  <c r="G106" i="2"/>
  <c r="G98" i="2"/>
  <c r="G96" i="2"/>
  <c r="G91" i="2"/>
  <c r="G89" i="2"/>
  <c r="G82" i="2"/>
  <c r="G79" i="2"/>
  <c r="G77" i="2"/>
  <c r="G75" i="2"/>
  <c r="G73" i="2"/>
  <c r="G71" i="2"/>
  <c r="G69" i="2"/>
  <c r="G67" i="2"/>
  <c r="G64" i="2"/>
  <c r="G61" i="2"/>
  <c r="G57" i="2"/>
  <c r="G59" i="2"/>
  <c r="G55" i="2"/>
  <c r="G53" i="2"/>
  <c r="G51" i="2"/>
  <c r="G48" i="2"/>
  <c r="G46" i="2"/>
  <c r="G44" i="2"/>
  <c r="G42" i="2"/>
  <c r="G40" i="2"/>
  <c r="G38" i="2"/>
  <c r="G36" i="2"/>
  <c r="G34" i="2"/>
  <c r="G32" i="2"/>
  <c r="G26" i="2"/>
  <c r="G23" i="2"/>
  <c r="G21" i="2"/>
  <c r="G18" i="2"/>
  <c r="G16" i="2"/>
</calcChain>
</file>

<file path=xl/sharedStrings.xml><?xml version="1.0" encoding="utf-8"?>
<sst xmlns="http://schemas.openxmlformats.org/spreadsheetml/2006/main" count="968" uniqueCount="441">
  <si>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</si>
  <si>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</si>
  <si>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</si>
  <si>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</si>
  <si>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</si>
  <si>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</si>
  <si>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Licdo. Yensy Roman </t>
  </si>
  <si>
    <t>Licdo. Elpidio José García Álvarez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</si>
  <si>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</si>
  <si>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</si>
  <si>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</si>
  <si>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</si>
  <si>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</si>
  <si>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</si>
  <si>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</si>
  <si>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</si>
  <si>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</si>
  <si>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</si>
  <si>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</si>
  <si>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</si>
  <si>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</si>
  <si>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</si>
  <si>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</si>
  <si>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</si>
  <si>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</si>
  <si>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</si>
  <si>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</si>
  <si>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</si>
  <si>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</si>
  <si>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</si>
  <si>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</si>
  <si>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</si>
  <si>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</si>
  <si>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</si>
  <si>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</si>
  <si>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</si>
  <si>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</si>
  <si>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</si>
  <si>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</si>
  <si>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</si>
  <si>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</si>
  <si>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</si>
  <si>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</si>
  <si>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</si>
  <si>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</si>
  <si>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</si>
  <si>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</si>
  <si>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</si>
  <si>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</si>
  <si>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</si>
  <si>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</si>
  <si>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</si>
  <si>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</si>
  <si>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</si>
  <si>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</si>
  <si>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</si>
  <si>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</si>
  <si>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</si>
  <si>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</si>
  <si>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</si>
  <si>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</si>
  <si>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</si>
  <si>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</si>
  <si>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</si>
  <si>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</si>
  <si>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</si>
  <si>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</si>
  <si>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</si>
  <si>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</si>
  <si>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</si>
  <si>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</si>
  <si>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</si>
  <si>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</si>
  <si>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</si>
  <si>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</si>
  <si>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</si>
  <si>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</si>
  <si>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</si>
  <si>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</si>
  <si>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</si>
  <si>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</si>
  <si>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</si>
  <si>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</si>
  <si>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</si>
  <si>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</si>
  <si>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</si>
  <si>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</si>
  <si>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</si>
  <si>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</si>
  <si>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</si>
  <si>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</si>
  <si>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</si>
  <si>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</si>
  <si>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</si>
  <si>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</si>
  <si>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</si>
  <si>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</si>
  <si>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</si>
  <si>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</si>
  <si>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</si>
  <si>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</si>
  <si>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</si>
  <si>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</si>
  <si>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</si>
  <si>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</si>
  <si>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</si>
  <si>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</si>
  <si>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</si>
  <si>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</si>
  <si>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</si>
  <si>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</si>
  <si>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</si>
  <si>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</si>
  <si>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</si>
  <si>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</si>
  <si>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</si>
  <si>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</si>
  <si>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</si>
  <si>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</si>
  <si>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</si>
  <si>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</si>
  <si>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</si>
  <si>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</si>
  <si>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</si>
  <si>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</si>
  <si>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</si>
  <si>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</si>
  <si>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</si>
  <si>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</si>
  <si>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</si>
  <si>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</si>
  <si>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</si>
  <si>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</si>
  <si>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</si>
  <si>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</si>
  <si>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</si>
  <si>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</si>
  <si>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</si>
  <si>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</si>
  <si>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</si>
  <si>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</si>
  <si>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</si>
  <si>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</si>
  <si>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</si>
  <si>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</si>
  <si>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</si>
  <si>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</si>
  <si>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</si>
  <si>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</si>
  <si>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</si>
  <si>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</si>
  <si>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</si>
  <si>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</si>
  <si>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</si>
  <si>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</si>
  <si>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</si>
  <si>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</si>
  <si>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</si>
  <si>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</si>
  <si>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</si>
  <si>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</si>
  <si>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</si>
  <si>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</si>
  <si>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</si>
  <si>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</si>
  <si>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</si>
  <si>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</si>
  <si>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</si>
  <si>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</si>
  <si>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</si>
  <si>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</si>
  <si>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</si>
  <si>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</si>
  <si>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</si>
  <si>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</si>
  <si>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</si>
  <si>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</si>
  <si>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</si>
  <si>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</si>
  <si>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</si>
  <si>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</si>
  <si>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</si>
  <si>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</si>
  <si>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</si>
  <si>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</si>
  <si>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</si>
  <si>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</si>
  <si>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</si>
  <si>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</si>
  <si>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</si>
  <si>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</si>
  <si>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</si>
  <si>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</si>
  <si>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</si>
  <si>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</si>
  <si>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</si>
  <si>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</si>
  <si>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</si>
  <si>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</si>
  <si>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</si>
  <si>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</si>
  <si>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</si>
  <si>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</si>
  <si>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</si>
  <si>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</si>
  <si>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</si>
  <si>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</si>
  <si>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</si>
  <si>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</si>
  <si>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</si>
  <si>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</si>
  <si>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</si>
  <si>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</si>
  <si>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</si>
  <si>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</si>
  <si>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</si>
  <si>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</si>
  <si>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</si>
  <si>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</si>
  <si>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</si>
  <si>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</si>
  <si>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</si>
  <si>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</si>
  <si>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</si>
  <si>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</si>
  <si>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</si>
  <si>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</si>
  <si>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</si>
  <si>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</si>
  <si>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</si>
  <si>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</si>
  <si>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</si>
  <si>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</si>
  <si>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</si>
  <si>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</si>
  <si>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</si>
  <si>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</si>
  <si>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</si>
  <si>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</si>
  <si>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</si>
  <si>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</si>
  <si>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</si>
  <si>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</si>
  <si>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</si>
  <si>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</si>
  <si>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</si>
  <si>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</si>
  <si>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</si>
  <si>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</si>
  <si>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</si>
  <si>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</si>
  <si>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</si>
  <si>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</si>
  <si>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</si>
  <si>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</si>
  <si>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</si>
  <si>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</si>
  <si>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</si>
  <si>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</si>
  <si>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</si>
  <si>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</si>
  <si>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</si>
  <si>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</si>
  <si>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</si>
  <si>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</si>
  <si>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</si>
  <si>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</si>
  <si>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</si>
  <si>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</si>
  <si>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</si>
  <si>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</si>
  <si>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</si>
  <si>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</si>
  <si>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</si>
  <si>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</si>
  <si>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</si>
  <si>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</si>
  <si>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</si>
  <si>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</si>
  <si>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</si>
  <si>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</si>
  <si>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</si>
  <si>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</si>
  <si>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</si>
  <si>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</si>
  <si>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</si>
  <si>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</si>
  <si>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</si>
  <si>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</si>
  <si>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</si>
  <si>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</si>
  <si>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</si>
  <si>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</si>
  <si>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</si>
  <si>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</si>
  <si>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</si>
  <si>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</si>
  <si>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</si>
  <si>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</si>
  <si>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</si>
  <si>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</si>
  <si>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</si>
  <si>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</si>
  <si>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</si>
  <si>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</si>
  <si>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</si>
  <si>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</si>
  <si>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</si>
  <si>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</si>
  <si>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</si>
  <si>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</si>
  <si>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</si>
  <si>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</si>
  <si>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</si>
  <si>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</si>
  <si>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</si>
  <si>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</si>
  <si>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</si>
  <si>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</si>
  <si>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</si>
  <si>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</si>
  <si>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</si>
  <si>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</si>
  <si>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</si>
  <si>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</si>
  <si>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</si>
  <si>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</si>
  <si>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</si>
  <si>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</si>
  <si>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</si>
  <si>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</si>
  <si>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</si>
  <si>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</si>
  <si>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</si>
  <si>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</si>
  <si>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</si>
  <si>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</si>
  <si>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</si>
  <si>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</si>
  <si>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</si>
  <si>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</si>
  <si>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</si>
  <si>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</si>
  <si>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</si>
  <si>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</si>
  <si>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</si>
  <si>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</si>
  <si>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</si>
  <si>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</si>
  <si>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</si>
  <si>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</si>
  <si>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</si>
  <si>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</si>
  <si>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</si>
  <si>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</si>
  <si>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</si>
  <si>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</si>
  <si>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</si>
  <si>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</si>
  <si>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</si>
  <si>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</si>
  <si>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</si>
  <si>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</si>
  <si>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</si>
  <si>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</si>
  <si>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</si>
  <si>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</si>
  <si>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</si>
  <si>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</si>
  <si>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</si>
  <si>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</si>
  <si>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</si>
  <si>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</si>
  <si>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</si>
  <si>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</si>
  <si>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</si>
  <si>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</si>
  <si>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</si>
  <si>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</si>
  <si>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</si>
  <si>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</si>
  <si>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</si>
  <si>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</si>
  <si>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</si>
  <si>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</si>
  <si>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</si>
  <si>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</si>
  <si>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</si>
  <si>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</si>
  <si>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</si>
  <si>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</si>
  <si>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</si>
  <si>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</si>
  <si>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</si>
  <si>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</si>
  <si>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</si>
  <si>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</si>
  <si>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</si>
  <si>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</si>
  <si>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</si>
  <si>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</si>
  <si>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</si>
  <si>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</si>
  <si>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</si>
  <si>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</si>
  <si>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</si>
  <si>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</si>
  <si>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</si>
  <si>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</si>
  <si>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</si>
  <si>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</si>
  <si>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</si>
  <si>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</si>
  <si>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</si>
  <si>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</si>
  <si>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</si>
  <si>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</si>
  <si>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</si>
  <si>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</si>
  <si>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</si>
  <si>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</si>
  <si>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Licda. Yohanny Rachel Zapata Reyes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</si>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</sst>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43" fontId="3" fillId="3" borderId="3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8659</xdr:colOff>
      <xdr:row>0</xdr:row>
      <xdr:rowOff>0</xdr:rowOff>
    </xdr:from>
    <xdr:to>
      <xdr:col>4</xdr:col>
      <xdr:colOff>544476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886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69"/>
  <sheetViews>
    <sheetView showGridLines="0" tabSelected="1" topLeftCell="B256" zoomScale="110" zoomScaleNormal="110" workbookViewId="0">
      <selection activeCell="H10" sqref="H10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6" customFormat="1" x14ac:dyDescent="0.2"/>
    <row r="10" spans="2:9" x14ac:dyDescent="0.2">
      <c r="C10" s="54" t="s">
        <v>418</v>
      </c>
      <c r="D10" s="54"/>
      <c r="E10" s="54"/>
    </row>
    <row r="11" spans="2:9" x14ac:dyDescent="0.2">
      <c r="B11" s="53" t="s">
        <v>3</v>
      </c>
      <c r="C11" s="53"/>
      <c r="D11" s="53"/>
      <c r="E11" s="53"/>
      <c r="F11" s="53"/>
    </row>
    <row r="12" spans="2:9" x14ac:dyDescent="0.2">
      <c r="C12" s="53" t="s">
        <v>4</v>
      </c>
      <c r="D12" s="53"/>
      <c r="E12" s="53"/>
    </row>
    <row r="13" spans="2:9" s="16" customFormat="1" ht="13.5" thickBot="1" x14ac:dyDescent="0.25">
      <c r="B13" s="18"/>
      <c r="C13" s="18"/>
      <c r="D13" s="18"/>
    </row>
    <row r="14" spans="2:9" ht="13.5" thickBot="1" x14ac:dyDescent="0.25">
      <c r="B14" s="4" t="s">
        <v>0</v>
      </c>
      <c r="C14" s="44" t="s">
        <v>2</v>
      </c>
      <c r="D14" s="45"/>
      <c r="E14" s="46"/>
      <c r="F14" s="5" t="s">
        <v>1</v>
      </c>
      <c r="G14" s="6" t="s">
        <v>16</v>
      </c>
    </row>
    <row r="15" spans="2:9" x14ac:dyDescent="0.2">
      <c r="B15" s="8">
        <v>1</v>
      </c>
      <c r="C15" s="47" t="s">
        <v>17</v>
      </c>
      <c r="D15" s="48" t="s">
        <v>17</v>
      </c>
      <c r="E15" s="49" t="s">
        <v>17</v>
      </c>
      <c r="F15" s="9">
        <v>4023650547</v>
      </c>
      <c r="G15" s="9">
        <f>+G16+G18+G21+G23+G26+G32+G34+G36+G38+G40+G42+G44+G46+G48+G51+G53+G55+G57+G59+G61+G64+G67+G69+G71+G73+G75+G77+G79+G82+G89+G91+G93+G96+G98+G104+G106+G108+G111+G113+G116+G118+G120+G122+G124+G126+G128+G130+G132+G134+G136+G138+G140+G144+G147+G150+G153+G159+G164+G167+G170+G172+G174+G176+G178+G181+G186+G188+G190+G192+G194+G196+G198+G200+G202+G204+G206+G208+G210+G212+G214+G216+G218+G220+G222+G224+G226+G229+G231+G233+G235+G237+G239+G241+G243+G245+G247+G249+G251+G253+G255</f>
        <v>4008650547</v>
      </c>
      <c r="H15" s="19"/>
      <c r="I15" s="19"/>
    </row>
    <row r="16" spans="2:9" s="16" customFormat="1" x14ac:dyDescent="0.2">
      <c r="B16" s="10" t="s">
        <v>18</v>
      </c>
      <c r="C16" s="31" t="s">
        <v>19</v>
      </c>
      <c r="D16" s="32" t="s">
        <v>19</v>
      </c>
      <c r="E16" s="33" t="s">
        <v>19</v>
      </c>
      <c r="F16" s="28">
        <v>1026828000</v>
      </c>
      <c r="G16" s="28">
        <f>+G17</f>
        <v>1017063600</v>
      </c>
    </row>
    <row r="17" spans="2:7" s="16" customFormat="1" x14ac:dyDescent="0.2">
      <c r="B17" s="11" t="s">
        <v>20</v>
      </c>
      <c r="C17" s="34" t="s">
        <v>21</v>
      </c>
      <c r="D17" s="35" t="s">
        <v>21</v>
      </c>
      <c r="E17" s="36" t="s">
        <v>21</v>
      </c>
      <c r="F17" s="29">
        <v>1026828000</v>
      </c>
      <c r="G17" s="29">
        <v>1017063600</v>
      </c>
    </row>
    <row r="18" spans="2:7" s="16" customFormat="1" x14ac:dyDescent="0.2">
      <c r="B18" s="10" t="s">
        <v>22</v>
      </c>
      <c r="C18" s="31" t="s">
        <v>23</v>
      </c>
      <c r="D18" s="32" t="s">
        <v>23</v>
      </c>
      <c r="E18" s="33" t="s">
        <v>23</v>
      </c>
      <c r="F18" s="28">
        <v>1020000000</v>
      </c>
      <c r="G18" s="28">
        <f>+G19+G20</f>
        <v>1029764400</v>
      </c>
    </row>
    <row r="19" spans="2:7" s="16" customFormat="1" x14ac:dyDescent="0.2">
      <c r="B19" s="11" t="s">
        <v>24</v>
      </c>
      <c r="C19" s="50" t="s">
        <v>25</v>
      </c>
      <c r="D19" s="51" t="s">
        <v>25</v>
      </c>
      <c r="E19" s="52" t="s">
        <v>25</v>
      </c>
      <c r="F19" s="29">
        <v>132000000</v>
      </c>
      <c r="G19" s="29">
        <v>141764400</v>
      </c>
    </row>
    <row r="20" spans="2:7" s="16" customFormat="1" x14ac:dyDescent="0.2">
      <c r="B20" s="11" t="s">
        <v>326</v>
      </c>
      <c r="C20" s="34" t="s">
        <v>327</v>
      </c>
      <c r="D20" s="35" t="s">
        <v>327</v>
      </c>
      <c r="E20" s="36" t="s">
        <v>327</v>
      </c>
      <c r="F20" s="29">
        <v>888000000</v>
      </c>
      <c r="G20" s="29">
        <v>888000000</v>
      </c>
    </row>
    <row r="21" spans="2:7" s="16" customFormat="1" x14ac:dyDescent="0.2">
      <c r="B21" s="10" t="s">
        <v>26</v>
      </c>
      <c r="C21" s="31" t="s">
        <v>27</v>
      </c>
      <c r="D21" s="32" t="s">
        <v>27</v>
      </c>
      <c r="E21" s="33" t="s">
        <v>27</v>
      </c>
      <c r="F21" s="28">
        <v>172122383</v>
      </c>
      <c r="G21" s="28">
        <f>+G22</f>
        <v>172122383</v>
      </c>
    </row>
    <row r="22" spans="2:7" s="16" customFormat="1" x14ac:dyDescent="0.2">
      <c r="B22" s="11" t="s">
        <v>28</v>
      </c>
      <c r="C22" s="34" t="s">
        <v>29</v>
      </c>
      <c r="D22" s="35" t="s">
        <v>29</v>
      </c>
      <c r="E22" s="36" t="s">
        <v>29</v>
      </c>
      <c r="F22" s="29">
        <v>172122383</v>
      </c>
      <c r="G22" s="29">
        <v>172122383</v>
      </c>
    </row>
    <row r="23" spans="2:7" s="16" customFormat="1" x14ac:dyDescent="0.2">
      <c r="B23" s="10" t="s">
        <v>30</v>
      </c>
      <c r="C23" s="31" t="s">
        <v>31</v>
      </c>
      <c r="D23" s="32" t="s">
        <v>31</v>
      </c>
      <c r="E23" s="33" t="s">
        <v>31</v>
      </c>
      <c r="F23" s="28">
        <v>25000000</v>
      </c>
      <c r="G23" s="28">
        <f>+G24+G25</f>
        <v>25000000</v>
      </c>
    </row>
    <row r="24" spans="2:7" s="16" customFormat="1" x14ac:dyDescent="0.2">
      <c r="B24" s="11" t="s">
        <v>32</v>
      </c>
      <c r="C24" s="34" t="s">
        <v>33</v>
      </c>
      <c r="D24" s="35" t="s">
        <v>33</v>
      </c>
      <c r="E24" s="36" t="s">
        <v>33</v>
      </c>
      <c r="F24" s="29">
        <v>11000000</v>
      </c>
      <c r="G24" s="29">
        <v>11000000</v>
      </c>
    </row>
    <row r="25" spans="2:7" s="16" customFormat="1" x14ac:dyDescent="0.2">
      <c r="B25" s="11" t="s">
        <v>34</v>
      </c>
      <c r="C25" s="34" t="s">
        <v>35</v>
      </c>
      <c r="D25" s="35" t="s">
        <v>35</v>
      </c>
      <c r="E25" s="36" t="s">
        <v>35</v>
      </c>
      <c r="F25" s="29">
        <v>14000000</v>
      </c>
      <c r="G25" s="29">
        <v>14000000</v>
      </c>
    </row>
    <row r="26" spans="2:7" s="16" customFormat="1" x14ac:dyDescent="0.2">
      <c r="B26" s="10" t="s">
        <v>36</v>
      </c>
      <c r="C26" s="31" t="s">
        <v>37</v>
      </c>
      <c r="D26" s="32" t="s">
        <v>37</v>
      </c>
      <c r="E26" s="33" t="s">
        <v>37</v>
      </c>
      <c r="F26" s="28">
        <v>266338080</v>
      </c>
      <c r="G26" s="28">
        <f>+G27+G28+G29+G30+G31</f>
        <v>266338080</v>
      </c>
    </row>
    <row r="27" spans="2:7" s="16" customFormat="1" x14ac:dyDescent="0.2">
      <c r="B27" s="11" t="s">
        <v>328</v>
      </c>
      <c r="C27" s="34" t="s">
        <v>329</v>
      </c>
      <c r="D27" s="35" t="s">
        <v>329</v>
      </c>
      <c r="E27" s="36" t="s">
        <v>329</v>
      </c>
      <c r="F27" s="29">
        <v>15000000</v>
      </c>
      <c r="G27" s="29">
        <v>15000000</v>
      </c>
    </row>
    <row r="28" spans="2:7" s="16" customFormat="1" x14ac:dyDescent="0.2">
      <c r="B28" s="11" t="s">
        <v>38</v>
      </c>
      <c r="C28" s="34" t="s">
        <v>39</v>
      </c>
      <c r="D28" s="35" t="s">
        <v>39</v>
      </c>
      <c r="E28" s="36" t="s">
        <v>39</v>
      </c>
      <c r="F28" s="29">
        <v>2200080</v>
      </c>
      <c r="G28" s="29">
        <v>2200080</v>
      </c>
    </row>
    <row r="29" spans="2:7" s="16" customFormat="1" x14ac:dyDescent="0.2">
      <c r="B29" s="11" t="s">
        <v>40</v>
      </c>
      <c r="C29" s="34" t="s">
        <v>41</v>
      </c>
      <c r="D29" s="35" t="s">
        <v>41</v>
      </c>
      <c r="E29" s="36" t="s">
        <v>41</v>
      </c>
      <c r="F29" s="29">
        <v>78000000</v>
      </c>
      <c r="G29" s="29">
        <v>78000000</v>
      </c>
    </row>
    <row r="30" spans="2:7" s="16" customFormat="1" x14ac:dyDescent="0.2">
      <c r="B30" s="11" t="s">
        <v>42</v>
      </c>
      <c r="C30" s="34" t="s">
        <v>43</v>
      </c>
      <c r="D30" s="35" t="s">
        <v>43</v>
      </c>
      <c r="E30" s="36" t="s">
        <v>43</v>
      </c>
      <c r="F30" s="29">
        <v>85569000</v>
      </c>
      <c r="G30" s="29">
        <v>85569000</v>
      </c>
    </row>
    <row r="31" spans="2:7" s="16" customFormat="1" x14ac:dyDescent="0.2">
      <c r="B31" s="11" t="s">
        <v>44</v>
      </c>
      <c r="C31" s="34" t="s">
        <v>330</v>
      </c>
      <c r="D31" s="35" t="s">
        <v>330</v>
      </c>
      <c r="E31" s="36" t="s">
        <v>330</v>
      </c>
      <c r="F31" s="29">
        <v>85569000</v>
      </c>
      <c r="G31" s="29">
        <v>85569000</v>
      </c>
    </row>
    <row r="32" spans="2:7" s="16" customFormat="1" x14ac:dyDescent="0.2">
      <c r="B32" s="10" t="s">
        <v>45</v>
      </c>
      <c r="C32" s="31" t="s">
        <v>46</v>
      </c>
      <c r="D32" s="32" t="s">
        <v>46</v>
      </c>
      <c r="E32" s="33" t="s">
        <v>46</v>
      </c>
      <c r="F32" s="28">
        <v>135761305</v>
      </c>
      <c r="G32" s="28">
        <f>+G33</f>
        <v>135761305</v>
      </c>
    </row>
    <row r="33" spans="2:9" s="16" customFormat="1" x14ac:dyDescent="0.2">
      <c r="B33" s="11" t="s">
        <v>47</v>
      </c>
      <c r="C33" s="34" t="s">
        <v>46</v>
      </c>
      <c r="D33" s="35" t="s">
        <v>46</v>
      </c>
      <c r="E33" s="36" t="s">
        <v>46</v>
      </c>
      <c r="F33" s="29">
        <v>135761305</v>
      </c>
      <c r="G33" s="29">
        <v>135761305</v>
      </c>
    </row>
    <row r="34" spans="2:9" s="16" customFormat="1" x14ac:dyDescent="0.2">
      <c r="B34" s="10" t="s">
        <v>48</v>
      </c>
      <c r="C34" s="31" t="s">
        <v>49</v>
      </c>
      <c r="D34" s="32" t="s">
        <v>49</v>
      </c>
      <c r="E34" s="33" t="s">
        <v>49</v>
      </c>
      <c r="F34" s="28">
        <v>135952788</v>
      </c>
      <c r="G34" s="28">
        <f>+G35</f>
        <v>135952788</v>
      </c>
    </row>
    <row r="35" spans="2:9" s="16" customFormat="1" x14ac:dyDescent="0.2">
      <c r="B35" s="11" t="s">
        <v>50</v>
      </c>
      <c r="C35" s="34" t="s">
        <v>49</v>
      </c>
      <c r="D35" s="35" t="s">
        <v>49</v>
      </c>
      <c r="E35" s="36" t="s">
        <v>49</v>
      </c>
      <c r="F35" s="29">
        <v>135952788</v>
      </c>
      <c r="G35" s="29">
        <v>135952788</v>
      </c>
    </row>
    <row r="36" spans="2:9" s="16" customFormat="1" x14ac:dyDescent="0.2">
      <c r="B36" s="10" t="s">
        <v>51</v>
      </c>
      <c r="C36" s="31" t="s">
        <v>52</v>
      </c>
      <c r="D36" s="32" t="s">
        <v>52</v>
      </c>
      <c r="E36" s="33" t="s">
        <v>52</v>
      </c>
      <c r="F36" s="28">
        <v>21063108</v>
      </c>
      <c r="G36" s="28">
        <f>+G37</f>
        <v>21063108</v>
      </c>
    </row>
    <row r="37" spans="2:9" s="16" customFormat="1" x14ac:dyDescent="0.2">
      <c r="B37" s="11" t="s">
        <v>53</v>
      </c>
      <c r="C37" s="34" t="s">
        <v>52</v>
      </c>
      <c r="D37" s="35" t="s">
        <v>52</v>
      </c>
      <c r="E37" s="36" t="s">
        <v>52</v>
      </c>
      <c r="F37" s="29">
        <v>21063108</v>
      </c>
      <c r="G37" s="29">
        <v>21063108</v>
      </c>
    </row>
    <row r="38" spans="2:9" s="16" customFormat="1" x14ac:dyDescent="0.2">
      <c r="B38" s="10" t="s">
        <v>54</v>
      </c>
      <c r="C38" s="31" t="s">
        <v>55</v>
      </c>
      <c r="D38" s="32" t="s">
        <v>55</v>
      </c>
      <c r="E38" s="33" t="s">
        <v>55</v>
      </c>
      <c r="F38" s="28">
        <v>58687234</v>
      </c>
      <c r="G38" s="28">
        <f>+G39</f>
        <v>78500000</v>
      </c>
    </row>
    <row r="39" spans="2:9" s="16" customFormat="1" x14ac:dyDescent="0.2">
      <c r="B39" s="11" t="s">
        <v>56</v>
      </c>
      <c r="C39" s="34" t="s">
        <v>55</v>
      </c>
      <c r="D39" s="35" t="s">
        <v>55</v>
      </c>
      <c r="E39" s="36" t="s">
        <v>55</v>
      </c>
      <c r="F39" s="29">
        <v>58687234</v>
      </c>
      <c r="G39" s="29">
        <v>78500000</v>
      </c>
      <c r="I39"/>
    </row>
    <row r="40" spans="2:9" s="16" customFormat="1" x14ac:dyDescent="0.2">
      <c r="B40" s="10" t="s">
        <v>57</v>
      </c>
      <c r="C40" s="31" t="s">
        <v>58</v>
      </c>
      <c r="D40" s="32" t="s">
        <v>58</v>
      </c>
      <c r="E40" s="33" t="s">
        <v>58</v>
      </c>
      <c r="F40" s="28">
        <v>24577453</v>
      </c>
      <c r="G40" s="28">
        <f>+G41</f>
        <v>37000000</v>
      </c>
    </row>
    <row r="41" spans="2:9" s="16" customFormat="1" x14ac:dyDescent="0.2">
      <c r="B41" s="11" t="s">
        <v>59</v>
      </c>
      <c r="C41" s="34" t="s">
        <v>58</v>
      </c>
      <c r="D41" s="35" t="s">
        <v>58</v>
      </c>
      <c r="E41" s="36" t="s">
        <v>58</v>
      </c>
      <c r="F41" s="29">
        <v>24577453</v>
      </c>
      <c r="G41" s="29">
        <v>37000000</v>
      </c>
    </row>
    <row r="42" spans="2:9" s="16" customFormat="1" x14ac:dyDescent="0.2">
      <c r="B42" s="10" t="s">
        <v>60</v>
      </c>
      <c r="C42" s="31" t="s">
        <v>61</v>
      </c>
      <c r="D42" s="32" t="s">
        <v>61</v>
      </c>
      <c r="E42" s="33" t="s">
        <v>61</v>
      </c>
      <c r="F42" s="28">
        <v>40200002</v>
      </c>
      <c r="G42" s="28">
        <f>+G43</f>
        <v>34000000</v>
      </c>
    </row>
    <row r="43" spans="2:9" s="16" customFormat="1" x14ac:dyDescent="0.2">
      <c r="B43" s="11" t="s">
        <v>62</v>
      </c>
      <c r="C43" s="34" t="s">
        <v>63</v>
      </c>
      <c r="D43" s="35" t="s">
        <v>63</v>
      </c>
      <c r="E43" s="36" t="s">
        <v>63</v>
      </c>
      <c r="F43" s="29">
        <v>40200002</v>
      </c>
      <c r="G43" s="29">
        <v>34000000</v>
      </c>
    </row>
    <row r="44" spans="2:9" s="16" customFormat="1" x14ac:dyDescent="0.2">
      <c r="B44" s="10" t="s">
        <v>64</v>
      </c>
      <c r="C44" s="31" t="s">
        <v>65</v>
      </c>
      <c r="D44" s="32" t="s">
        <v>65</v>
      </c>
      <c r="E44" s="33" t="s">
        <v>65</v>
      </c>
      <c r="F44" s="28">
        <v>192000</v>
      </c>
      <c r="G44" s="28">
        <f>+G45</f>
        <v>260000</v>
      </c>
    </row>
    <row r="45" spans="2:9" s="16" customFormat="1" x14ac:dyDescent="0.2">
      <c r="B45" s="11" t="s">
        <v>66</v>
      </c>
      <c r="C45" s="34" t="s">
        <v>65</v>
      </c>
      <c r="D45" s="35" t="s">
        <v>65</v>
      </c>
      <c r="E45" s="36" t="s">
        <v>65</v>
      </c>
      <c r="F45" s="29">
        <v>192000</v>
      </c>
      <c r="G45" s="29">
        <v>260000</v>
      </c>
    </row>
    <row r="46" spans="2:9" s="16" customFormat="1" x14ac:dyDescent="0.2">
      <c r="B46" s="10" t="s">
        <v>407</v>
      </c>
      <c r="C46" s="31" t="s">
        <v>408</v>
      </c>
      <c r="D46" s="32" t="s">
        <v>408</v>
      </c>
      <c r="E46" s="33" t="s">
        <v>408</v>
      </c>
      <c r="F46" s="28">
        <v>492000</v>
      </c>
      <c r="G46" s="28">
        <f>+G47</f>
        <v>492000</v>
      </c>
    </row>
    <row r="47" spans="2:9" s="16" customFormat="1" x14ac:dyDescent="0.2">
      <c r="B47" s="11" t="s">
        <v>68</v>
      </c>
      <c r="C47" s="34" t="s">
        <v>67</v>
      </c>
      <c r="D47" s="35" t="s">
        <v>67</v>
      </c>
      <c r="E47" s="36" t="s">
        <v>67</v>
      </c>
      <c r="F47" s="29">
        <v>492000</v>
      </c>
      <c r="G47" s="29">
        <v>492000</v>
      </c>
    </row>
    <row r="48" spans="2:9" s="16" customFormat="1" x14ac:dyDescent="0.2">
      <c r="B48" s="10" t="s">
        <v>69</v>
      </c>
      <c r="C48" s="31" t="s">
        <v>70</v>
      </c>
      <c r="D48" s="32" t="s">
        <v>70</v>
      </c>
      <c r="E48" s="33" t="s">
        <v>70</v>
      </c>
      <c r="F48" s="28">
        <v>10700000</v>
      </c>
      <c r="G48" s="28">
        <f>+G49+G50</f>
        <v>10700000</v>
      </c>
    </row>
    <row r="49" spans="2:7" s="16" customFormat="1" x14ac:dyDescent="0.2">
      <c r="B49" s="11" t="s">
        <v>71</v>
      </c>
      <c r="C49" s="34" t="s">
        <v>70</v>
      </c>
      <c r="D49" s="35" t="s">
        <v>70</v>
      </c>
      <c r="E49" s="36" t="s">
        <v>70</v>
      </c>
      <c r="F49" s="29">
        <v>10000000</v>
      </c>
      <c r="G49" s="29">
        <v>10000000</v>
      </c>
    </row>
    <row r="50" spans="2:7" s="16" customFormat="1" x14ac:dyDescent="0.2">
      <c r="B50" s="11" t="s">
        <v>72</v>
      </c>
      <c r="C50" s="34" t="s">
        <v>73</v>
      </c>
      <c r="D50" s="35" t="s">
        <v>73</v>
      </c>
      <c r="E50" s="36" t="s">
        <v>73</v>
      </c>
      <c r="F50" s="29">
        <v>700000</v>
      </c>
      <c r="G50" s="29">
        <v>700000</v>
      </c>
    </row>
    <row r="51" spans="2:7" s="16" customFormat="1" x14ac:dyDescent="0.2">
      <c r="B51" s="10" t="s">
        <v>74</v>
      </c>
      <c r="C51" s="31" t="s">
        <v>75</v>
      </c>
      <c r="D51" s="32" t="s">
        <v>75</v>
      </c>
      <c r="E51" s="33" t="s">
        <v>75</v>
      </c>
      <c r="F51" s="28">
        <v>3000000</v>
      </c>
      <c r="G51" s="28">
        <f>+G52</f>
        <v>3000000</v>
      </c>
    </row>
    <row r="52" spans="2:7" s="16" customFormat="1" x14ac:dyDescent="0.2">
      <c r="B52" s="11" t="s">
        <v>76</v>
      </c>
      <c r="C52" s="34" t="s">
        <v>75</v>
      </c>
      <c r="D52" s="35" t="s">
        <v>75</v>
      </c>
      <c r="E52" s="36" t="s">
        <v>75</v>
      </c>
      <c r="F52" s="29">
        <v>3000000</v>
      </c>
      <c r="G52" s="29">
        <v>3000000</v>
      </c>
    </row>
    <row r="53" spans="2:7" s="16" customFormat="1" x14ac:dyDescent="0.2">
      <c r="B53" s="10" t="s">
        <v>77</v>
      </c>
      <c r="C53" s="31" t="s">
        <v>78</v>
      </c>
      <c r="D53" s="32" t="s">
        <v>78</v>
      </c>
      <c r="E53" s="33" t="s">
        <v>78</v>
      </c>
      <c r="F53" s="28">
        <v>27000000</v>
      </c>
      <c r="G53" s="28">
        <f>+G54</f>
        <v>27000000</v>
      </c>
    </row>
    <row r="54" spans="2:7" s="16" customFormat="1" x14ac:dyDescent="0.2">
      <c r="B54" s="11" t="s">
        <v>79</v>
      </c>
      <c r="C54" s="34" t="s">
        <v>78</v>
      </c>
      <c r="D54" s="35" t="s">
        <v>78</v>
      </c>
      <c r="E54" s="36" t="s">
        <v>78</v>
      </c>
      <c r="F54" s="29">
        <v>27000000</v>
      </c>
      <c r="G54" s="29">
        <v>27000000</v>
      </c>
    </row>
    <row r="55" spans="2:7" s="24" customFormat="1" x14ac:dyDescent="0.2">
      <c r="B55" s="10" t="s">
        <v>422</v>
      </c>
      <c r="C55" s="31" t="s">
        <v>423</v>
      </c>
      <c r="D55" s="32"/>
      <c r="E55" s="33"/>
      <c r="F55" s="29">
        <v>0</v>
      </c>
      <c r="G55" s="28">
        <f>+G56</f>
        <v>837913.12</v>
      </c>
    </row>
    <row r="56" spans="2:7" s="24" customFormat="1" x14ac:dyDescent="0.2">
      <c r="B56" s="11" t="s">
        <v>424</v>
      </c>
      <c r="C56" s="34" t="s">
        <v>423</v>
      </c>
      <c r="D56" s="35"/>
      <c r="E56" s="36"/>
      <c r="F56" s="29">
        <v>0</v>
      </c>
      <c r="G56" s="29">
        <v>837913.12</v>
      </c>
    </row>
    <row r="57" spans="2:7" s="24" customFormat="1" x14ac:dyDescent="0.2">
      <c r="B57" s="10" t="s">
        <v>425</v>
      </c>
      <c r="C57" s="31" t="s">
        <v>426</v>
      </c>
      <c r="D57" s="32"/>
      <c r="E57" s="33"/>
      <c r="F57" s="29">
        <v>0</v>
      </c>
      <c r="G57" s="28">
        <f>+G58</f>
        <v>826000</v>
      </c>
    </row>
    <row r="58" spans="2:7" s="24" customFormat="1" x14ac:dyDescent="0.2">
      <c r="B58" s="11" t="s">
        <v>427</v>
      </c>
      <c r="C58" s="34" t="s">
        <v>426</v>
      </c>
      <c r="D58" s="35"/>
      <c r="E58" s="36"/>
      <c r="F58" s="29">
        <v>0</v>
      </c>
      <c r="G58" s="29">
        <v>826000</v>
      </c>
    </row>
    <row r="59" spans="2:7" s="16" customFormat="1" x14ac:dyDescent="0.2">
      <c r="B59" s="10" t="s">
        <v>80</v>
      </c>
      <c r="C59" s="31" t="s">
        <v>81</v>
      </c>
      <c r="D59" s="32" t="s">
        <v>81</v>
      </c>
      <c r="E59" s="33" t="s">
        <v>81</v>
      </c>
      <c r="F59" s="28">
        <v>1200000</v>
      </c>
      <c r="G59" s="28">
        <f>+G60</f>
        <v>1200000</v>
      </c>
    </row>
    <row r="60" spans="2:7" s="16" customFormat="1" x14ac:dyDescent="0.2">
      <c r="B60" s="11" t="s">
        <v>82</v>
      </c>
      <c r="C60" s="34" t="s">
        <v>81</v>
      </c>
      <c r="D60" s="35" t="s">
        <v>81</v>
      </c>
      <c r="E60" s="36" t="s">
        <v>81</v>
      </c>
      <c r="F60" s="29">
        <v>1200000</v>
      </c>
      <c r="G60" s="29">
        <v>1200000</v>
      </c>
    </row>
    <row r="61" spans="2:7" s="16" customFormat="1" x14ac:dyDescent="0.2">
      <c r="B61" s="10" t="s">
        <v>83</v>
      </c>
      <c r="C61" s="31" t="s">
        <v>84</v>
      </c>
      <c r="D61" s="32" t="s">
        <v>84</v>
      </c>
      <c r="E61" s="33" t="s">
        <v>84</v>
      </c>
      <c r="F61" s="28">
        <v>45280000</v>
      </c>
      <c r="G61" s="28">
        <f>+G62+G63</f>
        <v>45280000</v>
      </c>
    </row>
    <row r="62" spans="2:7" s="16" customFormat="1" x14ac:dyDescent="0.2">
      <c r="B62" s="11" t="s">
        <v>85</v>
      </c>
      <c r="C62" s="34" t="s">
        <v>84</v>
      </c>
      <c r="D62" s="35" t="s">
        <v>84</v>
      </c>
      <c r="E62" s="36" t="s">
        <v>84</v>
      </c>
      <c r="F62" s="29">
        <v>40080000</v>
      </c>
      <c r="G62" s="29">
        <v>40080000</v>
      </c>
    </row>
    <row r="63" spans="2:7" s="16" customFormat="1" x14ac:dyDescent="0.2">
      <c r="B63" s="11" t="s">
        <v>331</v>
      </c>
      <c r="C63" s="34" t="s">
        <v>332</v>
      </c>
      <c r="D63" s="35" t="s">
        <v>332</v>
      </c>
      <c r="E63" s="36" t="s">
        <v>332</v>
      </c>
      <c r="F63" s="29">
        <v>5200000</v>
      </c>
      <c r="G63" s="29">
        <v>5200000</v>
      </c>
    </row>
    <row r="64" spans="2:7" s="16" customFormat="1" x14ac:dyDescent="0.2">
      <c r="B64" s="10" t="s">
        <v>333</v>
      </c>
      <c r="C64" s="31" t="s">
        <v>334</v>
      </c>
      <c r="D64" s="32" t="s">
        <v>334</v>
      </c>
      <c r="E64" s="33" t="s">
        <v>334</v>
      </c>
      <c r="F64" s="28">
        <v>600000</v>
      </c>
      <c r="G64" s="28">
        <f>+G65+G66</f>
        <v>4600000</v>
      </c>
    </row>
    <row r="65" spans="2:7" s="16" customFormat="1" x14ac:dyDescent="0.2">
      <c r="B65" s="11" t="s">
        <v>335</v>
      </c>
      <c r="C65" s="34" t="s">
        <v>336</v>
      </c>
      <c r="D65" s="35" t="s">
        <v>336</v>
      </c>
      <c r="E65" s="36" t="s">
        <v>336</v>
      </c>
      <c r="F65" s="29">
        <v>100000</v>
      </c>
      <c r="G65" s="29">
        <v>100000</v>
      </c>
    </row>
    <row r="66" spans="2:7" s="16" customFormat="1" x14ac:dyDescent="0.2">
      <c r="B66" s="11" t="s">
        <v>337</v>
      </c>
      <c r="C66" s="34" t="s">
        <v>338</v>
      </c>
      <c r="D66" s="35" t="s">
        <v>338</v>
      </c>
      <c r="E66" s="36" t="s">
        <v>338</v>
      </c>
      <c r="F66" s="29">
        <v>500000</v>
      </c>
      <c r="G66" s="29">
        <v>4500000</v>
      </c>
    </row>
    <row r="67" spans="2:7" s="16" customFormat="1" x14ac:dyDescent="0.2">
      <c r="B67" s="10" t="s">
        <v>339</v>
      </c>
      <c r="C67" s="31" t="s">
        <v>340</v>
      </c>
      <c r="D67" s="32" t="s">
        <v>340</v>
      </c>
      <c r="E67" s="33" t="s">
        <v>340</v>
      </c>
      <c r="F67" s="28">
        <v>10400000</v>
      </c>
      <c r="G67" s="28">
        <f>+G68</f>
        <v>7000000</v>
      </c>
    </row>
    <row r="68" spans="2:7" s="16" customFormat="1" x14ac:dyDescent="0.2">
      <c r="B68" s="11" t="s">
        <v>341</v>
      </c>
      <c r="C68" s="34" t="s">
        <v>340</v>
      </c>
      <c r="D68" s="35" t="s">
        <v>340</v>
      </c>
      <c r="E68" s="36" t="s">
        <v>340</v>
      </c>
      <c r="F68" s="29">
        <v>10400000</v>
      </c>
      <c r="G68" s="29">
        <v>7000000</v>
      </c>
    </row>
    <row r="69" spans="2:7" s="16" customFormat="1" x14ac:dyDescent="0.2">
      <c r="B69" s="10" t="s">
        <v>86</v>
      </c>
      <c r="C69" s="31" t="s">
        <v>87</v>
      </c>
      <c r="D69" s="32" t="s">
        <v>87</v>
      </c>
      <c r="E69" s="33" t="s">
        <v>87</v>
      </c>
      <c r="F69" s="28">
        <v>5200000</v>
      </c>
      <c r="G69" s="28">
        <f>+G70</f>
        <v>14000000</v>
      </c>
    </row>
    <row r="70" spans="2:7" s="16" customFormat="1" x14ac:dyDescent="0.2">
      <c r="B70" s="11" t="s">
        <v>88</v>
      </c>
      <c r="C70" s="34" t="s">
        <v>89</v>
      </c>
      <c r="D70" s="35" t="s">
        <v>89</v>
      </c>
      <c r="E70" s="36" t="s">
        <v>89</v>
      </c>
      <c r="F70" s="29">
        <v>5200000</v>
      </c>
      <c r="G70" s="29">
        <v>14000000</v>
      </c>
    </row>
    <row r="71" spans="2:7" s="16" customFormat="1" x14ac:dyDescent="0.2">
      <c r="B71" s="10" t="s">
        <v>342</v>
      </c>
      <c r="C71" s="31" t="s">
        <v>343</v>
      </c>
      <c r="D71" s="32" t="s">
        <v>343</v>
      </c>
      <c r="E71" s="33" t="s">
        <v>343</v>
      </c>
      <c r="F71" s="28">
        <v>600000</v>
      </c>
      <c r="G71" s="28">
        <f>+G72</f>
        <v>600000</v>
      </c>
    </row>
    <row r="72" spans="2:7" s="16" customFormat="1" x14ac:dyDescent="0.2">
      <c r="B72" s="11" t="s">
        <v>344</v>
      </c>
      <c r="C72" s="34" t="s">
        <v>345</v>
      </c>
      <c r="D72" s="35" t="s">
        <v>345</v>
      </c>
      <c r="E72" s="36" t="s">
        <v>345</v>
      </c>
      <c r="F72" s="29">
        <v>600000</v>
      </c>
      <c r="G72" s="29">
        <v>600000</v>
      </c>
    </row>
    <row r="73" spans="2:7" s="16" customFormat="1" x14ac:dyDescent="0.2">
      <c r="B73" s="10" t="s">
        <v>90</v>
      </c>
      <c r="C73" s="31" t="s">
        <v>91</v>
      </c>
      <c r="D73" s="32" t="s">
        <v>91</v>
      </c>
      <c r="E73" s="33" t="s">
        <v>91</v>
      </c>
      <c r="F73" s="28">
        <v>7000000</v>
      </c>
      <c r="G73" s="28">
        <f>+G74</f>
        <v>7000000</v>
      </c>
    </row>
    <row r="74" spans="2:7" s="16" customFormat="1" x14ac:dyDescent="0.2">
      <c r="B74" s="11" t="s">
        <v>92</v>
      </c>
      <c r="C74" s="34" t="s">
        <v>91</v>
      </c>
      <c r="D74" s="35" t="s">
        <v>91</v>
      </c>
      <c r="E74" s="36" t="s">
        <v>91</v>
      </c>
      <c r="F74" s="29">
        <v>7000000</v>
      </c>
      <c r="G74" s="29">
        <v>7000000</v>
      </c>
    </row>
    <row r="75" spans="2:7" s="16" customFormat="1" x14ac:dyDescent="0.2">
      <c r="B75" s="10" t="s">
        <v>93</v>
      </c>
      <c r="C75" s="31" t="s">
        <v>94</v>
      </c>
      <c r="D75" s="32" t="s">
        <v>94</v>
      </c>
      <c r="E75" s="33" t="s">
        <v>94</v>
      </c>
      <c r="F75" s="28">
        <v>21400000</v>
      </c>
      <c r="G75" s="28">
        <f>+G76</f>
        <v>21400000</v>
      </c>
    </row>
    <row r="76" spans="2:7" s="16" customFormat="1" x14ac:dyDescent="0.2">
      <c r="B76" s="11" t="s">
        <v>95</v>
      </c>
      <c r="C76" s="34" t="s">
        <v>94</v>
      </c>
      <c r="D76" s="35" t="s">
        <v>94</v>
      </c>
      <c r="E76" s="36" t="s">
        <v>94</v>
      </c>
      <c r="F76" s="29">
        <v>21400000</v>
      </c>
      <c r="G76" s="29">
        <v>21400000</v>
      </c>
    </row>
    <row r="77" spans="2:7" s="16" customFormat="1" x14ac:dyDescent="0.2">
      <c r="B77" s="10" t="s">
        <v>346</v>
      </c>
      <c r="C77" s="31" t="s">
        <v>347</v>
      </c>
      <c r="D77" s="32" t="s">
        <v>347</v>
      </c>
      <c r="E77" s="33" t="s">
        <v>347</v>
      </c>
      <c r="F77" s="28">
        <v>10000000</v>
      </c>
      <c r="G77" s="28">
        <f>+G78</f>
        <v>10000000</v>
      </c>
    </row>
    <row r="78" spans="2:7" s="16" customFormat="1" x14ac:dyDescent="0.2">
      <c r="B78" s="11" t="s">
        <v>348</v>
      </c>
      <c r="C78" s="34" t="s">
        <v>347</v>
      </c>
      <c r="D78" s="35" t="s">
        <v>347</v>
      </c>
      <c r="E78" s="36" t="s">
        <v>347</v>
      </c>
      <c r="F78" s="29">
        <v>10000000</v>
      </c>
      <c r="G78" s="29">
        <v>10000000</v>
      </c>
    </row>
    <row r="79" spans="2:7" s="16" customFormat="1" x14ac:dyDescent="0.2">
      <c r="B79" s="10" t="s">
        <v>96</v>
      </c>
      <c r="C79" s="31" t="s">
        <v>97</v>
      </c>
      <c r="D79" s="32" t="s">
        <v>97</v>
      </c>
      <c r="E79" s="33" t="s">
        <v>97</v>
      </c>
      <c r="F79" s="28">
        <v>10850000</v>
      </c>
      <c r="G79" s="28">
        <f>G80+G81</f>
        <v>10850000</v>
      </c>
    </row>
    <row r="80" spans="2:7" s="16" customFormat="1" x14ac:dyDescent="0.2">
      <c r="B80" s="11" t="s">
        <v>98</v>
      </c>
      <c r="C80" s="34" t="s">
        <v>99</v>
      </c>
      <c r="D80" s="35" t="s">
        <v>99</v>
      </c>
      <c r="E80" s="36" t="s">
        <v>99</v>
      </c>
      <c r="F80" s="29">
        <v>10400000</v>
      </c>
      <c r="G80" s="29">
        <v>10400000</v>
      </c>
    </row>
    <row r="81" spans="2:8" s="16" customFormat="1" x14ac:dyDescent="0.2">
      <c r="B81" s="11" t="s">
        <v>100</v>
      </c>
      <c r="C81" s="34" t="s">
        <v>101</v>
      </c>
      <c r="D81" s="35" t="s">
        <v>101</v>
      </c>
      <c r="E81" s="36" t="s">
        <v>101</v>
      </c>
      <c r="F81" s="29">
        <v>450000</v>
      </c>
      <c r="G81" s="29">
        <v>450000</v>
      </c>
    </row>
    <row r="82" spans="2:8" s="16" customFormat="1" x14ac:dyDescent="0.2">
      <c r="B82" s="10" t="s">
        <v>102</v>
      </c>
      <c r="C82" s="31" t="s">
        <v>103</v>
      </c>
      <c r="D82" s="32" t="s">
        <v>103</v>
      </c>
      <c r="E82" s="33" t="s">
        <v>103</v>
      </c>
      <c r="F82" s="28">
        <v>7300000</v>
      </c>
      <c r="G82" s="28">
        <f>+G83+G84+G85+G86+G87+G88</f>
        <v>15100000</v>
      </c>
    </row>
    <row r="83" spans="2:8" s="16" customFormat="1" x14ac:dyDescent="0.2">
      <c r="B83" s="11" t="s">
        <v>104</v>
      </c>
      <c r="C83" s="34" t="s">
        <v>105</v>
      </c>
      <c r="D83" s="35" t="s">
        <v>105</v>
      </c>
      <c r="E83" s="36" t="s">
        <v>105</v>
      </c>
      <c r="F83" s="29">
        <v>200000</v>
      </c>
      <c r="G83" s="29">
        <v>200000</v>
      </c>
    </row>
    <row r="84" spans="2:8" s="24" customFormat="1" x14ac:dyDescent="0.2">
      <c r="B84" s="11" t="s">
        <v>428</v>
      </c>
      <c r="C84" s="34" t="s">
        <v>429</v>
      </c>
      <c r="D84" s="35" t="s">
        <v>105</v>
      </c>
      <c r="E84" s="36" t="s">
        <v>105</v>
      </c>
      <c r="F84" s="29">
        <v>0</v>
      </c>
      <c r="G84" s="29">
        <v>176871.38</v>
      </c>
    </row>
    <row r="85" spans="2:8" s="16" customFormat="1" x14ac:dyDescent="0.2">
      <c r="B85" s="11" t="s">
        <v>349</v>
      </c>
      <c r="C85" s="34" t="s">
        <v>350</v>
      </c>
      <c r="D85" s="35" t="s">
        <v>350</v>
      </c>
      <c r="E85" s="36" t="s">
        <v>350</v>
      </c>
      <c r="F85" s="29">
        <v>1000000</v>
      </c>
      <c r="G85" s="29">
        <v>1000000</v>
      </c>
    </row>
    <row r="86" spans="2:8" s="16" customFormat="1" x14ac:dyDescent="0.2">
      <c r="B86" s="11" t="s">
        <v>351</v>
      </c>
      <c r="C86" s="34" t="s">
        <v>352</v>
      </c>
      <c r="D86" s="35" t="s">
        <v>352</v>
      </c>
      <c r="E86" s="36" t="s">
        <v>352</v>
      </c>
      <c r="F86" s="29">
        <v>5200000</v>
      </c>
      <c r="G86" s="29">
        <v>5200000</v>
      </c>
    </row>
    <row r="87" spans="2:8" s="16" customFormat="1" x14ac:dyDescent="0.2">
      <c r="B87" s="11" t="s">
        <v>106</v>
      </c>
      <c r="C87" s="34" t="s">
        <v>107</v>
      </c>
      <c r="D87" s="35" t="s">
        <v>107</v>
      </c>
      <c r="E87" s="36" t="s">
        <v>107</v>
      </c>
      <c r="F87" s="29">
        <v>400000</v>
      </c>
      <c r="G87" s="29">
        <v>400000</v>
      </c>
    </row>
    <row r="88" spans="2:8" s="16" customFormat="1" x14ac:dyDescent="0.2">
      <c r="B88" s="11" t="s">
        <v>108</v>
      </c>
      <c r="C88" s="34" t="s">
        <v>109</v>
      </c>
      <c r="D88" s="35" t="s">
        <v>109</v>
      </c>
      <c r="E88" s="36" t="s">
        <v>109</v>
      </c>
      <c r="F88" s="29">
        <v>500000</v>
      </c>
      <c r="G88" s="29">
        <v>8123128.6200000001</v>
      </c>
    </row>
    <row r="89" spans="2:8" s="16" customFormat="1" x14ac:dyDescent="0.2">
      <c r="B89" s="10" t="s">
        <v>110</v>
      </c>
      <c r="C89" s="31" t="s">
        <v>111</v>
      </c>
      <c r="D89" s="32" t="s">
        <v>111</v>
      </c>
      <c r="E89" s="33" t="s">
        <v>111</v>
      </c>
      <c r="F89" s="28">
        <v>2359300</v>
      </c>
      <c r="G89" s="28">
        <f>+G90</f>
        <v>2359300</v>
      </c>
    </row>
    <row r="90" spans="2:8" s="16" customFormat="1" x14ac:dyDescent="0.2">
      <c r="B90" s="11" t="s">
        <v>409</v>
      </c>
      <c r="C90" s="34" t="s">
        <v>410</v>
      </c>
      <c r="D90" s="35" t="s">
        <v>410</v>
      </c>
      <c r="E90" s="36" t="s">
        <v>410</v>
      </c>
      <c r="F90" s="29">
        <v>2359300</v>
      </c>
      <c r="G90" s="29">
        <v>2359300</v>
      </c>
    </row>
    <row r="91" spans="2:8" s="16" customFormat="1" x14ac:dyDescent="0.2">
      <c r="B91" s="10" t="s">
        <v>353</v>
      </c>
      <c r="C91" s="31" t="s">
        <v>354</v>
      </c>
      <c r="D91" s="32" t="s">
        <v>354</v>
      </c>
      <c r="E91" s="33" t="s">
        <v>354</v>
      </c>
      <c r="F91" s="28">
        <v>50000</v>
      </c>
      <c r="G91" s="28">
        <f>+G92</f>
        <v>350000</v>
      </c>
    </row>
    <row r="92" spans="2:8" s="16" customFormat="1" x14ac:dyDescent="0.2">
      <c r="B92" s="11" t="s">
        <v>355</v>
      </c>
      <c r="C92" s="34" t="s">
        <v>354</v>
      </c>
      <c r="D92" s="35" t="s">
        <v>354</v>
      </c>
      <c r="E92" s="36" t="s">
        <v>354</v>
      </c>
      <c r="F92" s="29">
        <v>50000</v>
      </c>
      <c r="G92" s="29">
        <v>350000</v>
      </c>
    </row>
    <row r="93" spans="2:8" s="16" customFormat="1" x14ac:dyDescent="0.2">
      <c r="B93" s="10" t="s">
        <v>112</v>
      </c>
      <c r="C93" s="31" t="s">
        <v>113</v>
      </c>
      <c r="D93" s="32" t="s">
        <v>113</v>
      </c>
      <c r="E93" s="33" t="s">
        <v>113</v>
      </c>
      <c r="F93" s="28">
        <v>3000000</v>
      </c>
      <c r="G93" s="28">
        <f>+G94+G95</f>
        <v>2500000</v>
      </c>
    </row>
    <row r="94" spans="2:8" s="16" customFormat="1" x14ac:dyDescent="0.2">
      <c r="B94" s="11" t="s">
        <v>114</v>
      </c>
      <c r="C94" s="34" t="s">
        <v>115</v>
      </c>
      <c r="D94" s="35" t="s">
        <v>115</v>
      </c>
      <c r="E94" s="36" t="s">
        <v>115</v>
      </c>
      <c r="F94" s="29">
        <v>3000000</v>
      </c>
      <c r="G94" s="29">
        <v>2237600</v>
      </c>
      <c r="H94"/>
    </row>
    <row r="95" spans="2:8" s="24" customFormat="1" x14ac:dyDescent="0.2">
      <c r="B95" s="11" t="s">
        <v>430</v>
      </c>
      <c r="C95" s="34" t="s">
        <v>431</v>
      </c>
      <c r="D95" s="35"/>
      <c r="E95" s="36"/>
      <c r="F95" s="29">
        <v>0</v>
      </c>
      <c r="G95" s="29">
        <v>262400</v>
      </c>
      <c r="H95"/>
    </row>
    <row r="96" spans="2:8" s="16" customFormat="1" x14ac:dyDescent="0.2">
      <c r="B96" s="10" t="s">
        <v>116</v>
      </c>
      <c r="C96" s="31" t="s">
        <v>117</v>
      </c>
      <c r="D96" s="32" t="s">
        <v>117</v>
      </c>
      <c r="E96" s="33" t="s">
        <v>117</v>
      </c>
      <c r="F96" s="28">
        <v>15600000</v>
      </c>
      <c r="G96" s="28">
        <f>+G97</f>
        <v>15600000</v>
      </c>
      <c r="H96"/>
    </row>
    <row r="97" spans="2:8" s="16" customFormat="1" x14ac:dyDescent="0.2">
      <c r="B97" s="11" t="s">
        <v>118</v>
      </c>
      <c r="C97" s="34" t="s">
        <v>119</v>
      </c>
      <c r="D97" s="35" t="s">
        <v>119</v>
      </c>
      <c r="E97" s="36" t="s">
        <v>119</v>
      </c>
      <c r="F97" s="29">
        <v>15600000</v>
      </c>
      <c r="G97" s="29">
        <v>15600000</v>
      </c>
      <c r="H97"/>
    </row>
    <row r="98" spans="2:8" s="16" customFormat="1" x14ac:dyDescent="0.2">
      <c r="B98" s="10" t="s">
        <v>120</v>
      </c>
      <c r="C98" s="31" t="s">
        <v>121</v>
      </c>
      <c r="D98" s="32" t="s">
        <v>121</v>
      </c>
      <c r="E98" s="33" t="s">
        <v>121</v>
      </c>
      <c r="F98" s="28">
        <v>20004479</v>
      </c>
      <c r="G98" s="28">
        <f>+G99+G100+G101+G102+G103</f>
        <v>23974205</v>
      </c>
      <c r="H98"/>
    </row>
    <row r="99" spans="2:8" s="16" customFormat="1" x14ac:dyDescent="0.2">
      <c r="B99" s="11" t="s">
        <v>411</v>
      </c>
      <c r="C99" s="34" t="s">
        <v>356</v>
      </c>
      <c r="D99" s="35" t="s">
        <v>356</v>
      </c>
      <c r="E99" s="36" t="s">
        <v>356</v>
      </c>
      <c r="F99" s="29">
        <v>700000</v>
      </c>
      <c r="G99" s="29">
        <v>700000</v>
      </c>
      <c r="H99"/>
    </row>
    <row r="100" spans="2:8" s="16" customFormat="1" x14ac:dyDescent="0.2">
      <c r="B100" s="11" t="s">
        <v>412</v>
      </c>
      <c r="C100" s="34" t="s">
        <v>122</v>
      </c>
      <c r="D100" s="35" t="s">
        <v>122</v>
      </c>
      <c r="E100" s="36" t="s">
        <v>122</v>
      </c>
      <c r="F100" s="29">
        <v>1500000</v>
      </c>
      <c r="G100" s="29">
        <v>1500000</v>
      </c>
      <c r="H100"/>
    </row>
    <row r="101" spans="2:8" s="16" customFormat="1" x14ac:dyDescent="0.2">
      <c r="B101" s="11" t="s">
        <v>413</v>
      </c>
      <c r="C101" s="34" t="s">
        <v>123</v>
      </c>
      <c r="D101" s="35" t="s">
        <v>123</v>
      </c>
      <c r="E101" s="36" t="s">
        <v>123</v>
      </c>
      <c r="F101" s="29">
        <v>5200000</v>
      </c>
      <c r="G101" s="29">
        <v>3000000</v>
      </c>
      <c r="H101"/>
    </row>
    <row r="102" spans="2:8" s="16" customFormat="1" x14ac:dyDescent="0.2">
      <c r="B102" s="11" t="s">
        <v>124</v>
      </c>
      <c r="C102" s="34" t="s">
        <v>125</v>
      </c>
      <c r="D102" s="35" t="s">
        <v>125</v>
      </c>
      <c r="E102" s="36" t="s">
        <v>125</v>
      </c>
      <c r="F102" s="29">
        <v>604479</v>
      </c>
      <c r="G102" s="29">
        <v>9000000</v>
      </c>
      <c r="H102"/>
    </row>
    <row r="103" spans="2:8" s="16" customFormat="1" x14ac:dyDescent="0.2">
      <c r="B103" s="11" t="s">
        <v>126</v>
      </c>
      <c r="C103" s="34" t="s">
        <v>127</v>
      </c>
      <c r="D103" s="35" t="s">
        <v>127</v>
      </c>
      <c r="E103" s="36" t="s">
        <v>127</v>
      </c>
      <c r="F103" s="29">
        <v>12000000</v>
      </c>
      <c r="G103" s="29">
        <v>9774205</v>
      </c>
      <c r="H103"/>
    </row>
    <row r="104" spans="2:8" s="16" customFormat="1" x14ac:dyDescent="0.2">
      <c r="B104" s="10" t="s">
        <v>128</v>
      </c>
      <c r="C104" s="31" t="s">
        <v>129</v>
      </c>
      <c r="D104" s="32" t="s">
        <v>129</v>
      </c>
      <c r="E104" s="33" t="s">
        <v>129</v>
      </c>
      <c r="F104" s="28">
        <v>3000000</v>
      </c>
      <c r="G104" s="28">
        <f>+G105</f>
        <v>3000000</v>
      </c>
      <c r="H104"/>
    </row>
    <row r="105" spans="2:8" s="16" customFormat="1" x14ac:dyDescent="0.2">
      <c r="B105" s="11" t="s">
        <v>130</v>
      </c>
      <c r="C105" s="34" t="s">
        <v>131</v>
      </c>
      <c r="D105" s="35" t="s">
        <v>131</v>
      </c>
      <c r="E105" s="36" t="s">
        <v>131</v>
      </c>
      <c r="F105" s="29">
        <v>3000000</v>
      </c>
      <c r="G105" s="29">
        <v>3000000</v>
      </c>
      <c r="H105"/>
    </row>
    <row r="106" spans="2:8" s="16" customFormat="1" x14ac:dyDescent="0.2">
      <c r="B106" s="10" t="s">
        <v>357</v>
      </c>
      <c r="C106" s="31" t="s">
        <v>358</v>
      </c>
      <c r="D106" s="32" t="s">
        <v>358</v>
      </c>
      <c r="E106" s="33" t="s">
        <v>358</v>
      </c>
      <c r="F106" s="28">
        <v>50000</v>
      </c>
      <c r="G106" s="28">
        <f>+G107</f>
        <v>50000</v>
      </c>
      <c r="H106"/>
    </row>
    <row r="107" spans="2:8" s="16" customFormat="1" x14ac:dyDescent="0.2">
      <c r="B107" s="11" t="s">
        <v>359</v>
      </c>
      <c r="C107" s="34" t="s">
        <v>358</v>
      </c>
      <c r="D107" s="35" t="s">
        <v>358</v>
      </c>
      <c r="E107" s="36" t="s">
        <v>358</v>
      </c>
      <c r="F107" s="29">
        <v>50000</v>
      </c>
      <c r="G107" s="29">
        <v>50000</v>
      </c>
      <c r="H107"/>
    </row>
    <row r="108" spans="2:8" s="16" customFormat="1" x14ac:dyDescent="0.2">
      <c r="B108" s="10" t="s">
        <v>132</v>
      </c>
      <c r="C108" s="31" t="s">
        <v>133</v>
      </c>
      <c r="D108" s="32" t="s">
        <v>133</v>
      </c>
      <c r="E108" s="33" t="s">
        <v>133</v>
      </c>
      <c r="F108" s="28">
        <v>20301597</v>
      </c>
      <c r="G108" s="28">
        <f>+G109+G110</f>
        <v>20301597</v>
      </c>
      <c r="H108"/>
    </row>
    <row r="109" spans="2:8" s="16" customFormat="1" x14ac:dyDescent="0.2">
      <c r="B109" s="11" t="s">
        <v>360</v>
      </c>
      <c r="C109" s="34" t="s">
        <v>133</v>
      </c>
      <c r="D109" s="35" t="s">
        <v>133</v>
      </c>
      <c r="E109" s="36" t="s">
        <v>133</v>
      </c>
      <c r="F109" s="29">
        <v>5200000</v>
      </c>
      <c r="G109" s="29">
        <v>9373602.9100000001</v>
      </c>
      <c r="H109"/>
    </row>
    <row r="110" spans="2:8" s="16" customFormat="1" x14ac:dyDescent="0.2">
      <c r="B110" s="11" t="s">
        <v>134</v>
      </c>
      <c r="C110" s="34" t="s">
        <v>135</v>
      </c>
      <c r="D110" s="35" t="s">
        <v>135</v>
      </c>
      <c r="E110" s="36" t="s">
        <v>135</v>
      </c>
      <c r="F110" s="29">
        <v>15101597</v>
      </c>
      <c r="G110" s="29">
        <v>10927994.09</v>
      </c>
      <c r="H110"/>
    </row>
    <row r="111" spans="2:8" s="16" customFormat="1" x14ac:dyDescent="0.2">
      <c r="B111" s="10" t="s">
        <v>136</v>
      </c>
      <c r="C111" s="31" t="s">
        <v>137</v>
      </c>
      <c r="D111" s="32" t="s">
        <v>137</v>
      </c>
      <c r="E111" s="33" t="s">
        <v>137</v>
      </c>
      <c r="F111" s="28">
        <v>5200000</v>
      </c>
      <c r="G111" s="28">
        <f>+G112</f>
        <v>5200000</v>
      </c>
      <c r="H111"/>
    </row>
    <row r="112" spans="2:8" s="16" customFormat="1" x14ac:dyDescent="0.2">
      <c r="B112" s="11" t="s">
        <v>138</v>
      </c>
      <c r="C112" s="34" t="s">
        <v>137</v>
      </c>
      <c r="D112" s="35" t="s">
        <v>137</v>
      </c>
      <c r="E112" s="36" t="s">
        <v>137</v>
      </c>
      <c r="F112" s="29">
        <v>5200000</v>
      </c>
      <c r="G112" s="29">
        <v>5200000</v>
      </c>
      <c r="H112"/>
    </row>
    <row r="113" spans="2:8" s="16" customFormat="1" x14ac:dyDescent="0.2">
      <c r="B113" s="10" t="s">
        <v>139</v>
      </c>
      <c r="C113" s="31" t="s">
        <v>140</v>
      </c>
      <c r="D113" s="32" t="s">
        <v>140</v>
      </c>
      <c r="E113" s="33" t="s">
        <v>140</v>
      </c>
      <c r="F113" s="28">
        <v>400000</v>
      </c>
      <c r="G113" s="28">
        <f>+G114+G115</f>
        <v>400000</v>
      </c>
      <c r="H113"/>
    </row>
    <row r="114" spans="2:8" s="16" customFormat="1" x14ac:dyDescent="0.2">
      <c r="B114" s="11" t="s">
        <v>361</v>
      </c>
      <c r="C114" s="34" t="s">
        <v>362</v>
      </c>
      <c r="D114" s="35" t="s">
        <v>362</v>
      </c>
      <c r="E114" s="36" t="s">
        <v>362</v>
      </c>
      <c r="F114" s="29">
        <v>100000</v>
      </c>
      <c r="G114" s="29">
        <v>100000</v>
      </c>
      <c r="H114"/>
    </row>
    <row r="115" spans="2:8" s="16" customFormat="1" x14ac:dyDescent="0.2">
      <c r="B115" s="11" t="s">
        <v>141</v>
      </c>
      <c r="C115" s="34" t="s">
        <v>142</v>
      </c>
      <c r="D115" s="35" t="s">
        <v>142</v>
      </c>
      <c r="E115" s="36" t="s">
        <v>142</v>
      </c>
      <c r="F115" s="29">
        <v>300000</v>
      </c>
      <c r="G115" s="29">
        <v>300000</v>
      </c>
      <c r="H115"/>
    </row>
    <row r="116" spans="2:8" s="16" customFormat="1" x14ac:dyDescent="0.2">
      <c r="B116" s="10" t="s">
        <v>143</v>
      </c>
      <c r="C116" s="31" t="s">
        <v>144</v>
      </c>
      <c r="D116" s="32" t="s">
        <v>144</v>
      </c>
      <c r="E116" s="33" t="s">
        <v>144</v>
      </c>
      <c r="F116" s="28">
        <v>1500000</v>
      </c>
      <c r="G116" s="28">
        <f>+G117</f>
        <v>1500000</v>
      </c>
      <c r="H116"/>
    </row>
    <row r="117" spans="2:8" s="16" customFormat="1" x14ac:dyDescent="0.2">
      <c r="B117" s="11" t="s">
        <v>145</v>
      </c>
      <c r="C117" s="34" t="s">
        <v>144</v>
      </c>
      <c r="D117" s="35" t="s">
        <v>144</v>
      </c>
      <c r="E117" s="36" t="s">
        <v>144</v>
      </c>
      <c r="F117" s="29">
        <v>1500000</v>
      </c>
      <c r="G117" s="29">
        <v>1500000</v>
      </c>
      <c r="H117"/>
    </row>
    <row r="118" spans="2:8" s="16" customFormat="1" x14ac:dyDescent="0.2">
      <c r="B118" s="10" t="s">
        <v>363</v>
      </c>
      <c r="C118" s="31" t="s">
        <v>146</v>
      </c>
      <c r="D118" s="32" t="s">
        <v>146</v>
      </c>
      <c r="E118" s="33" t="s">
        <v>146</v>
      </c>
      <c r="F118" s="28">
        <v>1000000</v>
      </c>
      <c r="G118" s="28">
        <f>+G119</f>
        <v>300000</v>
      </c>
      <c r="H118"/>
    </row>
    <row r="119" spans="2:8" s="16" customFormat="1" x14ac:dyDescent="0.2">
      <c r="B119" s="11" t="s">
        <v>147</v>
      </c>
      <c r="C119" s="34" t="s">
        <v>146</v>
      </c>
      <c r="D119" s="35" t="s">
        <v>146</v>
      </c>
      <c r="E119" s="36" t="s">
        <v>146</v>
      </c>
      <c r="F119" s="29">
        <v>1000000</v>
      </c>
      <c r="G119" s="29">
        <v>300000</v>
      </c>
      <c r="H119"/>
    </row>
    <row r="120" spans="2:8" s="16" customFormat="1" x14ac:dyDescent="0.2">
      <c r="B120" s="10" t="s">
        <v>148</v>
      </c>
      <c r="C120" s="31" t="s">
        <v>149</v>
      </c>
      <c r="D120" s="32" t="s">
        <v>149</v>
      </c>
      <c r="E120" s="33" t="s">
        <v>149</v>
      </c>
      <c r="F120" s="28">
        <v>500000</v>
      </c>
      <c r="G120" s="28">
        <f>+G121</f>
        <v>500000</v>
      </c>
      <c r="H120"/>
    </row>
    <row r="121" spans="2:8" s="16" customFormat="1" x14ac:dyDescent="0.2">
      <c r="B121" s="11" t="s">
        <v>150</v>
      </c>
      <c r="C121" s="34" t="s">
        <v>149</v>
      </c>
      <c r="D121" s="35" t="s">
        <v>149</v>
      </c>
      <c r="E121" s="36" t="s">
        <v>149</v>
      </c>
      <c r="F121" s="29">
        <v>500000</v>
      </c>
      <c r="G121" s="29">
        <v>500000</v>
      </c>
      <c r="H121"/>
    </row>
    <row r="122" spans="2:8" s="16" customFormat="1" x14ac:dyDescent="0.2">
      <c r="B122" s="10" t="s">
        <v>151</v>
      </c>
      <c r="C122" s="31" t="s">
        <v>152</v>
      </c>
      <c r="D122" s="32" t="s">
        <v>152</v>
      </c>
      <c r="E122" s="33" t="s">
        <v>152</v>
      </c>
      <c r="F122" s="28">
        <v>10400000</v>
      </c>
      <c r="G122" s="28">
        <f>+G123</f>
        <v>5000000</v>
      </c>
      <c r="H122"/>
    </row>
    <row r="123" spans="2:8" s="16" customFormat="1" x14ac:dyDescent="0.2">
      <c r="B123" s="11" t="s">
        <v>153</v>
      </c>
      <c r="C123" s="34" t="s">
        <v>152</v>
      </c>
      <c r="D123" s="35" t="s">
        <v>152</v>
      </c>
      <c r="E123" s="36" t="s">
        <v>152</v>
      </c>
      <c r="F123" s="29">
        <v>10400000</v>
      </c>
      <c r="G123" s="29">
        <v>5000000</v>
      </c>
      <c r="H123"/>
    </row>
    <row r="124" spans="2:8" s="16" customFormat="1" x14ac:dyDescent="0.2">
      <c r="B124" s="10" t="s">
        <v>154</v>
      </c>
      <c r="C124" s="31" t="s">
        <v>155</v>
      </c>
      <c r="D124" s="32" t="s">
        <v>155</v>
      </c>
      <c r="E124" s="33" t="s">
        <v>155</v>
      </c>
      <c r="F124" s="28">
        <v>1500000</v>
      </c>
      <c r="G124" s="28">
        <f>+G125</f>
        <v>2500000</v>
      </c>
      <c r="H124"/>
    </row>
    <row r="125" spans="2:8" s="16" customFormat="1" x14ac:dyDescent="0.2">
      <c r="B125" s="11" t="s">
        <v>156</v>
      </c>
      <c r="C125" s="34" t="s">
        <v>155</v>
      </c>
      <c r="D125" s="35" t="s">
        <v>155</v>
      </c>
      <c r="E125" s="36" t="s">
        <v>155</v>
      </c>
      <c r="F125" s="29">
        <v>1500000</v>
      </c>
      <c r="G125" s="29">
        <v>2500000</v>
      </c>
      <c r="H125"/>
    </row>
    <row r="126" spans="2:8" s="16" customFormat="1" x14ac:dyDescent="0.2">
      <c r="B126" s="10" t="s">
        <v>157</v>
      </c>
      <c r="C126" s="31" t="s">
        <v>158</v>
      </c>
      <c r="D126" s="32" t="s">
        <v>158</v>
      </c>
      <c r="E126" s="33" t="s">
        <v>158</v>
      </c>
      <c r="F126" s="28">
        <v>1500000</v>
      </c>
      <c r="G126" s="28">
        <f>+G127</f>
        <v>1500000</v>
      </c>
      <c r="H126"/>
    </row>
    <row r="127" spans="2:8" s="16" customFormat="1" x14ac:dyDescent="0.2">
      <c r="B127" s="11" t="s">
        <v>159</v>
      </c>
      <c r="C127" s="34" t="s">
        <v>158</v>
      </c>
      <c r="D127" s="35" t="s">
        <v>158</v>
      </c>
      <c r="E127" s="36" t="s">
        <v>158</v>
      </c>
      <c r="F127" s="29">
        <v>1500000</v>
      </c>
      <c r="G127" s="29">
        <v>1500000</v>
      </c>
      <c r="H127"/>
    </row>
    <row r="128" spans="2:8" s="16" customFormat="1" x14ac:dyDescent="0.2">
      <c r="B128" s="10" t="s">
        <v>160</v>
      </c>
      <c r="C128" s="31" t="s">
        <v>161</v>
      </c>
      <c r="D128" s="32" t="s">
        <v>161</v>
      </c>
      <c r="E128" s="33" t="s">
        <v>161</v>
      </c>
      <c r="F128" s="28">
        <v>500000</v>
      </c>
      <c r="G128" s="28">
        <f>+G129</f>
        <v>500000</v>
      </c>
      <c r="H128"/>
    </row>
    <row r="129" spans="2:8" s="16" customFormat="1" x14ac:dyDescent="0.2">
      <c r="B129" s="11" t="s">
        <v>162</v>
      </c>
      <c r="C129" s="34" t="s">
        <v>161</v>
      </c>
      <c r="D129" s="35" t="s">
        <v>161</v>
      </c>
      <c r="E129" s="36" t="s">
        <v>161</v>
      </c>
      <c r="F129" s="29">
        <v>500000</v>
      </c>
      <c r="G129" s="29">
        <v>500000</v>
      </c>
      <c r="H129"/>
    </row>
    <row r="130" spans="2:8" s="24" customFormat="1" x14ac:dyDescent="0.2">
      <c r="B130" s="10" t="s">
        <v>432</v>
      </c>
      <c r="C130" s="31" t="s">
        <v>433</v>
      </c>
      <c r="D130" s="32"/>
      <c r="E130" s="33"/>
      <c r="F130" s="29">
        <v>0</v>
      </c>
      <c r="G130" s="28">
        <f>+G131</f>
        <v>399795</v>
      </c>
      <c r="H130"/>
    </row>
    <row r="131" spans="2:8" s="24" customFormat="1" x14ac:dyDescent="0.2">
      <c r="B131" s="11" t="s">
        <v>434</v>
      </c>
      <c r="C131" s="34" t="s">
        <v>433</v>
      </c>
      <c r="D131" s="35"/>
      <c r="E131" s="36"/>
      <c r="F131" s="29">
        <v>0</v>
      </c>
      <c r="G131" s="29">
        <v>399795</v>
      </c>
      <c r="H131"/>
    </row>
    <row r="132" spans="2:8" s="16" customFormat="1" x14ac:dyDescent="0.2">
      <c r="B132" s="10" t="s">
        <v>163</v>
      </c>
      <c r="C132" s="31" t="s">
        <v>164</v>
      </c>
      <c r="D132" s="32" t="s">
        <v>164</v>
      </c>
      <c r="E132" s="33" t="s">
        <v>164</v>
      </c>
      <c r="F132" s="28">
        <v>3000000</v>
      </c>
      <c r="G132" s="28">
        <f>+G133</f>
        <v>3000000</v>
      </c>
      <c r="H132"/>
    </row>
    <row r="133" spans="2:8" s="16" customFormat="1" x14ac:dyDescent="0.2">
      <c r="B133" s="11" t="s">
        <v>165</v>
      </c>
      <c r="C133" s="34" t="s">
        <v>164</v>
      </c>
      <c r="D133" s="35" t="s">
        <v>164</v>
      </c>
      <c r="E133" s="36" t="s">
        <v>164</v>
      </c>
      <c r="F133" s="29">
        <v>3000000</v>
      </c>
      <c r="G133" s="29">
        <v>3000000</v>
      </c>
      <c r="H133"/>
    </row>
    <row r="134" spans="2:8" s="16" customFormat="1" x14ac:dyDescent="0.2">
      <c r="B134" s="10" t="s">
        <v>166</v>
      </c>
      <c r="C134" s="31" t="s">
        <v>167</v>
      </c>
      <c r="D134" s="32" t="s">
        <v>167</v>
      </c>
      <c r="E134" s="33" t="s">
        <v>167</v>
      </c>
      <c r="F134" s="28">
        <v>5200000</v>
      </c>
      <c r="G134" s="28">
        <f>+G135</f>
        <v>6000000</v>
      </c>
      <c r="H134"/>
    </row>
    <row r="135" spans="2:8" s="16" customFormat="1" x14ac:dyDescent="0.2">
      <c r="B135" s="11" t="s">
        <v>168</v>
      </c>
      <c r="C135" s="34" t="s">
        <v>167</v>
      </c>
      <c r="D135" s="35" t="s">
        <v>167</v>
      </c>
      <c r="E135" s="36" t="s">
        <v>167</v>
      </c>
      <c r="F135" s="29">
        <v>5200000</v>
      </c>
      <c r="G135" s="29">
        <v>6000000</v>
      </c>
      <c r="H135"/>
    </row>
    <row r="136" spans="2:8" s="16" customFormat="1" x14ac:dyDescent="0.2">
      <c r="B136" s="10" t="s">
        <v>169</v>
      </c>
      <c r="C136" s="31" t="s">
        <v>170</v>
      </c>
      <c r="D136" s="32" t="s">
        <v>170</v>
      </c>
      <c r="E136" s="33" t="s">
        <v>170</v>
      </c>
      <c r="F136" s="28">
        <v>500000</v>
      </c>
      <c r="G136" s="28">
        <f>+G137</f>
        <v>442066</v>
      </c>
      <c r="H136"/>
    </row>
    <row r="137" spans="2:8" s="16" customFormat="1" x14ac:dyDescent="0.2">
      <c r="B137" s="11" t="s">
        <v>171</v>
      </c>
      <c r="C137" s="34" t="s">
        <v>170</v>
      </c>
      <c r="D137" s="35" t="s">
        <v>170</v>
      </c>
      <c r="E137" s="36" t="s">
        <v>170</v>
      </c>
      <c r="F137" s="29">
        <v>500000</v>
      </c>
      <c r="G137" s="29">
        <v>442066</v>
      </c>
      <c r="H137"/>
    </row>
    <row r="138" spans="2:8" s="16" customFormat="1" x14ac:dyDescent="0.2">
      <c r="B138" s="10" t="s">
        <v>172</v>
      </c>
      <c r="C138" s="31" t="s">
        <v>173</v>
      </c>
      <c r="D138" s="32" t="s">
        <v>173</v>
      </c>
      <c r="E138" s="33" t="s">
        <v>173</v>
      </c>
      <c r="F138" s="28">
        <v>500000</v>
      </c>
      <c r="G138" s="28">
        <f>+G139</f>
        <v>500000</v>
      </c>
      <c r="H138"/>
    </row>
    <row r="139" spans="2:8" s="16" customFormat="1" x14ac:dyDescent="0.2">
      <c r="B139" s="11" t="s">
        <v>174</v>
      </c>
      <c r="C139" s="34" t="s">
        <v>173</v>
      </c>
      <c r="D139" s="35" t="s">
        <v>173</v>
      </c>
      <c r="E139" s="36" t="s">
        <v>173</v>
      </c>
      <c r="F139" s="29">
        <v>500000</v>
      </c>
      <c r="G139" s="29">
        <v>500000</v>
      </c>
      <c r="H139"/>
    </row>
    <row r="140" spans="2:8" s="16" customFormat="1" x14ac:dyDescent="0.2">
      <c r="B140" s="10" t="s">
        <v>175</v>
      </c>
      <c r="C140" s="31" t="s">
        <v>176</v>
      </c>
      <c r="D140" s="32" t="s">
        <v>176</v>
      </c>
      <c r="E140" s="33" t="s">
        <v>176</v>
      </c>
      <c r="F140" s="28">
        <v>7200000</v>
      </c>
      <c r="G140" s="28">
        <f>+G141+G142+G143</f>
        <v>2500000</v>
      </c>
      <c r="H140"/>
    </row>
    <row r="141" spans="2:8" s="16" customFormat="1" x14ac:dyDescent="0.2">
      <c r="B141" s="11" t="s">
        <v>177</v>
      </c>
      <c r="C141" s="34" t="s">
        <v>178</v>
      </c>
      <c r="D141" s="35" t="s">
        <v>178</v>
      </c>
      <c r="E141" s="36" t="s">
        <v>178</v>
      </c>
      <c r="F141" s="29">
        <v>5200000</v>
      </c>
      <c r="G141" s="29">
        <v>500000</v>
      </c>
      <c r="H141"/>
    </row>
    <row r="142" spans="2:8" s="16" customFormat="1" x14ac:dyDescent="0.2">
      <c r="B142" s="11" t="s">
        <v>179</v>
      </c>
      <c r="C142" s="34" t="s">
        <v>180</v>
      </c>
      <c r="D142" s="35" t="s">
        <v>180</v>
      </c>
      <c r="E142" s="36" t="s">
        <v>180</v>
      </c>
      <c r="F142" s="29">
        <v>1000000</v>
      </c>
      <c r="G142" s="29">
        <v>1000000</v>
      </c>
      <c r="H142"/>
    </row>
    <row r="143" spans="2:8" s="16" customFormat="1" x14ac:dyDescent="0.2">
      <c r="B143" s="11" t="s">
        <v>181</v>
      </c>
      <c r="C143" s="34" t="s">
        <v>182</v>
      </c>
      <c r="D143" s="35" t="s">
        <v>182</v>
      </c>
      <c r="E143" s="36" t="s">
        <v>182</v>
      </c>
      <c r="F143" s="29">
        <v>1000000</v>
      </c>
      <c r="G143" s="29">
        <v>1000000</v>
      </c>
      <c r="H143"/>
    </row>
    <row r="144" spans="2:8" s="16" customFormat="1" x14ac:dyDescent="0.2">
      <c r="B144" s="10" t="s">
        <v>183</v>
      </c>
      <c r="C144" s="31" t="s">
        <v>184</v>
      </c>
      <c r="D144" s="32" t="s">
        <v>184</v>
      </c>
      <c r="E144" s="33" t="s">
        <v>184</v>
      </c>
      <c r="F144" s="28">
        <v>6200000</v>
      </c>
      <c r="G144" s="28">
        <f>+G145+G146</f>
        <v>1500000</v>
      </c>
      <c r="H144"/>
    </row>
    <row r="145" spans="2:8" s="16" customFormat="1" x14ac:dyDescent="0.2">
      <c r="B145" s="11" t="s">
        <v>185</v>
      </c>
      <c r="C145" s="34" t="s">
        <v>186</v>
      </c>
      <c r="D145" s="35" t="s">
        <v>186</v>
      </c>
      <c r="E145" s="36" t="s">
        <v>186</v>
      </c>
      <c r="F145" s="29">
        <v>1000000</v>
      </c>
      <c r="G145" s="29">
        <v>1000000</v>
      </c>
      <c r="H145"/>
    </row>
    <row r="146" spans="2:8" s="16" customFormat="1" x14ac:dyDescent="0.2">
      <c r="B146" s="11" t="s">
        <v>187</v>
      </c>
      <c r="C146" s="34" t="s">
        <v>188</v>
      </c>
      <c r="D146" s="35" t="s">
        <v>188</v>
      </c>
      <c r="E146" s="36" t="s">
        <v>188</v>
      </c>
      <c r="F146" s="29">
        <v>5200000</v>
      </c>
      <c r="G146" s="29">
        <v>500000</v>
      </c>
      <c r="H146"/>
    </row>
    <row r="147" spans="2:8" s="16" customFormat="1" x14ac:dyDescent="0.2">
      <c r="B147" s="10" t="s">
        <v>189</v>
      </c>
      <c r="C147" s="31" t="s">
        <v>190</v>
      </c>
      <c r="D147" s="32" t="s">
        <v>190</v>
      </c>
      <c r="E147" s="33" t="s">
        <v>190</v>
      </c>
      <c r="F147" s="28">
        <v>6200000</v>
      </c>
      <c r="G147" s="28">
        <f>+G148+G149</f>
        <v>1500000</v>
      </c>
      <c r="H147"/>
    </row>
    <row r="148" spans="2:8" s="16" customFormat="1" x14ac:dyDescent="0.2">
      <c r="B148" s="11" t="s">
        <v>191</v>
      </c>
      <c r="C148" s="34" t="s">
        <v>192</v>
      </c>
      <c r="D148" s="35" t="s">
        <v>192</v>
      </c>
      <c r="E148" s="36" t="s">
        <v>192</v>
      </c>
      <c r="F148" s="29">
        <v>5200000</v>
      </c>
      <c r="G148" s="29">
        <v>657107.30000000005</v>
      </c>
      <c r="H148"/>
    </row>
    <row r="149" spans="2:8" s="16" customFormat="1" x14ac:dyDescent="0.2">
      <c r="B149" s="11" t="s">
        <v>193</v>
      </c>
      <c r="C149" s="34" t="s">
        <v>194</v>
      </c>
      <c r="D149" s="35" t="s">
        <v>194</v>
      </c>
      <c r="E149" s="36" t="s">
        <v>194</v>
      </c>
      <c r="F149" s="29">
        <v>1000000</v>
      </c>
      <c r="G149" s="29">
        <v>842892.7</v>
      </c>
      <c r="H149"/>
    </row>
    <row r="150" spans="2:8" s="16" customFormat="1" x14ac:dyDescent="0.2">
      <c r="B150" s="10" t="s">
        <v>195</v>
      </c>
      <c r="C150" s="31" t="s">
        <v>196</v>
      </c>
      <c r="D150" s="32" t="s">
        <v>196</v>
      </c>
      <c r="E150" s="33" t="s">
        <v>196</v>
      </c>
      <c r="F150" s="28">
        <v>2000000</v>
      </c>
      <c r="G150" s="28">
        <f>+G151+G152</f>
        <v>1000000</v>
      </c>
      <c r="H150"/>
    </row>
    <row r="151" spans="2:8" s="16" customFormat="1" x14ac:dyDescent="0.2">
      <c r="B151" s="11" t="s">
        <v>197</v>
      </c>
      <c r="C151" s="34" t="s">
        <v>198</v>
      </c>
      <c r="D151" s="35" t="s">
        <v>198</v>
      </c>
      <c r="E151" s="36" t="s">
        <v>198</v>
      </c>
      <c r="F151" s="29">
        <v>1000000</v>
      </c>
      <c r="G151" s="29">
        <v>995000</v>
      </c>
      <c r="H151"/>
    </row>
    <row r="152" spans="2:8" s="16" customFormat="1" x14ac:dyDescent="0.2">
      <c r="B152" s="11" t="s">
        <v>199</v>
      </c>
      <c r="C152" s="34" t="s">
        <v>200</v>
      </c>
      <c r="D152" s="35" t="s">
        <v>200</v>
      </c>
      <c r="E152" s="36" t="s">
        <v>200</v>
      </c>
      <c r="F152" s="29">
        <v>1000000</v>
      </c>
      <c r="G152" s="29">
        <v>5000</v>
      </c>
      <c r="H152"/>
    </row>
    <row r="153" spans="2:8" s="16" customFormat="1" x14ac:dyDescent="0.2">
      <c r="B153" s="10" t="s">
        <v>201</v>
      </c>
      <c r="C153" s="31" t="s">
        <v>202</v>
      </c>
      <c r="D153" s="32" t="s">
        <v>202</v>
      </c>
      <c r="E153" s="33" t="s">
        <v>202</v>
      </c>
      <c r="F153" s="28">
        <v>46000000</v>
      </c>
      <c r="G153" s="28">
        <f>+G154+G155+G156+G157+G158</f>
        <v>46500000</v>
      </c>
      <c r="H153"/>
    </row>
    <row r="154" spans="2:8" s="16" customFormat="1" x14ac:dyDescent="0.2">
      <c r="B154" s="11" t="s">
        <v>203</v>
      </c>
      <c r="C154" s="34" t="s">
        <v>204</v>
      </c>
      <c r="D154" s="35" t="s">
        <v>204</v>
      </c>
      <c r="E154" s="36" t="s">
        <v>204</v>
      </c>
      <c r="F154" s="29">
        <v>40000000</v>
      </c>
      <c r="G154" s="29">
        <v>40000000</v>
      </c>
      <c r="H154"/>
    </row>
    <row r="155" spans="2:8" s="16" customFormat="1" x14ac:dyDescent="0.2">
      <c r="B155" s="11" t="s">
        <v>205</v>
      </c>
      <c r="C155" s="34" t="s">
        <v>206</v>
      </c>
      <c r="D155" s="35" t="s">
        <v>206</v>
      </c>
      <c r="E155" s="36" t="s">
        <v>206</v>
      </c>
      <c r="F155" s="29">
        <v>3000000</v>
      </c>
      <c r="G155" s="29">
        <v>3000000</v>
      </c>
      <c r="H155"/>
    </row>
    <row r="156" spans="2:8" s="16" customFormat="1" x14ac:dyDescent="0.2">
      <c r="B156" s="11" t="s">
        <v>207</v>
      </c>
      <c r="C156" s="34" t="s">
        <v>208</v>
      </c>
      <c r="D156" s="35" t="s">
        <v>208</v>
      </c>
      <c r="E156" s="36" t="s">
        <v>208</v>
      </c>
      <c r="F156" s="29">
        <v>500000</v>
      </c>
      <c r="G156" s="29">
        <v>500000</v>
      </c>
      <c r="H156"/>
    </row>
    <row r="157" spans="2:8" s="16" customFormat="1" x14ac:dyDescent="0.2">
      <c r="B157" s="11" t="s">
        <v>209</v>
      </c>
      <c r="C157" s="34" t="s">
        <v>210</v>
      </c>
      <c r="D157" s="35" t="s">
        <v>210</v>
      </c>
      <c r="E157" s="36" t="s">
        <v>210</v>
      </c>
      <c r="F157" s="29">
        <v>1000000</v>
      </c>
      <c r="G157" s="29">
        <v>1500000</v>
      </c>
      <c r="H157"/>
    </row>
    <row r="158" spans="2:8" s="16" customFormat="1" x14ac:dyDescent="0.2">
      <c r="B158" s="11" t="s">
        <v>211</v>
      </c>
      <c r="C158" s="34" t="s">
        <v>212</v>
      </c>
      <c r="D158" s="35" t="s">
        <v>212</v>
      </c>
      <c r="E158" s="36" t="s">
        <v>212</v>
      </c>
      <c r="F158" s="29">
        <v>1500000</v>
      </c>
      <c r="G158" s="29">
        <v>1500000</v>
      </c>
      <c r="H158"/>
    </row>
    <row r="159" spans="2:8" s="16" customFormat="1" x14ac:dyDescent="0.2">
      <c r="B159" s="10" t="s">
        <v>213</v>
      </c>
      <c r="C159" s="31" t="s">
        <v>214</v>
      </c>
      <c r="D159" s="32" t="s">
        <v>214</v>
      </c>
      <c r="E159" s="33" t="s">
        <v>214</v>
      </c>
      <c r="F159" s="28">
        <v>5800000</v>
      </c>
      <c r="G159" s="28">
        <f>+G160+G161+G162+G163</f>
        <v>6050000</v>
      </c>
      <c r="H159"/>
    </row>
    <row r="160" spans="2:8" s="16" customFormat="1" x14ac:dyDescent="0.2">
      <c r="B160" s="11" t="s">
        <v>364</v>
      </c>
      <c r="C160" s="34" t="s">
        <v>365</v>
      </c>
      <c r="D160" s="35" t="s">
        <v>365</v>
      </c>
      <c r="E160" s="36" t="s">
        <v>365</v>
      </c>
      <c r="F160" s="29">
        <v>50000</v>
      </c>
      <c r="G160" s="29">
        <v>300000</v>
      </c>
      <c r="H160"/>
    </row>
    <row r="161" spans="2:8" s="16" customFormat="1" x14ac:dyDescent="0.2">
      <c r="B161" s="11" t="s">
        <v>366</v>
      </c>
      <c r="C161" s="34" t="s">
        <v>367</v>
      </c>
      <c r="D161" s="35" t="s">
        <v>367</v>
      </c>
      <c r="E161" s="36" t="s">
        <v>367</v>
      </c>
      <c r="F161" s="29">
        <v>50000</v>
      </c>
      <c r="G161" s="29">
        <v>50000</v>
      </c>
      <c r="H161"/>
    </row>
    <row r="162" spans="2:8" s="16" customFormat="1" x14ac:dyDescent="0.2">
      <c r="B162" s="11" t="s">
        <v>215</v>
      </c>
      <c r="C162" s="34" t="s">
        <v>216</v>
      </c>
      <c r="D162" s="35" t="s">
        <v>216</v>
      </c>
      <c r="E162" s="36" t="s">
        <v>216</v>
      </c>
      <c r="F162" s="29">
        <v>5200000</v>
      </c>
      <c r="G162" s="29">
        <v>5200000</v>
      </c>
      <c r="H162"/>
    </row>
    <row r="163" spans="2:8" s="16" customFormat="1" x14ac:dyDescent="0.2">
      <c r="B163" s="11" t="s">
        <v>217</v>
      </c>
      <c r="C163" s="34" t="s">
        <v>218</v>
      </c>
      <c r="D163" s="35" t="s">
        <v>218</v>
      </c>
      <c r="E163" s="36" t="s">
        <v>218</v>
      </c>
      <c r="F163" s="29">
        <v>500000</v>
      </c>
      <c r="G163" s="29">
        <v>500000</v>
      </c>
      <c r="H163"/>
    </row>
    <row r="164" spans="2:8" s="16" customFormat="1" x14ac:dyDescent="0.2">
      <c r="B164" s="10" t="s">
        <v>219</v>
      </c>
      <c r="C164" s="31" t="s">
        <v>220</v>
      </c>
      <c r="D164" s="32" t="s">
        <v>220</v>
      </c>
      <c r="E164" s="33" t="s">
        <v>220</v>
      </c>
      <c r="F164" s="28">
        <f>+F165+F166</f>
        <v>1500000</v>
      </c>
      <c r="G164" s="28">
        <f>+G165+G166</f>
        <v>1500000</v>
      </c>
      <c r="H164"/>
    </row>
    <row r="165" spans="2:8" s="16" customFormat="1" x14ac:dyDescent="0.2">
      <c r="B165" s="11" t="s">
        <v>221</v>
      </c>
      <c r="C165" s="34" t="s">
        <v>220</v>
      </c>
      <c r="D165" s="35" t="s">
        <v>220</v>
      </c>
      <c r="E165" s="36" t="s">
        <v>220</v>
      </c>
      <c r="F165" s="29">
        <v>1500000</v>
      </c>
      <c r="G165" s="29">
        <v>1100000</v>
      </c>
      <c r="H165"/>
    </row>
    <row r="166" spans="2:8" s="26" customFormat="1" x14ac:dyDescent="0.2">
      <c r="B166" s="11" t="s">
        <v>435</v>
      </c>
      <c r="C166" s="25" t="s">
        <v>436</v>
      </c>
      <c r="E166" s="27"/>
      <c r="F166" s="29">
        <v>0</v>
      </c>
      <c r="G166" s="29">
        <v>400000</v>
      </c>
      <c r="H166"/>
    </row>
    <row r="167" spans="2:8" s="16" customFormat="1" x14ac:dyDescent="0.2">
      <c r="B167" s="10" t="s">
        <v>222</v>
      </c>
      <c r="C167" s="31" t="s">
        <v>223</v>
      </c>
      <c r="D167" s="32" t="s">
        <v>223</v>
      </c>
      <c r="E167" s="33" t="s">
        <v>223</v>
      </c>
      <c r="F167" s="28">
        <v>3300000</v>
      </c>
      <c r="G167" s="28">
        <f>+G168+G169</f>
        <v>3300000</v>
      </c>
      <c r="H167"/>
    </row>
    <row r="168" spans="2:8" s="16" customFormat="1" x14ac:dyDescent="0.2">
      <c r="B168" s="11" t="s">
        <v>224</v>
      </c>
      <c r="C168" s="34" t="s">
        <v>225</v>
      </c>
      <c r="D168" s="35" t="s">
        <v>225</v>
      </c>
      <c r="E168" s="36" t="s">
        <v>225</v>
      </c>
      <c r="F168" s="29">
        <v>3000000</v>
      </c>
      <c r="G168" s="29">
        <v>3000000</v>
      </c>
      <c r="H168"/>
    </row>
    <row r="169" spans="2:8" s="16" customFormat="1" x14ac:dyDescent="0.2">
      <c r="B169" s="11" t="s">
        <v>368</v>
      </c>
      <c r="C169" s="34" t="s">
        <v>369</v>
      </c>
      <c r="D169" s="35" t="s">
        <v>369</v>
      </c>
      <c r="E169" s="36" t="s">
        <v>369</v>
      </c>
      <c r="F169" s="29">
        <v>300000</v>
      </c>
      <c r="G169" s="29">
        <v>300000</v>
      </c>
      <c r="H169"/>
    </row>
    <row r="170" spans="2:8" s="16" customFormat="1" x14ac:dyDescent="0.2">
      <c r="B170" s="10" t="s">
        <v>226</v>
      </c>
      <c r="C170" s="31" t="s">
        <v>227</v>
      </c>
      <c r="D170" s="32" t="s">
        <v>227</v>
      </c>
      <c r="E170" s="33" t="s">
        <v>227</v>
      </c>
      <c r="F170" s="28">
        <v>500000</v>
      </c>
      <c r="G170" s="28">
        <f>+G171</f>
        <v>500000</v>
      </c>
      <c r="H170"/>
    </row>
    <row r="171" spans="2:8" s="16" customFormat="1" x14ac:dyDescent="0.2">
      <c r="B171" s="11" t="s">
        <v>228</v>
      </c>
      <c r="C171" s="34" t="s">
        <v>227</v>
      </c>
      <c r="D171" s="35" t="s">
        <v>227</v>
      </c>
      <c r="E171" s="36" t="s">
        <v>227</v>
      </c>
      <c r="F171" s="29">
        <v>500000</v>
      </c>
      <c r="G171" s="29">
        <v>500000</v>
      </c>
      <c r="H171"/>
    </row>
    <row r="172" spans="2:8" s="16" customFormat="1" x14ac:dyDescent="0.2">
      <c r="B172" s="10" t="s">
        <v>370</v>
      </c>
      <c r="C172" s="31" t="s">
        <v>371</v>
      </c>
      <c r="D172" s="32" t="s">
        <v>371</v>
      </c>
      <c r="E172" s="33" t="s">
        <v>371</v>
      </c>
      <c r="F172" s="28">
        <v>500000</v>
      </c>
      <c r="G172" s="28">
        <f>+G173</f>
        <v>500000</v>
      </c>
      <c r="H172"/>
    </row>
    <row r="173" spans="2:8" s="16" customFormat="1" x14ac:dyDescent="0.2">
      <c r="B173" s="11" t="s">
        <v>372</v>
      </c>
      <c r="C173" s="34" t="s">
        <v>371</v>
      </c>
      <c r="D173" s="35" t="s">
        <v>371</v>
      </c>
      <c r="E173" s="36" t="s">
        <v>371</v>
      </c>
      <c r="F173" s="29">
        <v>500000</v>
      </c>
      <c r="G173" s="29">
        <v>500000</v>
      </c>
      <c r="H173"/>
    </row>
    <row r="174" spans="2:8" s="16" customFormat="1" x14ac:dyDescent="0.2">
      <c r="B174" s="10" t="s">
        <v>229</v>
      </c>
      <c r="C174" s="31" t="s">
        <v>230</v>
      </c>
      <c r="D174" s="32" t="s">
        <v>230</v>
      </c>
      <c r="E174" s="33" t="s">
        <v>230</v>
      </c>
      <c r="F174" s="28">
        <v>4500000</v>
      </c>
      <c r="G174" s="28">
        <f>+G175</f>
        <v>4500000</v>
      </c>
      <c r="H174"/>
    </row>
    <row r="175" spans="2:8" s="16" customFormat="1" x14ac:dyDescent="0.2">
      <c r="B175" s="11" t="s">
        <v>231</v>
      </c>
      <c r="C175" s="34" t="s">
        <v>230</v>
      </c>
      <c r="D175" s="35" t="s">
        <v>230</v>
      </c>
      <c r="E175" s="36" t="s">
        <v>230</v>
      </c>
      <c r="F175" s="29">
        <v>4500000</v>
      </c>
      <c r="G175" s="29">
        <v>4500000</v>
      </c>
      <c r="H175"/>
    </row>
    <row r="176" spans="2:8" s="16" customFormat="1" x14ac:dyDescent="0.2">
      <c r="B176" s="10" t="s">
        <v>232</v>
      </c>
      <c r="C176" s="31" t="s">
        <v>233</v>
      </c>
      <c r="D176" s="32" t="s">
        <v>233</v>
      </c>
      <c r="E176" s="33" t="s">
        <v>233</v>
      </c>
      <c r="F176" s="28">
        <v>11350000</v>
      </c>
      <c r="G176" s="28">
        <f>+G177</f>
        <v>5000000</v>
      </c>
      <c r="H176"/>
    </row>
    <row r="177" spans="2:8" s="16" customFormat="1" x14ac:dyDescent="0.2">
      <c r="B177" s="11" t="s">
        <v>234</v>
      </c>
      <c r="C177" s="34" t="s">
        <v>233</v>
      </c>
      <c r="D177" s="35" t="s">
        <v>233</v>
      </c>
      <c r="E177" s="36" t="s">
        <v>233</v>
      </c>
      <c r="F177" s="29">
        <v>11350000</v>
      </c>
      <c r="G177" s="29">
        <v>5000000</v>
      </c>
      <c r="H177"/>
    </row>
    <row r="178" spans="2:8" s="16" customFormat="1" x14ac:dyDescent="0.2">
      <c r="B178" s="10" t="s">
        <v>373</v>
      </c>
      <c r="C178" s="31" t="s">
        <v>374</v>
      </c>
      <c r="D178" s="32" t="s">
        <v>374</v>
      </c>
      <c r="E178" s="33" t="s">
        <v>374</v>
      </c>
      <c r="F178" s="28">
        <v>13400000</v>
      </c>
      <c r="G178" s="28">
        <f>+G179+G180</f>
        <v>10400000</v>
      </c>
      <c r="H178"/>
    </row>
    <row r="179" spans="2:8" s="16" customFormat="1" x14ac:dyDescent="0.2">
      <c r="B179" s="11" t="s">
        <v>375</v>
      </c>
      <c r="C179" s="34" t="s">
        <v>376</v>
      </c>
      <c r="D179" s="35" t="s">
        <v>376</v>
      </c>
      <c r="E179" s="36" t="s">
        <v>376</v>
      </c>
      <c r="F179" s="29">
        <v>10400000</v>
      </c>
      <c r="G179" s="29">
        <v>7400000</v>
      </c>
      <c r="H179"/>
    </row>
    <row r="180" spans="2:8" s="16" customFormat="1" x14ac:dyDescent="0.2">
      <c r="B180" s="11" t="s">
        <v>377</v>
      </c>
      <c r="C180" s="34" t="s">
        <v>378</v>
      </c>
      <c r="D180" s="35" t="s">
        <v>378</v>
      </c>
      <c r="E180" s="36" t="s">
        <v>378</v>
      </c>
      <c r="F180" s="29">
        <v>3000000</v>
      </c>
      <c r="G180" s="29">
        <v>3000000</v>
      </c>
      <c r="H180"/>
    </row>
    <row r="181" spans="2:8" s="16" customFormat="1" x14ac:dyDescent="0.2">
      <c r="B181" s="10" t="s">
        <v>235</v>
      </c>
      <c r="C181" s="31" t="s">
        <v>236</v>
      </c>
      <c r="D181" s="32" t="s">
        <v>236</v>
      </c>
      <c r="E181" s="33" t="s">
        <v>236</v>
      </c>
      <c r="F181" s="28">
        <v>55540818</v>
      </c>
      <c r="G181" s="28">
        <f>+G182+G183+G184+G185</f>
        <v>24562006.880000003</v>
      </c>
      <c r="H181"/>
    </row>
    <row r="182" spans="2:8" s="16" customFormat="1" x14ac:dyDescent="0.2">
      <c r="B182" s="11" t="s">
        <v>237</v>
      </c>
      <c r="C182" s="34" t="s">
        <v>238</v>
      </c>
      <c r="D182" s="35" t="s">
        <v>238</v>
      </c>
      <c r="E182" s="36" t="s">
        <v>238</v>
      </c>
      <c r="F182" s="29">
        <v>43690818</v>
      </c>
      <c r="G182" s="29">
        <v>14062006.880000001</v>
      </c>
      <c r="H182"/>
    </row>
    <row r="183" spans="2:8" s="16" customFormat="1" x14ac:dyDescent="0.2">
      <c r="B183" s="11" t="s">
        <v>379</v>
      </c>
      <c r="C183" s="15" t="s">
        <v>419</v>
      </c>
      <c r="E183" s="17"/>
      <c r="F183" s="29">
        <v>0</v>
      </c>
      <c r="G183" s="29">
        <v>6000000</v>
      </c>
      <c r="H183"/>
    </row>
    <row r="184" spans="2:8" s="16" customFormat="1" x14ac:dyDescent="0.2">
      <c r="B184" s="11" t="s">
        <v>380</v>
      </c>
      <c r="C184" s="34" t="s">
        <v>381</v>
      </c>
      <c r="D184" s="35" t="s">
        <v>381</v>
      </c>
      <c r="E184" s="36" t="s">
        <v>381</v>
      </c>
      <c r="F184" s="29">
        <v>500000</v>
      </c>
      <c r="G184" s="29">
        <v>500000</v>
      </c>
      <c r="H184"/>
    </row>
    <row r="185" spans="2:8" s="16" customFormat="1" x14ac:dyDescent="0.2">
      <c r="B185" s="11" t="s">
        <v>382</v>
      </c>
      <c r="C185" s="34" t="s">
        <v>383</v>
      </c>
      <c r="D185" s="35" t="s">
        <v>383</v>
      </c>
      <c r="E185" s="36" t="s">
        <v>383</v>
      </c>
      <c r="F185" s="29">
        <v>11350000</v>
      </c>
      <c r="G185" s="29">
        <v>4000000</v>
      </c>
      <c r="H185"/>
    </row>
    <row r="186" spans="2:8" s="16" customFormat="1" x14ac:dyDescent="0.2">
      <c r="B186" s="10" t="s">
        <v>239</v>
      </c>
      <c r="C186" s="31" t="s">
        <v>240</v>
      </c>
      <c r="D186" s="32" t="s">
        <v>240</v>
      </c>
      <c r="E186" s="33" t="s">
        <v>240</v>
      </c>
      <c r="F186" s="28">
        <v>30000000</v>
      </c>
      <c r="G186" s="28">
        <f>+G187</f>
        <v>15500000</v>
      </c>
      <c r="H186"/>
    </row>
    <row r="187" spans="2:8" s="16" customFormat="1" x14ac:dyDescent="0.2">
      <c r="B187" s="11" t="s">
        <v>241</v>
      </c>
      <c r="C187" s="34" t="s">
        <v>242</v>
      </c>
      <c r="D187" s="35" t="s">
        <v>242</v>
      </c>
      <c r="E187" s="36" t="s">
        <v>242</v>
      </c>
      <c r="F187" s="29">
        <v>30000000</v>
      </c>
      <c r="G187" s="29">
        <v>15500000</v>
      </c>
      <c r="H187"/>
    </row>
    <row r="188" spans="2:8" s="16" customFormat="1" x14ac:dyDescent="0.2">
      <c r="B188" s="10" t="s">
        <v>243</v>
      </c>
      <c r="C188" s="31" t="s">
        <v>244</v>
      </c>
      <c r="D188" s="32" t="s">
        <v>244</v>
      </c>
      <c r="E188" s="33" t="s">
        <v>244</v>
      </c>
      <c r="F188" s="28">
        <v>6000000</v>
      </c>
      <c r="G188" s="28">
        <f>+G189</f>
        <v>6000000</v>
      </c>
      <c r="H188"/>
    </row>
    <row r="189" spans="2:8" s="16" customFormat="1" x14ac:dyDescent="0.2">
      <c r="B189" s="11" t="s">
        <v>245</v>
      </c>
      <c r="C189" s="34" t="s">
        <v>246</v>
      </c>
      <c r="D189" s="35" t="s">
        <v>246</v>
      </c>
      <c r="E189" s="36" t="s">
        <v>246</v>
      </c>
      <c r="F189" s="29">
        <v>6000000</v>
      </c>
      <c r="G189" s="29">
        <v>6000000</v>
      </c>
      <c r="H189"/>
    </row>
    <row r="190" spans="2:8" s="16" customFormat="1" x14ac:dyDescent="0.2">
      <c r="B190" s="10" t="s">
        <v>247</v>
      </c>
      <c r="C190" s="31" t="s">
        <v>248</v>
      </c>
      <c r="D190" s="32" t="s">
        <v>248</v>
      </c>
      <c r="E190" s="33" t="s">
        <v>248</v>
      </c>
      <c r="F190" s="28">
        <v>10400000</v>
      </c>
      <c r="G190" s="28">
        <f>+G191</f>
        <v>7000000</v>
      </c>
      <c r="H190"/>
    </row>
    <row r="191" spans="2:8" s="16" customFormat="1" x14ac:dyDescent="0.2">
      <c r="B191" s="11" t="s">
        <v>249</v>
      </c>
      <c r="C191" s="34" t="s">
        <v>248</v>
      </c>
      <c r="D191" s="35" t="s">
        <v>248</v>
      </c>
      <c r="E191" s="36" t="s">
        <v>248</v>
      </c>
      <c r="F191" s="29">
        <v>10400000</v>
      </c>
      <c r="G191" s="29">
        <v>7000000</v>
      </c>
      <c r="H191"/>
    </row>
    <row r="192" spans="2:8" s="16" customFormat="1" x14ac:dyDescent="0.2">
      <c r="B192" s="10" t="s">
        <v>250</v>
      </c>
      <c r="C192" s="31" t="s">
        <v>251</v>
      </c>
      <c r="D192" s="32" t="s">
        <v>251</v>
      </c>
      <c r="E192" s="33" t="s">
        <v>251</v>
      </c>
      <c r="F192" s="28">
        <v>2000000</v>
      </c>
      <c r="G192" s="28">
        <f>+G193</f>
        <v>2000000</v>
      </c>
      <c r="H192"/>
    </row>
    <row r="193" spans="2:8" s="16" customFormat="1" x14ac:dyDescent="0.2">
      <c r="B193" s="11" t="s">
        <v>252</v>
      </c>
      <c r="C193" s="34" t="s">
        <v>251</v>
      </c>
      <c r="D193" s="35" t="s">
        <v>251</v>
      </c>
      <c r="E193" s="36" t="s">
        <v>251</v>
      </c>
      <c r="F193" s="29">
        <v>2000000</v>
      </c>
      <c r="G193" s="29">
        <v>2000000</v>
      </c>
      <c r="H193"/>
    </row>
    <row r="194" spans="2:8" s="16" customFormat="1" x14ac:dyDescent="0.2">
      <c r="B194" s="10" t="s">
        <v>253</v>
      </c>
      <c r="C194" s="31" t="s">
        <v>254</v>
      </c>
      <c r="D194" s="32" t="s">
        <v>254</v>
      </c>
      <c r="E194" s="33" t="s">
        <v>254</v>
      </c>
      <c r="F194" s="28">
        <v>10400000</v>
      </c>
      <c r="G194" s="28">
        <f>+G195</f>
        <v>13000000</v>
      </c>
      <c r="H194"/>
    </row>
    <row r="195" spans="2:8" s="16" customFormat="1" x14ac:dyDescent="0.2">
      <c r="B195" s="11" t="s">
        <v>255</v>
      </c>
      <c r="C195" s="34" t="s">
        <v>254</v>
      </c>
      <c r="D195" s="35" t="s">
        <v>254</v>
      </c>
      <c r="E195" s="36" t="s">
        <v>254</v>
      </c>
      <c r="F195" s="29">
        <v>10400000</v>
      </c>
      <c r="G195" s="29">
        <v>13000000</v>
      </c>
      <c r="H195"/>
    </row>
    <row r="196" spans="2:8" s="16" customFormat="1" x14ac:dyDescent="0.2">
      <c r="B196" s="10" t="s">
        <v>256</v>
      </c>
      <c r="C196" s="31" t="s">
        <v>257</v>
      </c>
      <c r="D196" s="32" t="s">
        <v>257</v>
      </c>
      <c r="E196" s="33" t="s">
        <v>257</v>
      </c>
      <c r="F196" s="28">
        <v>10400000</v>
      </c>
      <c r="G196" s="28">
        <f>+G197</f>
        <v>10400000</v>
      </c>
      <c r="H196"/>
    </row>
    <row r="197" spans="2:8" s="16" customFormat="1" x14ac:dyDescent="0.2">
      <c r="B197" s="11" t="s">
        <v>258</v>
      </c>
      <c r="C197" s="34" t="s">
        <v>257</v>
      </c>
      <c r="D197" s="35" t="s">
        <v>257</v>
      </c>
      <c r="E197" s="36" t="s">
        <v>257</v>
      </c>
      <c r="F197" s="29">
        <v>10400000</v>
      </c>
      <c r="G197" s="29">
        <v>10400000</v>
      </c>
      <c r="H197"/>
    </row>
    <row r="198" spans="2:8" s="16" customFormat="1" x14ac:dyDescent="0.2">
      <c r="B198" s="10" t="s">
        <v>259</v>
      </c>
      <c r="C198" s="31" t="s">
        <v>260</v>
      </c>
      <c r="D198" s="32" t="s">
        <v>260</v>
      </c>
      <c r="E198" s="33" t="s">
        <v>260</v>
      </c>
      <c r="F198" s="28">
        <v>500000</v>
      </c>
      <c r="G198" s="28">
        <f>+G199</f>
        <v>500000</v>
      </c>
      <c r="H198"/>
    </row>
    <row r="199" spans="2:8" s="16" customFormat="1" x14ac:dyDescent="0.2">
      <c r="B199" s="11" t="s">
        <v>261</v>
      </c>
      <c r="C199" s="34" t="s">
        <v>262</v>
      </c>
      <c r="D199" s="35" t="s">
        <v>262</v>
      </c>
      <c r="E199" s="36" t="s">
        <v>262</v>
      </c>
      <c r="F199" s="29">
        <v>500000</v>
      </c>
      <c r="G199" s="29">
        <v>500000</v>
      </c>
      <c r="H199"/>
    </row>
    <row r="200" spans="2:8" s="16" customFormat="1" x14ac:dyDescent="0.2">
      <c r="B200" s="10" t="s">
        <v>263</v>
      </c>
      <c r="C200" s="31" t="s">
        <v>264</v>
      </c>
      <c r="D200" s="32" t="s">
        <v>264</v>
      </c>
      <c r="E200" s="33" t="s">
        <v>264</v>
      </c>
      <c r="F200" s="28">
        <v>1000000</v>
      </c>
      <c r="G200" s="28">
        <f>+G201</f>
        <v>1000000</v>
      </c>
      <c r="H200"/>
    </row>
    <row r="201" spans="2:8" s="16" customFormat="1" x14ac:dyDescent="0.2">
      <c r="B201" s="11" t="s">
        <v>265</v>
      </c>
      <c r="C201" s="34" t="s">
        <v>266</v>
      </c>
      <c r="D201" s="35" t="s">
        <v>266</v>
      </c>
      <c r="E201" s="36" t="s">
        <v>266</v>
      </c>
      <c r="F201" s="29">
        <v>1000000</v>
      </c>
      <c r="G201" s="29">
        <v>1000000</v>
      </c>
      <c r="H201"/>
    </row>
    <row r="202" spans="2:8" s="16" customFormat="1" x14ac:dyDescent="0.2">
      <c r="B202" s="10" t="s">
        <v>267</v>
      </c>
      <c r="C202" s="31" t="s">
        <v>268</v>
      </c>
      <c r="D202" s="32" t="s">
        <v>268</v>
      </c>
      <c r="E202" s="33" t="s">
        <v>268</v>
      </c>
      <c r="F202" s="28">
        <v>200000</v>
      </c>
      <c r="G202" s="28">
        <f>+G203</f>
        <v>200000</v>
      </c>
      <c r="H202"/>
    </row>
    <row r="203" spans="2:8" s="16" customFormat="1" x14ac:dyDescent="0.2">
      <c r="B203" s="11" t="s">
        <v>269</v>
      </c>
      <c r="C203" s="34" t="s">
        <v>268</v>
      </c>
      <c r="D203" s="35" t="s">
        <v>268</v>
      </c>
      <c r="E203" s="36" t="s">
        <v>268</v>
      </c>
      <c r="F203" s="29">
        <v>200000</v>
      </c>
      <c r="G203" s="29">
        <v>200000</v>
      </c>
      <c r="H203"/>
    </row>
    <row r="204" spans="2:8" s="16" customFormat="1" x14ac:dyDescent="0.2">
      <c r="B204" s="10" t="s">
        <v>270</v>
      </c>
      <c r="C204" s="31" t="s">
        <v>271</v>
      </c>
      <c r="D204" s="32" t="s">
        <v>271</v>
      </c>
      <c r="E204" s="33" t="s">
        <v>271</v>
      </c>
      <c r="F204" s="28">
        <v>1000000</v>
      </c>
      <c r="G204" s="28">
        <f>+G205</f>
        <v>1000000</v>
      </c>
      <c r="H204"/>
    </row>
    <row r="205" spans="2:8" s="16" customFormat="1" x14ac:dyDescent="0.2">
      <c r="B205" s="11" t="s">
        <v>272</v>
      </c>
      <c r="C205" s="34" t="s">
        <v>271</v>
      </c>
      <c r="D205" s="35" t="s">
        <v>271</v>
      </c>
      <c r="E205" s="36" t="s">
        <v>271</v>
      </c>
      <c r="F205" s="29">
        <v>1000000</v>
      </c>
      <c r="G205" s="29">
        <v>1000000</v>
      </c>
      <c r="H205"/>
    </row>
    <row r="206" spans="2:8" s="16" customFormat="1" x14ac:dyDescent="0.2">
      <c r="B206" s="10" t="s">
        <v>273</v>
      </c>
      <c r="C206" s="31" t="s">
        <v>274</v>
      </c>
      <c r="D206" s="32" t="s">
        <v>274</v>
      </c>
      <c r="E206" s="33" t="s">
        <v>274</v>
      </c>
      <c r="F206" s="28">
        <v>500000</v>
      </c>
      <c r="G206" s="28">
        <f>+G207</f>
        <v>500000</v>
      </c>
      <c r="H206"/>
    </row>
    <row r="207" spans="2:8" s="16" customFormat="1" x14ac:dyDescent="0.2">
      <c r="B207" s="11" t="s">
        <v>275</v>
      </c>
      <c r="C207" s="34" t="s">
        <v>274</v>
      </c>
      <c r="D207" s="35" t="s">
        <v>274</v>
      </c>
      <c r="E207" s="36" t="s">
        <v>274</v>
      </c>
      <c r="F207" s="29">
        <v>500000</v>
      </c>
      <c r="G207" s="29">
        <v>500000</v>
      </c>
      <c r="H207"/>
    </row>
    <row r="208" spans="2:8" s="26" customFormat="1" x14ac:dyDescent="0.2">
      <c r="B208" s="10" t="s">
        <v>438</v>
      </c>
      <c r="C208" s="31" t="s">
        <v>439</v>
      </c>
      <c r="D208" s="32"/>
      <c r="E208" s="33"/>
      <c r="F208" s="28">
        <f>+F209</f>
        <v>0</v>
      </c>
      <c r="G208" s="28">
        <f>+G209</f>
        <v>280000</v>
      </c>
      <c r="H208"/>
    </row>
    <row r="209" spans="2:8" s="26" customFormat="1" x14ac:dyDescent="0.2">
      <c r="B209" s="11" t="s">
        <v>440</v>
      </c>
      <c r="C209" s="34" t="s">
        <v>439</v>
      </c>
      <c r="D209" s="35"/>
      <c r="E209" s="36"/>
      <c r="F209" s="29">
        <v>0</v>
      </c>
      <c r="G209" s="29">
        <v>280000</v>
      </c>
      <c r="H209"/>
    </row>
    <row r="210" spans="2:8" s="16" customFormat="1" x14ac:dyDescent="0.2">
      <c r="B210" s="10" t="s">
        <v>384</v>
      </c>
      <c r="C210" s="31" t="s">
        <v>385</v>
      </c>
      <c r="D210" s="32" t="s">
        <v>385</v>
      </c>
      <c r="E210" s="33" t="s">
        <v>385</v>
      </c>
      <c r="F210" s="28">
        <v>500000</v>
      </c>
      <c r="G210" s="28">
        <f>+G211</f>
        <v>220000</v>
      </c>
      <c r="H210"/>
    </row>
    <row r="211" spans="2:8" s="16" customFormat="1" x14ac:dyDescent="0.2">
      <c r="B211" s="11" t="s">
        <v>386</v>
      </c>
      <c r="C211" s="34" t="s">
        <v>385</v>
      </c>
      <c r="D211" s="35" t="s">
        <v>385</v>
      </c>
      <c r="E211" s="36" t="s">
        <v>385</v>
      </c>
      <c r="F211" s="29">
        <v>500000</v>
      </c>
      <c r="G211" s="29">
        <v>220000</v>
      </c>
      <c r="H211"/>
    </row>
    <row r="212" spans="2:8" s="16" customFormat="1" x14ac:dyDescent="0.2">
      <c r="B212" s="10" t="s">
        <v>276</v>
      </c>
      <c r="C212" s="31" t="s">
        <v>277</v>
      </c>
      <c r="D212" s="32" t="s">
        <v>277</v>
      </c>
      <c r="E212" s="33" t="s">
        <v>277</v>
      </c>
      <c r="F212" s="28">
        <v>50000</v>
      </c>
      <c r="G212" s="28">
        <f>+G213</f>
        <v>50000</v>
      </c>
      <c r="H212"/>
    </row>
    <row r="213" spans="2:8" s="16" customFormat="1" x14ac:dyDescent="0.2">
      <c r="B213" s="11" t="s">
        <v>278</v>
      </c>
      <c r="C213" s="34" t="s">
        <v>279</v>
      </c>
      <c r="D213" s="35" t="s">
        <v>279</v>
      </c>
      <c r="E213" s="36" t="s">
        <v>279</v>
      </c>
      <c r="F213" s="29">
        <v>50000</v>
      </c>
      <c r="G213" s="29">
        <v>50000</v>
      </c>
      <c r="H213"/>
    </row>
    <row r="214" spans="2:8" s="16" customFormat="1" x14ac:dyDescent="0.2">
      <c r="B214" s="10" t="s">
        <v>280</v>
      </c>
      <c r="C214" s="31" t="s">
        <v>281</v>
      </c>
      <c r="D214" s="32" t="s">
        <v>281</v>
      </c>
      <c r="E214" s="33" t="s">
        <v>281</v>
      </c>
      <c r="F214" s="28">
        <v>12600000</v>
      </c>
      <c r="G214" s="28">
        <f>+G215</f>
        <v>12600000</v>
      </c>
      <c r="H214"/>
    </row>
    <row r="215" spans="2:8" s="16" customFormat="1" x14ac:dyDescent="0.2">
      <c r="B215" s="11" t="s">
        <v>282</v>
      </c>
      <c r="C215" s="34" t="s">
        <v>281</v>
      </c>
      <c r="D215" s="35" t="s">
        <v>281</v>
      </c>
      <c r="E215" s="36" t="s">
        <v>281</v>
      </c>
      <c r="F215" s="29">
        <v>12600000</v>
      </c>
      <c r="G215" s="29">
        <v>12600000</v>
      </c>
      <c r="H215"/>
    </row>
    <row r="216" spans="2:8" s="16" customFormat="1" x14ac:dyDescent="0.2">
      <c r="B216" s="10" t="s">
        <v>283</v>
      </c>
      <c r="C216" s="31" t="s">
        <v>284</v>
      </c>
      <c r="D216" s="32" t="s">
        <v>284</v>
      </c>
      <c r="E216" s="33" t="s">
        <v>284</v>
      </c>
      <c r="F216" s="28">
        <v>100000</v>
      </c>
      <c r="G216" s="28">
        <f>+G217</f>
        <v>100000</v>
      </c>
      <c r="H216"/>
    </row>
    <row r="217" spans="2:8" s="16" customFormat="1" x14ac:dyDescent="0.2">
      <c r="B217" s="11" t="s">
        <v>285</v>
      </c>
      <c r="C217" s="34" t="s">
        <v>284</v>
      </c>
      <c r="D217" s="35" t="s">
        <v>284</v>
      </c>
      <c r="E217" s="36" t="s">
        <v>284</v>
      </c>
      <c r="F217" s="29">
        <v>100000</v>
      </c>
      <c r="G217" s="29">
        <v>100000</v>
      </c>
      <c r="H217"/>
    </row>
    <row r="218" spans="2:8" s="16" customFormat="1" x14ac:dyDescent="0.2">
      <c r="B218" s="10" t="s">
        <v>286</v>
      </c>
      <c r="C218" s="31" t="s">
        <v>287</v>
      </c>
      <c r="D218" s="32" t="s">
        <v>287</v>
      </c>
      <c r="E218" s="33" t="s">
        <v>287</v>
      </c>
      <c r="F218" s="28">
        <v>1500000</v>
      </c>
      <c r="G218" s="28">
        <f>+G219</f>
        <v>1500000</v>
      </c>
      <c r="H218"/>
    </row>
    <row r="219" spans="2:8" s="16" customFormat="1" x14ac:dyDescent="0.2">
      <c r="B219" s="11" t="s">
        <v>288</v>
      </c>
      <c r="C219" s="34" t="s">
        <v>287</v>
      </c>
      <c r="D219" s="35" t="s">
        <v>287</v>
      </c>
      <c r="E219" s="36" t="s">
        <v>287</v>
      </c>
      <c r="F219" s="29">
        <v>1500000</v>
      </c>
      <c r="G219" s="29">
        <v>1500000</v>
      </c>
      <c r="H219"/>
    </row>
    <row r="220" spans="2:8" s="16" customFormat="1" x14ac:dyDescent="0.2">
      <c r="B220" s="10" t="s">
        <v>289</v>
      </c>
      <c r="C220" s="31" t="s">
        <v>290</v>
      </c>
      <c r="D220" s="32" t="s">
        <v>290</v>
      </c>
      <c r="E220" s="33" t="s">
        <v>290</v>
      </c>
      <c r="F220" s="28">
        <v>50000</v>
      </c>
      <c r="G220" s="28">
        <f>+G221</f>
        <v>50000</v>
      </c>
      <c r="H220"/>
    </row>
    <row r="221" spans="2:8" s="16" customFormat="1" x14ac:dyDescent="0.2">
      <c r="B221" s="11" t="s">
        <v>291</v>
      </c>
      <c r="C221" s="34" t="s">
        <v>290</v>
      </c>
      <c r="D221" s="35" t="s">
        <v>290</v>
      </c>
      <c r="E221" s="36" t="s">
        <v>290</v>
      </c>
      <c r="F221" s="29">
        <v>50000</v>
      </c>
      <c r="G221" s="29">
        <v>50000</v>
      </c>
      <c r="H221"/>
    </row>
    <row r="222" spans="2:8" s="16" customFormat="1" x14ac:dyDescent="0.2">
      <c r="B222" s="10" t="s">
        <v>292</v>
      </c>
      <c r="C222" s="31" t="s">
        <v>293</v>
      </c>
      <c r="D222" s="32" t="s">
        <v>293</v>
      </c>
      <c r="E222" s="33" t="s">
        <v>293</v>
      </c>
      <c r="F222" s="28">
        <v>100000</v>
      </c>
      <c r="G222" s="28">
        <f>+G223</f>
        <v>100000</v>
      </c>
      <c r="H222"/>
    </row>
    <row r="223" spans="2:8" s="16" customFormat="1" x14ac:dyDescent="0.2">
      <c r="B223" s="11" t="s">
        <v>294</v>
      </c>
      <c r="C223" s="34" t="s">
        <v>293</v>
      </c>
      <c r="D223" s="35" t="s">
        <v>293</v>
      </c>
      <c r="E223" s="36" t="s">
        <v>293</v>
      </c>
      <c r="F223" s="29">
        <v>100000</v>
      </c>
      <c r="G223" s="29">
        <v>100000</v>
      </c>
      <c r="H223"/>
    </row>
    <row r="224" spans="2:8" s="16" customFormat="1" x14ac:dyDescent="0.2">
      <c r="B224" s="10" t="s">
        <v>387</v>
      </c>
      <c r="C224" s="31" t="s">
        <v>388</v>
      </c>
      <c r="D224" s="32" t="s">
        <v>388</v>
      </c>
      <c r="E224" s="33" t="s">
        <v>388</v>
      </c>
      <c r="F224" s="28">
        <v>50000</v>
      </c>
      <c r="G224" s="28">
        <f>+G225</f>
        <v>50000</v>
      </c>
      <c r="H224"/>
    </row>
    <row r="225" spans="2:8" s="16" customFormat="1" x14ac:dyDescent="0.2">
      <c r="B225" s="11" t="s">
        <v>389</v>
      </c>
      <c r="C225" s="34" t="s">
        <v>388</v>
      </c>
      <c r="D225" s="35" t="s">
        <v>388</v>
      </c>
      <c r="E225" s="36" t="s">
        <v>388</v>
      </c>
      <c r="F225" s="29">
        <v>50000</v>
      </c>
      <c r="G225" s="29">
        <v>50000</v>
      </c>
      <c r="H225"/>
    </row>
    <row r="226" spans="2:8" s="16" customFormat="1" x14ac:dyDescent="0.2">
      <c r="B226" s="10" t="s">
        <v>295</v>
      </c>
      <c r="C226" s="31" t="s">
        <v>296</v>
      </c>
      <c r="D226" s="32" t="s">
        <v>296</v>
      </c>
      <c r="E226" s="33" t="s">
        <v>296</v>
      </c>
      <c r="F226" s="28">
        <v>5700000</v>
      </c>
      <c r="G226" s="28">
        <f>+G227+G228</f>
        <v>12500000</v>
      </c>
      <c r="H226"/>
    </row>
    <row r="227" spans="2:8" s="16" customFormat="1" x14ac:dyDescent="0.2">
      <c r="B227" s="11" t="s">
        <v>297</v>
      </c>
      <c r="C227" s="34" t="s">
        <v>296</v>
      </c>
      <c r="D227" s="35" t="s">
        <v>296</v>
      </c>
      <c r="E227" s="36" t="s">
        <v>296</v>
      </c>
      <c r="F227" s="29">
        <v>500000</v>
      </c>
      <c r="G227" s="29">
        <v>500000</v>
      </c>
      <c r="H227"/>
    </row>
    <row r="228" spans="2:8" s="16" customFormat="1" x14ac:dyDescent="0.2">
      <c r="B228" s="11" t="s">
        <v>390</v>
      </c>
      <c r="C228" s="34" t="s">
        <v>391</v>
      </c>
      <c r="D228" s="35" t="s">
        <v>391</v>
      </c>
      <c r="E228" s="36" t="s">
        <v>391</v>
      </c>
      <c r="F228" s="29">
        <v>5200000</v>
      </c>
      <c r="G228" s="29">
        <v>12000000</v>
      </c>
      <c r="H228"/>
    </row>
    <row r="229" spans="2:8" s="16" customFormat="1" x14ac:dyDescent="0.2">
      <c r="B229" s="10" t="s">
        <v>298</v>
      </c>
      <c r="C229" s="31" t="s">
        <v>299</v>
      </c>
      <c r="D229" s="32" t="s">
        <v>299</v>
      </c>
      <c r="E229" s="33" t="s">
        <v>299</v>
      </c>
      <c r="F229" s="28">
        <v>50000</v>
      </c>
      <c r="G229" s="28">
        <f>+G230</f>
        <v>50000</v>
      </c>
      <c r="H229"/>
    </row>
    <row r="230" spans="2:8" s="16" customFormat="1" x14ac:dyDescent="0.2">
      <c r="B230" s="11" t="s">
        <v>300</v>
      </c>
      <c r="C230" s="34" t="s">
        <v>299</v>
      </c>
      <c r="D230" s="35" t="s">
        <v>299</v>
      </c>
      <c r="E230" s="36" t="s">
        <v>299</v>
      </c>
      <c r="F230" s="29">
        <v>50000</v>
      </c>
      <c r="G230" s="29">
        <v>50000</v>
      </c>
      <c r="H230"/>
    </row>
    <row r="231" spans="2:8" s="16" customFormat="1" x14ac:dyDescent="0.2">
      <c r="B231" s="10" t="s">
        <v>301</v>
      </c>
      <c r="C231" s="31" t="s">
        <v>302</v>
      </c>
      <c r="D231" s="32" t="s">
        <v>302</v>
      </c>
      <c r="E231" s="33" t="s">
        <v>302</v>
      </c>
      <c r="F231" s="28">
        <v>400000</v>
      </c>
      <c r="G231" s="28">
        <f>+G232</f>
        <v>3800000</v>
      </c>
      <c r="H231"/>
    </row>
    <row r="232" spans="2:8" s="16" customFormat="1" x14ac:dyDescent="0.2">
      <c r="B232" s="11" t="s">
        <v>303</v>
      </c>
      <c r="C232" s="34" t="s">
        <v>302</v>
      </c>
      <c r="D232" s="35" t="s">
        <v>302</v>
      </c>
      <c r="E232" s="36" t="s">
        <v>302</v>
      </c>
      <c r="F232" s="29">
        <v>400000</v>
      </c>
      <c r="G232" s="29">
        <v>3800000</v>
      </c>
      <c r="H232"/>
    </row>
    <row r="233" spans="2:8" x14ac:dyDescent="0.2">
      <c r="B233" s="10" t="s">
        <v>304</v>
      </c>
      <c r="C233" s="31" t="s">
        <v>305</v>
      </c>
      <c r="D233" s="32" t="s">
        <v>305</v>
      </c>
      <c r="E233" s="33" t="s">
        <v>305</v>
      </c>
      <c r="F233" s="28">
        <v>500000</v>
      </c>
      <c r="G233" s="28">
        <f>+G234</f>
        <v>500000</v>
      </c>
      <c r="H233"/>
    </row>
    <row r="234" spans="2:8" x14ac:dyDescent="0.2">
      <c r="B234" s="11" t="s">
        <v>306</v>
      </c>
      <c r="C234" s="34" t="s">
        <v>305</v>
      </c>
      <c r="D234" s="35" t="s">
        <v>305</v>
      </c>
      <c r="E234" s="36" t="s">
        <v>305</v>
      </c>
      <c r="F234" s="29">
        <v>500000</v>
      </c>
      <c r="G234" s="29">
        <v>500000</v>
      </c>
      <c r="H234"/>
    </row>
    <row r="235" spans="2:8" s="7" customFormat="1" x14ac:dyDescent="0.2">
      <c r="B235" s="10" t="s">
        <v>307</v>
      </c>
      <c r="C235" s="31" t="s">
        <v>308</v>
      </c>
      <c r="D235" s="32" t="s">
        <v>308</v>
      </c>
      <c r="E235" s="33" t="s">
        <v>308</v>
      </c>
      <c r="F235" s="28">
        <v>500000</v>
      </c>
      <c r="G235" s="28">
        <f>+G236</f>
        <v>500000</v>
      </c>
      <c r="H235"/>
    </row>
    <row r="236" spans="2:8" x14ac:dyDescent="0.2">
      <c r="B236" s="11" t="s">
        <v>309</v>
      </c>
      <c r="C236" s="34" t="s">
        <v>308</v>
      </c>
      <c r="D236" s="35" t="s">
        <v>308</v>
      </c>
      <c r="E236" s="36" t="s">
        <v>308</v>
      </c>
      <c r="F236" s="29">
        <v>500000</v>
      </c>
      <c r="G236" s="29">
        <v>500000</v>
      </c>
      <c r="H236"/>
    </row>
    <row r="237" spans="2:8" s="7" customFormat="1" x14ac:dyDescent="0.2">
      <c r="B237" s="10" t="s">
        <v>310</v>
      </c>
      <c r="C237" s="31" t="s">
        <v>311</v>
      </c>
      <c r="D237" s="32" t="s">
        <v>311</v>
      </c>
      <c r="E237" s="33" t="s">
        <v>311</v>
      </c>
      <c r="F237" s="28">
        <v>300000</v>
      </c>
      <c r="G237" s="28">
        <f>+G238</f>
        <v>300000</v>
      </c>
      <c r="H237"/>
    </row>
    <row r="238" spans="2:8" x14ac:dyDescent="0.2">
      <c r="B238" s="11" t="s">
        <v>312</v>
      </c>
      <c r="C238" s="34" t="s">
        <v>311</v>
      </c>
      <c r="D238" s="35" t="s">
        <v>311</v>
      </c>
      <c r="E238" s="36" t="s">
        <v>311</v>
      </c>
      <c r="F238" s="29">
        <v>300000</v>
      </c>
      <c r="G238" s="29">
        <v>300000</v>
      </c>
      <c r="H238"/>
    </row>
    <row r="239" spans="2:8" s="7" customFormat="1" x14ac:dyDescent="0.2">
      <c r="B239" s="10" t="s">
        <v>313</v>
      </c>
      <c r="C239" s="31" t="s">
        <v>314</v>
      </c>
      <c r="D239" s="32" t="s">
        <v>314</v>
      </c>
      <c r="E239" s="33" t="s">
        <v>314</v>
      </c>
      <c r="F239" s="28">
        <v>400000</v>
      </c>
      <c r="G239" s="28">
        <f>+G240</f>
        <v>400000</v>
      </c>
      <c r="H239"/>
    </row>
    <row r="240" spans="2:8" x14ac:dyDescent="0.2">
      <c r="B240" s="11" t="s">
        <v>315</v>
      </c>
      <c r="C240" s="34" t="s">
        <v>314</v>
      </c>
      <c r="D240" s="35" t="s">
        <v>314</v>
      </c>
      <c r="E240" s="36" t="s">
        <v>314</v>
      </c>
      <c r="F240" s="29">
        <v>400000</v>
      </c>
      <c r="G240" s="29">
        <v>400000</v>
      </c>
      <c r="H240"/>
    </row>
    <row r="241" spans="2:8" x14ac:dyDescent="0.2">
      <c r="B241" s="10" t="s">
        <v>316</v>
      </c>
      <c r="C241" s="31" t="s">
        <v>317</v>
      </c>
      <c r="D241" s="32" t="s">
        <v>317</v>
      </c>
      <c r="E241" s="33" t="s">
        <v>317</v>
      </c>
      <c r="F241" s="28">
        <v>200000</v>
      </c>
      <c r="G241" s="28">
        <f>+G242</f>
        <v>200000</v>
      </c>
      <c r="H241"/>
    </row>
    <row r="242" spans="2:8" s="7" customFormat="1" x14ac:dyDescent="0.2">
      <c r="B242" s="11" t="s">
        <v>318</v>
      </c>
      <c r="C242" s="34" t="s">
        <v>317</v>
      </c>
      <c r="D242" s="35" t="s">
        <v>317</v>
      </c>
      <c r="E242" s="36" t="s">
        <v>317</v>
      </c>
      <c r="F242" s="29">
        <v>200000</v>
      </c>
      <c r="G242" s="29">
        <v>200000</v>
      </c>
      <c r="H242"/>
    </row>
    <row r="243" spans="2:8" x14ac:dyDescent="0.2">
      <c r="B243" s="10" t="s">
        <v>319</v>
      </c>
      <c r="C243" s="31" t="s">
        <v>320</v>
      </c>
      <c r="D243" s="32" t="s">
        <v>320</v>
      </c>
      <c r="E243" s="33" t="s">
        <v>320</v>
      </c>
      <c r="F243" s="28">
        <v>100000</v>
      </c>
      <c r="G243" s="28">
        <f>+G244</f>
        <v>100000</v>
      </c>
      <c r="H243"/>
    </row>
    <row r="244" spans="2:8" x14ac:dyDescent="0.2">
      <c r="B244" s="11" t="s">
        <v>321</v>
      </c>
      <c r="C244" s="34" t="s">
        <v>322</v>
      </c>
      <c r="D244" s="35" t="s">
        <v>322</v>
      </c>
      <c r="E244" s="36" t="s">
        <v>322</v>
      </c>
      <c r="F244" s="29">
        <v>100000</v>
      </c>
      <c r="G244" s="29">
        <v>100000</v>
      </c>
      <c r="H244"/>
    </row>
    <row r="245" spans="2:8" x14ac:dyDescent="0.2">
      <c r="B245" s="10" t="s">
        <v>392</v>
      </c>
      <c r="C245" s="31" t="s">
        <v>393</v>
      </c>
      <c r="D245" s="32" t="s">
        <v>393</v>
      </c>
      <c r="E245" s="33" t="s">
        <v>393</v>
      </c>
      <c r="F245" s="28">
        <v>50000</v>
      </c>
      <c r="G245" s="28">
        <f>+G246</f>
        <v>50000</v>
      </c>
      <c r="H245"/>
    </row>
    <row r="246" spans="2:8" x14ac:dyDescent="0.2">
      <c r="B246" s="11" t="s">
        <v>394</v>
      </c>
      <c r="C246" s="34" t="s">
        <v>395</v>
      </c>
      <c r="D246" s="35" t="s">
        <v>395</v>
      </c>
      <c r="E246" s="36" t="s">
        <v>395</v>
      </c>
      <c r="F246" s="29">
        <v>50000</v>
      </c>
      <c r="G246" s="29">
        <v>50000</v>
      </c>
      <c r="H246"/>
    </row>
    <row r="247" spans="2:8" s="7" customFormat="1" x14ac:dyDescent="0.2">
      <c r="B247" s="10" t="s">
        <v>396</v>
      </c>
      <c r="C247" s="31" t="s">
        <v>397</v>
      </c>
      <c r="D247" s="32" t="s">
        <v>397</v>
      </c>
      <c r="E247" s="33" t="s">
        <v>397</v>
      </c>
      <c r="F247" s="28">
        <v>50000</v>
      </c>
      <c r="G247" s="28">
        <f>+G248</f>
        <v>50000</v>
      </c>
      <c r="H247"/>
    </row>
    <row r="248" spans="2:8" x14ac:dyDescent="0.2">
      <c r="B248" s="11" t="s">
        <v>398</v>
      </c>
      <c r="C248" s="34" t="s">
        <v>397</v>
      </c>
      <c r="D248" s="35" t="s">
        <v>397</v>
      </c>
      <c r="E248" s="36" t="s">
        <v>397</v>
      </c>
      <c r="F248" s="29">
        <v>50000</v>
      </c>
      <c r="G248" s="29">
        <v>50000</v>
      </c>
      <c r="H248"/>
    </row>
    <row r="249" spans="2:8" x14ac:dyDescent="0.2">
      <c r="B249" s="10" t="s">
        <v>399</v>
      </c>
      <c r="C249" s="31" t="s">
        <v>400</v>
      </c>
      <c r="D249" s="32" t="s">
        <v>400</v>
      </c>
      <c r="E249" s="33" t="s">
        <v>400</v>
      </c>
      <c r="F249" s="28">
        <v>500000</v>
      </c>
      <c r="G249" s="28">
        <f>+G250</f>
        <v>500000</v>
      </c>
      <c r="H249"/>
    </row>
    <row r="250" spans="2:8" s="7" customFormat="1" x14ac:dyDescent="0.2">
      <c r="B250" s="11" t="s">
        <v>401</v>
      </c>
      <c r="C250" s="34" t="s">
        <v>400</v>
      </c>
      <c r="D250" s="35" t="s">
        <v>400</v>
      </c>
      <c r="E250" s="36" t="s">
        <v>400</v>
      </c>
      <c r="F250" s="29">
        <v>500000</v>
      </c>
      <c r="G250" s="29">
        <v>500000</v>
      </c>
      <c r="H250"/>
    </row>
    <row r="251" spans="2:8" x14ac:dyDescent="0.2">
      <c r="B251" s="10" t="s">
        <v>323</v>
      </c>
      <c r="C251" s="31" t="s">
        <v>324</v>
      </c>
      <c r="D251" s="32" t="s">
        <v>324</v>
      </c>
      <c r="E251" s="33" t="s">
        <v>324</v>
      </c>
      <c r="F251" s="28">
        <v>7500000</v>
      </c>
      <c r="G251" s="28">
        <f>+G252</f>
        <v>7500000</v>
      </c>
      <c r="H251"/>
    </row>
    <row r="252" spans="2:8" s="7" customFormat="1" x14ac:dyDescent="0.2">
      <c r="B252" s="11" t="s">
        <v>325</v>
      </c>
      <c r="C252" s="34" t="s">
        <v>324</v>
      </c>
      <c r="D252" s="35" t="s">
        <v>324</v>
      </c>
      <c r="E252" s="36" t="s">
        <v>324</v>
      </c>
      <c r="F252" s="29">
        <v>7500000</v>
      </c>
      <c r="G252" s="29">
        <v>7500000</v>
      </c>
      <c r="H252"/>
    </row>
    <row r="253" spans="2:8" x14ac:dyDescent="0.2">
      <c r="B253" s="10" t="s">
        <v>402</v>
      </c>
      <c r="C253" s="31" t="s">
        <v>403</v>
      </c>
      <c r="D253" s="32" t="s">
        <v>403</v>
      </c>
      <c r="E253" s="33" t="s">
        <v>403</v>
      </c>
      <c r="F253" s="28">
        <v>30000000</v>
      </c>
      <c r="G253" s="28">
        <f>+G254</f>
        <v>30000000</v>
      </c>
      <c r="H253"/>
    </row>
    <row r="254" spans="2:8" s="7" customFormat="1" x14ac:dyDescent="0.2">
      <c r="B254" s="11" t="s">
        <v>404</v>
      </c>
      <c r="C254" s="34" t="s">
        <v>403</v>
      </c>
      <c r="D254" s="35" t="s">
        <v>403</v>
      </c>
      <c r="E254" s="36" t="s">
        <v>403</v>
      </c>
      <c r="F254" s="29">
        <v>30000000</v>
      </c>
      <c r="G254" s="29">
        <v>30000000</v>
      </c>
      <c r="H254"/>
    </row>
    <row r="255" spans="2:8" x14ac:dyDescent="0.2">
      <c r="B255" s="10" t="s">
        <v>414</v>
      </c>
      <c r="C255" s="31" t="s">
        <v>415</v>
      </c>
      <c r="D255" s="32" t="s">
        <v>415</v>
      </c>
      <c r="E255" s="33" t="s">
        <v>415</v>
      </c>
      <c r="F255" s="28">
        <v>542250000</v>
      </c>
      <c r="G255" s="28">
        <f>+G256</f>
        <v>542250000</v>
      </c>
      <c r="H255"/>
    </row>
    <row r="256" spans="2:8" s="7" customFormat="1" ht="13.5" thickBot="1" x14ac:dyDescent="0.25">
      <c r="B256" s="12" t="s">
        <v>416</v>
      </c>
      <c r="C256" s="41" t="s">
        <v>417</v>
      </c>
      <c r="D256" s="42" t="s">
        <v>417</v>
      </c>
      <c r="E256" s="43" t="s">
        <v>417</v>
      </c>
      <c r="F256" s="30">
        <v>542250000</v>
      </c>
      <c r="G256" s="30">
        <v>542250000</v>
      </c>
      <c r="H256"/>
    </row>
    <row r="257" spans="1:11" x14ac:dyDescent="0.2">
      <c r="B257" s="3" t="s">
        <v>9</v>
      </c>
      <c r="C257" s="14"/>
    </row>
    <row r="258" spans="1:11" x14ac:dyDescent="0.2">
      <c r="B258" s="3" t="s">
        <v>10</v>
      </c>
      <c r="C258" s="14"/>
    </row>
    <row r="259" spans="1:11" x14ac:dyDescent="0.2">
      <c r="B259" s="3" t="s">
        <v>11</v>
      </c>
      <c r="C259" s="14"/>
    </row>
    <row r="260" spans="1:11" x14ac:dyDescent="0.2">
      <c r="B260" s="3" t="s">
        <v>12</v>
      </c>
      <c r="C260" s="14"/>
    </row>
    <row r="261" spans="1:11" x14ac:dyDescent="0.2">
      <c r="B261" s="3" t="s">
        <v>13</v>
      </c>
      <c r="C261" s="14"/>
    </row>
    <row r="262" spans="1:11" x14ac:dyDescent="0.2">
      <c r="B262" s="3" t="s">
        <v>14</v>
      </c>
      <c r="C262" s="14"/>
    </row>
    <row r="263" spans="1:11" x14ac:dyDescent="0.2">
      <c r="B263" s="3" t="s">
        <v>15</v>
      </c>
      <c r="C263" s="14"/>
    </row>
    <row r="266" spans="1:11" x14ac:dyDescent="0.2">
      <c r="B266" s="38" t="s">
        <v>5</v>
      </c>
      <c r="C266" s="38"/>
      <c r="E266" s="38" t="s">
        <v>420</v>
      </c>
      <c r="F266" s="38"/>
      <c r="G266" s="16"/>
      <c r="H266" s="39" t="s">
        <v>406</v>
      </c>
      <c r="I266" s="39"/>
      <c r="J266" s="39"/>
    </row>
    <row r="267" spans="1:11" ht="26.25" x14ac:dyDescent="0.2">
      <c r="B267" s="13"/>
      <c r="C267" s="21"/>
      <c r="D267" s="22"/>
      <c r="E267" s="20"/>
      <c r="F267" s="20"/>
      <c r="G267" s="16"/>
      <c r="H267" s="2"/>
      <c r="I267" s="23"/>
      <c r="J267" s="23"/>
    </row>
    <row r="268" spans="1:11" x14ac:dyDescent="0.2">
      <c r="A268" s="40" t="s">
        <v>421</v>
      </c>
      <c r="B268" s="40"/>
      <c r="C268" s="40"/>
      <c r="E268" s="40" t="s">
        <v>6</v>
      </c>
      <c r="F268" s="40"/>
      <c r="G268" s="16"/>
      <c r="H268" s="37" t="s">
        <v>7</v>
      </c>
      <c r="I268" s="37"/>
      <c r="J268" s="37"/>
      <c r="K268" s="37"/>
    </row>
    <row r="269" spans="1:11" x14ac:dyDescent="0.2">
      <c r="A269" s="26"/>
      <c r="B269" s="3" t="s">
        <v>405</v>
      </c>
      <c r="C269" s="3"/>
      <c r="D269" s="38" t="s">
        <v>437</v>
      </c>
      <c r="E269" s="38"/>
      <c r="F269" s="38"/>
      <c r="H269" s="38" t="s">
        <v>8</v>
      </c>
      <c r="I269" s="38"/>
      <c r="J269" s="38"/>
      <c r="K269" s="38"/>
    </row>
  </sheetData>
  <mergeCells count="252">
    <mergeCell ref="C208:E208"/>
    <mergeCell ref="C209:E209"/>
    <mergeCell ref="C29:E29"/>
    <mergeCell ref="C55:E55"/>
    <mergeCell ref="C56:E56"/>
    <mergeCell ref="C57:E57"/>
    <mergeCell ref="C58:E58"/>
    <mergeCell ref="C84:E84"/>
    <mergeCell ref="C95:E95"/>
    <mergeCell ref="C130:E130"/>
    <mergeCell ref="C131:E131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H268:K268"/>
    <mergeCell ref="H269:K269"/>
    <mergeCell ref="H266:J266"/>
    <mergeCell ref="D269:F269"/>
    <mergeCell ref="A268:C268"/>
    <mergeCell ref="E268:F268"/>
    <mergeCell ref="E266:F26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B266:C266"/>
    <mergeCell ref="C255:E255"/>
    <mergeCell ref="C256:E256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30:E230"/>
    <mergeCell ref="C231:E231"/>
    <mergeCell ref="C232:E232"/>
    <mergeCell ref="C233:E233"/>
    <mergeCell ref="C234:E234"/>
    <mergeCell ref="C235:E235"/>
    <mergeCell ref="C236:E236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2024-04-02T12:57:42Z</cp:lastPrinted>
  <dcterms:created xsi:type="dcterms:W3CDTF">2023-10-25T15:40:08Z</dcterms:created>
  <dcterms:modified xsi:type="dcterms:W3CDTF">2024-04-04T16:07:43Z</dcterms:modified>
</cp:coreProperties>
</file>