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1685" windowHeight="7755" tabRatio="891" firstSheet="5" activeTab="5"/>
  </bookViews>
  <sheets>
    <sheet name="Resultados Eje 1" sheetId="16" state="hidden" r:id="rId1"/>
    <sheet name="Resultados y Efectos" sheetId="17" state="hidden" r:id="rId2"/>
    <sheet name="Result. y Efec. Otra" sheetId="18" state="hidden" r:id="rId3"/>
    <sheet name="Desviación con PE" sheetId="19" state="hidden" r:id="rId4"/>
    <sheet name="Consolidado" sheetId="21" state="hidden" r:id="rId5"/>
    <sheet name="Identificación" sheetId="6" r:id="rId6"/>
    <sheet name="Salud Integral" sheetId="1" r:id="rId7"/>
    <sheet name="Educación" sheetId="4" r:id="rId8"/>
    <sheet name="Formacion Humana" sheetId="5" r:id="rId9"/>
    <sheet name="Seguridad Alimentaria, Nut y Ge" sheetId="7" r:id="rId10"/>
    <sheet name="Habitabilidad y Medio Ambiente" sheetId="9" r:id="rId11"/>
    <sheet name="Acceso a las TIC" sheetId="8" r:id="rId12"/>
    <sheet name="Vinculación Interinstitucional" sheetId="10" r:id="rId13"/>
    <sheet name="Fortalecimiento Institucional" sheetId="11" r:id="rId14"/>
    <sheet name="Transferencias y Subsidios" sheetId="12" r:id="rId15"/>
    <sheet name="Acompañamiento Socio-educat" sheetId="15" r:id="rId16"/>
    <sheet name="Acompañamiento Socio-educativo" sheetId="13" state="hidden" r:id="rId17"/>
    <sheet name="Hoja1" sheetId="14" state="hidden" r:id="rId18"/>
  </sheets>
  <externalReferences>
    <externalReference r:id="rId19"/>
    <externalReference r:id="rId20"/>
  </externalReferences>
  <definedNames>
    <definedName name="_xlnm._FilterDatabase" localSheetId="8" hidden="1">'Formacion Humana'!$A$14:$XFC$170</definedName>
    <definedName name="_xlnm._FilterDatabase" localSheetId="13" hidden="1">'Fortalecimiento Institucional'!$A$14:$T$91</definedName>
    <definedName name="_xlnm._FilterDatabase" localSheetId="9" hidden="1">'Seguridad Alimentaria, Nut y Ge'!$A$14:$XFC$103</definedName>
    <definedName name="_xlnm.Print_Area" localSheetId="11">'Acceso a las TIC'!$A$1:$T$21</definedName>
    <definedName name="_xlnm.Print_Area" localSheetId="15">'Acompañamiento Socio-educat'!$A$1:$J$80</definedName>
    <definedName name="_xlnm.Print_Area" localSheetId="16">'Acompañamiento Socio-educativo'!$A$1:$T$25</definedName>
    <definedName name="_xlnm.Print_Area" localSheetId="4">Consolidado!$A$1:$T$9</definedName>
    <definedName name="_xlnm.Print_Area" localSheetId="7">Educación!$A$1:$T$32</definedName>
    <definedName name="_xlnm.Print_Area" localSheetId="8">'Formacion Humana'!$A$1:$T$168</definedName>
    <definedName name="_xlnm.Print_Area" localSheetId="13">'Fortalecimiento Institucional'!$A$1:$T$90</definedName>
    <definedName name="_xlnm.Print_Area" localSheetId="10">'Habitabilidad y Medio Ambiente'!$A$1:$T$29</definedName>
    <definedName name="_xlnm.Print_Area" localSheetId="5">Identificación!$A$1:$T$22</definedName>
    <definedName name="_xlnm.Print_Area" localSheetId="6">'Salud Integral'!$A$1:$T$63</definedName>
    <definedName name="_xlnm.Print_Area" localSheetId="9">'Seguridad Alimentaria, Nut y Ge'!$A$1:$T$95</definedName>
    <definedName name="_xlnm.Print_Area" localSheetId="14">'Transferencias y Subsidios'!$A$1:$T$45</definedName>
    <definedName name="_xlnm.Print_Area" localSheetId="12">'Vinculación Interinstitucional'!$A$1:$T$44</definedName>
    <definedName name="Si_o_no" localSheetId="4">Consolidado!$E$10:$E$11</definedName>
    <definedName name="Si_o_no">Identificación!$E$23:$E$24</definedName>
    <definedName name="tii">[1]Hoja1!$A$1:$A$2</definedName>
    <definedName name="tipo" localSheetId="15">[2]Hoja1!$A$1:$A$2</definedName>
    <definedName name="tipo">Hoja1!$A$1:$A$2</definedName>
  </definedNames>
  <calcPr calcId="152511"/>
</workbook>
</file>

<file path=xl/calcChain.xml><?xml version="1.0" encoding="utf-8"?>
<calcChain xmlns="http://schemas.openxmlformats.org/spreadsheetml/2006/main">
  <c r="J81" i="15" l="1"/>
  <c r="T45" i="12"/>
  <c r="T91" i="11"/>
  <c r="T44" i="10"/>
  <c r="T29" i="9"/>
  <c r="T104" i="7"/>
  <c r="T171" i="5"/>
  <c r="T63" i="1"/>
  <c r="T32" i="4"/>
  <c r="U35" i="7" l="1"/>
  <c r="K26" i="5" l="1"/>
  <c r="L26" i="5"/>
  <c r="M26" i="5"/>
  <c r="N26" i="5"/>
  <c r="O26" i="5"/>
  <c r="J26" i="5"/>
  <c r="G37" i="7" l="1"/>
  <c r="U37" i="7" s="1"/>
  <c r="G30" i="7"/>
  <c r="S150" i="21" l="1"/>
  <c r="R150" i="21"/>
  <c r="Q150" i="21"/>
  <c r="P150" i="21"/>
  <c r="O150" i="21"/>
  <c r="N150" i="21"/>
  <c r="M150" i="21"/>
  <c r="L150" i="21"/>
  <c r="K150" i="21"/>
  <c r="J150" i="21"/>
  <c r="I150" i="21"/>
  <c r="H150" i="21"/>
  <c r="I149" i="5" l="1"/>
  <c r="J149" i="5"/>
  <c r="K149" i="5"/>
  <c r="L149" i="5"/>
  <c r="M149" i="5"/>
  <c r="N149" i="5"/>
  <c r="O149" i="5"/>
  <c r="P149" i="5"/>
  <c r="Q149" i="5"/>
  <c r="R149" i="5"/>
  <c r="S149" i="5"/>
  <c r="H149" i="5"/>
  <c r="D74" i="19" l="1"/>
  <c r="D70" i="19"/>
  <c r="D69" i="19"/>
  <c r="D67" i="19"/>
  <c r="D45" i="19"/>
  <c r="D46" i="19"/>
  <c r="D44" i="19"/>
  <c r="D43" i="19"/>
  <c r="D42" i="19"/>
  <c r="D40" i="19"/>
  <c r="D39" i="19"/>
  <c r="D38" i="19"/>
  <c r="D37" i="19"/>
  <c r="D35" i="19"/>
  <c r="D34" i="19"/>
  <c r="D32" i="19"/>
  <c r="D30" i="19"/>
  <c r="D29" i="19"/>
  <c r="D26" i="19"/>
  <c r="D60" i="19"/>
  <c r="D63" i="19"/>
  <c r="D59" i="19"/>
  <c r="D58" i="19"/>
  <c r="D57" i="19"/>
  <c r="D56" i="19"/>
  <c r="D55" i="19"/>
  <c r="D53" i="19"/>
  <c r="D52" i="19"/>
  <c r="D51" i="19"/>
  <c r="D50" i="19"/>
  <c r="D22" i="19"/>
  <c r="D18" i="19"/>
  <c r="D15" i="19"/>
  <c r="D14" i="19"/>
  <c r="D11" i="19"/>
  <c r="D10" i="19"/>
  <c r="D6" i="19"/>
  <c r="T25" i="13" l="1"/>
</calcChain>
</file>

<file path=xl/comments1.xml><?xml version="1.0" encoding="utf-8"?>
<comments xmlns="http://schemas.openxmlformats.org/spreadsheetml/2006/main">
  <authors>
    <author>Jhonatan Santos Rosario</author>
  </authors>
  <commentList>
    <comment ref="B41" authorId="0">
      <text>
        <r>
          <rPr>
            <b/>
            <sz val="9"/>
            <color indexed="81"/>
            <rFont val="Tahoma"/>
            <family val="2"/>
          </rPr>
          <t>Jhonatan Santos Rosario:</t>
        </r>
        <r>
          <rPr>
            <sz val="9"/>
            <color indexed="81"/>
            <rFont val="Tahoma"/>
            <family val="2"/>
          </rPr>
          <t xml:space="preserve">
Dar mayor definición a esta actividad.</t>
        </r>
      </text>
    </comment>
    <comment ref="A138" authorId="0">
      <text>
        <r>
          <rPr>
            <b/>
            <sz val="9"/>
            <color indexed="81"/>
            <rFont val="Tahoma"/>
            <family val="2"/>
          </rPr>
          <t>Jhonatan Santos Rosario:</t>
        </r>
        <r>
          <rPr>
            <sz val="9"/>
            <color indexed="81"/>
            <rFont val="Tahoma"/>
            <family val="2"/>
          </rPr>
          <t xml:space="preserve">
Identificar indicador para reportar la cantidad de niños que participan de los campamentos</t>
        </r>
      </text>
    </comment>
    <comment ref="B179" authorId="0">
      <text>
        <r>
          <rPr>
            <b/>
            <sz val="9"/>
            <color indexed="81"/>
            <rFont val="Tahoma"/>
            <family val="2"/>
          </rPr>
          <t>Jhonatan Santos Rosario:</t>
        </r>
        <r>
          <rPr>
            <sz val="9"/>
            <color indexed="81"/>
            <rFont val="Tahoma"/>
            <family val="2"/>
          </rPr>
          <t xml:space="preserve">
Flata la desagregación de las metas de este indicador</t>
        </r>
      </text>
    </comment>
    <comment ref="A202" authorId="0">
      <text>
        <r>
          <rPr>
            <b/>
            <sz val="9"/>
            <color indexed="81"/>
            <rFont val="Tahoma"/>
            <family val="2"/>
          </rPr>
          <t>Jhonatan Santos Rosario:</t>
        </r>
        <r>
          <rPr>
            <sz val="9"/>
            <color indexed="81"/>
            <rFont val="Tahoma"/>
            <family val="2"/>
          </rPr>
          <t xml:space="preserve">
Revisar quien asumirá este indicador</t>
        </r>
      </text>
    </comment>
    <comment ref="A248" authorId="0">
      <text>
        <r>
          <rPr>
            <b/>
            <sz val="9"/>
            <color indexed="81"/>
            <rFont val="Tahoma"/>
            <family val="2"/>
          </rPr>
          <t>Jhonatan Santos Rosario:</t>
        </r>
        <r>
          <rPr>
            <sz val="9"/>
            <color indexed="81"/>
            <rFont val="Tahoma"/>
            <family val="2"/>
          </rPr>
          <t xml:space="preserve">
Preguntar por que este tema no ha sido tocado</t>
        </r>
      </text>
    </comment>
    <comment ref="A261" authorId="0">
      <text>
        <r>
          <rPr>
            <b/>
            <sz val="9"/>
            <color indexed="81"/>
            <rFont val="Tahoma"/>
            <family val="2"/>
          </rPr>
          <t>Jhonatan Santos Rosario:</t>
        </r>
        <r>
          <rPr>
            <sz val="9"/>
            <color indexed="81"/>
            <rFont val="Tahoma"/>
            <family val="2"/>
          </rPr>
          <t xml:space="preserve">
Preguntar por que este tema no ha sido tocado</t>
        </r>
      </text>
    </comment>
  </commentList>
</comments>
</file>

<file path=xl/comments2.xml><?xml version="1.0" encoding="utf-8"?>
<comments xmlns="http://schemas.openxmlformats.org/spreadsheetml/2006/main">
  <authors>
    <author>Jhonatan Santos Rosario</author>
  </authors>
  <commentList>
    <comment ref="A31" authorId="0">
      <text>
        <r>
          <rPr>
            <b/>
            <sz val="9"/>
            <color indexed="81"/>
            <rFont val="Tahoma"/>
            <family val="2"/>
          </rPr>
          <t>Jhonatan Santos Rosario:</t>
        </r>
        <r>
          <rPr>
            <sz val="9"/>
            <color indexed="81"/>
            <rFont val="Tahoma"/>
            <family val="2"/>
          </rPr>
          <t xml:space="preserve">
Preguntar por que este tema no ha sido tocado</t>
        </r>
      </text>
    </comment>
  </commentList>
</comments>
</file>

<file path=xl/sharedStrings.xml><?xml version="1.0" encoding="utf-8"?>
<sst xmlns="http://schemas.openxmlformats.org/spreadsheetml/2006/main" count="5257" uniqueCount="1711">
  <si>
    <t xml:space="preserve">Dirección de Planificación y Seguimiento </t>
  </si>
  <si>
    <t>Código: FO-PLAN-01</t>
  </si>
  <si>
    <t>Matriz POA</t>
  </si>
  <si>
    <t>Versión: 03</t>
  </si>
  <si>
    <t>Fecha de Emisión: Febrero del 2016</t>
  </si>
  <si>
    <t>Componente:</t>
  </si>
  <si>
    <t>T1</t>
  </si>
  <si>
    <t>T2</t>
  </si>
  <si>
    <t>T3</t>
  </si>
  <si>
    <t>T4</t>
  </si>
  <si>
    <t>Indicador</t>
  </si>
  <si>
    <t>Actividades</t>
  </si>
  <si>
    <t>Responsable</t>
  </si>
  <si>
    <t>Tipo</t>
  </si>
  <si>
    <t>Medio de Verificación</t>
  </si>
  <si>
    <t>Meta Anual</t>
  </si>
  <si>
    <t>Ene</t>
  </si>
  <si>
    <t>Feb</t>
  </si>
  <si>
    <t>Mar</t>
  </si>
  <si>
    <t>Abr</t>
  </si>
  <si>
    <t>May</t>
  </si>
  <si>
    <t>Jun</t>
  </si>
  <si>
    <t>Jul</t>
  </si>
  <si>
    <t>Ago</t>
  </si>
  <si>
    <t>Sep</t>
  </si>
  <si>
    <t>Oct</t>
  </si>
  <si>
    <t>Nov</t>
  </si>
  <si>
    <t>Dic</t>
  </si>
  <si>
    <t>Presupuesto RD$</t>
  </si>
  <si>
    <t>Total</t>
  </si>
  <si>
    <t xml:space="preserve">Salud Integral </t>
  </si>
  <si>
    <t>Año: 2017</t>
  </si>
  <si>
    <t>EJE 2: Protección de grupos vulnerables</t>
  </si>
  <si>
    <t>Educación</t>
  </si>
  <si>
    <t>Identificación</t>
  </si>
  <si>
    <t>Seguridad Alimentaria, Nut y Generación de Ingresos</t>
  </si>
  <si>
    <t>1.2.5. Producto: 500,000 miembros indocumentados de hogares participantes adquieren documentos de identidad.</t>
  </si>
  <si>
    <t>1.1.5. Producto: 392,000 niños/as de 0 a 5 y embarazadas pertenecientes a familias PROSOLI cumplen con las corresponsabilidades en salud.</t>
  </si>
  <si>
    <t>2.1.4. Producto: 600,000 Adolescentes y jóvenes vinculados a estrategias socioeducativas y pedagógicas para salud sexual y reproductiva.</t>
  </si>
  <si>
    <t>1.1.6. Producto: 754,200 miembros de ILAE y BEEP cumplen con las corresponsabilidades en educación</t>
  </si>
  <si>
    <t>1.2.1. Producto: 700,000 familias participantes que practican resolución pacífica de conflictos</t>
  </si>
  <si>
    <t>2.1.1. Producto: 40,000 niños/as pertenecientes a familias participantes prevenidos y retirados del trabajo infantil.</t>
  </si>
  <si>
    <t>2.1.2. Producto: 465,492 jóvenes reciben orientaciones socioeducativas para el desarrollo integral y reducción de vulnerabilidades a través de la metodología de joven a joven.</t>
  </si>
  <si>
    <t>2.1.5. Producto: 600,000 jóvenes se benefician de las atenciones de los Centros de Desarrollo Integral de Jóvenes.</t>
  </si>
  <si>
    <t>2.1.6. Producto: 2,000,000 niños, niñas y jóvenes que participan de actividades recreativas y educativas para  el desarrollo integral y reducción de vulnerabilidades.</t>
  </si>
  <si>
    <t>2.1.8. Producto: 608,000 miembros con discapacidad o envejecientes integrados en iniciativas educativas y/o de inclusión para fomentar si inclusión social.</t>
  </si>
  <si>
    <t>1.3.1. Producto: 748,000 miembros de familia egresados de acciones de formación técnico profesional, tecnológica, agrícola, agropecuaria o de artesanía.</t>
  </si>
  <si>
    <t xml:space="preserve">2.1.9. Producto: 132,000 Mujeres embarazadas, envejecientes y niños de un año a 5 beneficiados con soporte nutricional. </t>
  </si>
  <si>
    <t>Acceso a las TIC</t>
  </si>
  <si>
    <t>1.3.2. Producto: 292,000 Jóvenes vinculados a las ofertas formativas de los Centros Tecnológicos Comunitarios</t>
  </si>
  <si>
    <t>1.3.3. Producto: 94,800 miembros de familias participantes en acciones de fomento a la inserción actividades productivas para generar ingresos.</t>
  </si>
  <si>
    <t>Habitabilidad y Medio Ambiente</t>
  </si>
  <si>
    <t>2.1.3. Producto: 88,000 Jóvenes integrados en iniciativas de protección del medio ambiente.</t>
  </si>
  <si>
    <t>2.1.11. Producto: 18,750 viviendas de familias en pobreza extrema (ICV-1) con déficit cualitativo mejorado.</t>
  </si>
  <si>
    <t>Vinculación Interinstitucional</t>
  </si>
  <si>
    <t>Fortalecimiento Institucional</t>
  </si>
  <si>
    <t xml:space="preserve">
Sistema de gestión automatizado de Prosoli implementado (uso de dispositivos móviles para la gestión operativa, digitalización masiva de documentos, sistema de gestión de base de datos y de inteligencia de negocios, gestión financiera, administrativa y de gestión humana.)
</t>
  </si>
  <si>
    <t>Infraestructura física y de transporte de las oficinas Prosoli adecuada a los requerimientos institucionales, tomando en cuenta la accesibilidad de su personal y grupos de interés.</t>
  </si>
  <si>
    <t>Sistema de Evaluación y Monitoreo (evaluación de impacto, auditorias operativas, auditoria de calidad) implementado.</t>
  </si>
  <si>
    <t>Transferencias Condicionadas y Subsidios Focalizados</t>
  </si>
  <si>
    <t>1.1.4. Producto: 419,000 hogares con estudiantes entre 5 y 21 años reciben el Incentivo a la Asistencia Escolar y el Bono Escolar Estudiando Progreso.</t>
  </si>
  <si>
    <t>Acompañamiento Socio-educativo</t>
  </si>
  <si>
    <t>1.2.2. Producto: 810,000 familias reciben intervención socioeducativa en las siete líneas de acción a través de Visitas Domiciliarias.</t>
  </si>
  <si>
    <t>1.2.3. Producto: 810,000 familias orientadas en temas socio-educativos a través de la estrategia de Escuelas de Familia.</t>
  </si>
  <si>
    <t>1.1.5. Producto: 1,108,000 miembros de familias PROSOLI orientados y acompañados en salud preventiva e integral.</t>
  </si>
  <si>
    <t>Objetivo 1.2: Contribuir al desarrollo social de las familias participantes a través de estrategias de acompañamiento socio-educativo.</t>
  </si>
  <si>
    <t>Objetivo 3.1: Asegurar la efectividad y calidad de la gestión institucional a través de una gestión integral.</t>
  </si>
  <si>
    <t>3.1.2. Producto: Sinergia institucional e intersectorial del Programa fortalecida.</t>
  </si>
  <si>
    <t>3.1.3. Producto: Mecanismos de coordinación interinstitucional fortalecidos mejorar el cumplimiento de sus funciones en el marco de las intervenciones del Programa.</t>
  </si>
  <si>
    <t>Objetivo 2.1:  Favorecer la inclusión social de grupos vulnerables mediante el empoderamiento de sus derechos, la mitigación de factores de riesgos y potenciando su capacidad de resiliencia.</t>
  </si>
  <si>
    <t>Objetivo 1.1: Reducir las desigualdades de las familias identificadas en situación de pobreza a través de transferencias monetarias condicionadas y subsidios focalizados.</t>
  </si>
  <si>
    <t>Objetivo 1.3:  Lograr el empoderamiento y desarrollo económico de manera sostenible de las familias participantes a través del incremento de capacidades productivas.</t>
  </si>
  <si>
    <t xml:space="preserve">Objetivo 1.3:  Lograr el empoderamiento y desarrollo económico de manera sostenible de las familias participantes a través del incremento de capacidades productivas. </t>
  </si>
  <si>
    <t>EJE 3: Fortalecimiento Institucional.</t>
  </si>
  <si>
    <t>EJE 1: Desarrollo de capital humano, capital social y empoderamiento económico</t>
  </si>
  <si>
    <t>EJE 3: Fortalecimiento Institucional</t>
  </si>
  <si>
    <t>Año: 2018</t>
  </si>
  <si>
    <t>Código Presupuestario</t>
  </si>
  <si>
    <t>M</t>
  </si>
  <si>
    <t>S</t>
  </si>
  <si>
    <r>
      <t xml:space="preserve"># de beneficiarios egresados de los CCPP que son vinculados a puestos de trabajo a través de acciones de inserción laboral
</t>
    </r>
    <r>
      <rPr>
        <sz val="12"/>
        <color rgb="FF0070C0"/>
        <rFont val="Calibri"/>
        <family val="2"/>
        <scheme val="minor"/>
      </rPr>
      <t>(Meta sugerida 10,000)</t>
    </r>
  </si>
  <si>
    <r>
      <t xml:space="preserve"># de Familias que reciben intervención socioeducativa  a través de las Visitas Domiciliarias  para la acción e concienciación, participación, integración y seguimiento.
</t>
    </r>
    <r>
      <rPr>
        <sz val="12"/>
        <color theme="4" tint="-0.249977111117893"/>
        <rFont val="Calibri"/>
        <family val="2"/>
        <scheme val="minor"/>
      </rPr>
      <t>(Meta sugerida 725,000)</t>
    </r>
  </si>
  <si>
    <r>
      <t xml:space="preserve"># de familias acompañadas en temas socio-educativos mediante Escuelas de Familia
</t>
    </r>
    <r>
      <rPr>
        <sz val="12"/>
        <color theme="4" tint="-0.249977111117893"/>
        <rFont val="Calibri"/>
        <family val="2"/>
        <scheme val="minor"/>
      </rPr>
      <t>(Meta sugerida 725,000)</t>
    </r>
  </si>
  <si>
    <t>Capacitar familias en producción de huertos familiares.</t>
  </si>
  <si>
    <t>Encargado de Proyectos de Desarrollo Agropecuario y Agricultura Familiar</t>
  </si>
  <si>
    <t>Capacitar familias para el cultivo de leguminosas.</t>
  </si>
  <si>
    <t>Capacitar familias para la producción de orégano.</t>
  </si>
  <si>
    <t>Capacitar familias para la producción de frutales.</t>
  </si>
  <si>
    <t>Capacitar familias para la  producción de musáceas.</t>
  </si>
  <si>
    <t>Realizar operativos para la integración de familias a la crianza avícola.</t>
  </si>
  <si>
    <t>Integrar familias participantes a la producción de Hortalizas  bajo Casa Sombra como alternativa para el cambio climatico</t>
  </si>
  <si>
    <t>Integrar familias participantes a la producción de  abono a través de la lombricultura y compost.</t>
  </si>
  <si>
    <t>Integrar familias a la producción de  hortalizas a través de invernaderos.</t>
  </si>
  <si>
    <t>Integrar familias a la producción de peces para autoconsumo y venta.</t>
  </si>
  <si>
    <t>Integrar familias  a la producción de Café.</t>
  </si>
  <si>
    <t>Integrar familias a la producción de Cacao.</t>
  </si>
  <si>
    <t>Integrar familias  a la producción de maíz tierno para consumo y venta.</t>
  </si>
  <si>
    <t>Integrar familias con capacidad de producir y vender alimentos al Programa de Alimentación Escolar  para las jornadas extendidas.</t>
  </si>
  <si>
    <t>Integrar familias a unidades Aprendizajes para la comercialización de huevos y vegetales.</t>
  </si>
  <si>
    <t>Realizar Permio Agricultura Familiar Profesor Juan Bosch</t>
  </si>
  <si>
    <t>Realizar Feria Agropecuaria y Día Mundial de la Alimentación.</t>
  </si>
  <si>
    <t>Integrar estudiantes de escuelas y colegios en actividades de BIJRD</t>
  </si>
  <si>
    <t>BIJRD</t>
  </si>
  <si>
    <t>Listas, informes y fotos</t>
  </si>
  <si>
    <t xml:space="preserve">Realizar Encuentro Internacional de Booktubers, Blogger, Bookstagrammer y Youtubers </t>
  </si>
  <si>
    <t>Celebrar Muestra de Cine Dominicano, Festival Internacional de Cine Infantil, Festival de Cine Medioambiental</t>
  </si>
  <si>
    <t>Celebrar el VI Campamento de Verano BIJRD</t>
  </si>
  <si>
    <t>Integrar NNA a concursos Botellas Literarias, Deletreando, Te regalo un sueño, Olimpíadas de Lectura, Bookstagrammers, cómic</t>
  </si>
  <si>
    <t>Integrar la BIJRD a la celebración del Día internacional del Libro Infantil y Juvenil</t>
  </si>
  <si>
    <t>Realizar encuentros con poetas por Día Mundial de la Poesía y Día Nacional del Poeta</t>
  </si>
  <si>
    <t>Integrar los Bibliovoluntarios a promover la BIJRD en centros educativos</t>
  </si>
  <si>
    <t>Motivar NNA y familias a usar todas las salas de la BIJRD</t>
  </si>
  <si>
    <t>Realizar 80 actividades  en Feria Internacional del Libro y  Ferias Regionales del Libro. Impresión de dos libros.</t>
  </si>
  <si>
    <t>Realizar cuatro exposiciones temáticas y mural</t>
  </si>
  <si>
    <t>Realizar II Fiesta del Cómic, con talleres, exposiciones, charlas, invitados internacionales e impresiones de ocho cómic.</t>
  </si>
  <si>
    <t>Celebración IX Aniversario de la BIJRD</t>
  </si>
  <si>
    <t>Promocionar el libro a través de encuentros con escritores y personalidades ( En voz alta.)</t>
  </si>
  <si>
    <t>Integrar la Maco Expo (exposición e impresión de cómic nacionales) a la BIJRD</t>
  </si>
  <si>
    <t>Participar del Congreso Internacional de Cine (Un invitado internacional)</t>
  </si>
  <si>
    <t>Fotos, informe</t>
  </si>
  <si>
    <t>Realizar celebración de fin de año</t>
  </si>
  <si>
    <t>Diagnosticar requerimientos de equipamiento.</t>
  </si>
  <si>
    <t>Directora de Capacitación y Desarrollo Familiar</t>
  </si>
  <si>
    <t>Ordenes de compra de equipos.</t>
  </si>
  <si>
    <t>Compra de equipos de CCPP</t>
  </si>
  <si>
    <t>Inauguración de centro</t>
  </si>
  <si>
    <t>Capacitar miembros de familias participantes en cursos técnico-vocacionales de acuerdo a las ofertas formativas de los CCPP.</t>
  </si>
  <si>
    <t>Expedientes de curso y listado de participantes</t>
  </si>
  <si>
    <t>Capacitar miembros de familias participantes en educación financiera.</t>
  </si>
  <si>
    <t>Capacitar miembros de familias egresados de CCPP en competencias transversales.</t>
  </si>
  <si>
    <t xml:space="preserve"># de miembros de jóvenes en pobreza extrema  capacitados en formación técnica y "Habilidades para la vida". </t>
  </si>
  <si>
    <t>Capacitar jóvenes en pobreza extrema en formación técnica y "Habilidades para la vida".</t>
  </si>
  <si>
    <t>Integrar egresados de cursos técnicos vocacionales a cooperativas.</t>
  </si>
  <si>
    <t>Listado de participantes</t>
  </si>
  <si>
    <t># de nuevas cooperativas incorporadas.</t>
  </si>
  <si>
    <t>Apoyar el proceso de gestión de preparación para la incorporación de nuevas cooperativas.</t>
  </si>
  <si>
    <t>Acta de constitución</t>
  </si>
  <si>
    <t># de federaciones de cooperativas</t>
  </si>
  <si>
    <t xml:space="preserve">Creación federación de cooperativas </t>
  </si>
  <si>
    <t>Generar Demanda de Clientes Manos Dominicanas</t>
  </si>
  <si>
    <t>Generar demanda de clientes Línea Textil Cayena.</t>
  </si>
  <si>
    <t>Generar demanda de clientes Red de Comercio Solidario (Repostería y Panadería)</t>
  </si>
  <si>
    <t>Generar demanda para artesanías elaboradas por participantes del programa de Inclusión</t>
  </si>
  <si>
    <t>Creación y colección de nuevos productos Manos Dominicanas con su catálogo.</t>
  </si>
  <si>
    <t>Creación y colección de nuevos diseños Línea Textil Cayena con su catálogo.</t>
  </si>
  <si>
    <t>Participación en Ferias o Eventos Internacionales.</t>
  </si>
  <si>
    <t>Participación en Ferias o Eventos Nacionales.</t>
  </si>
  <si>
    <t>Reunión con clientes potenciales o ya cautivos.</t>
  </si>
  <si>
    <t>Promover cursos artesanales,charlas, seminarios con la acción de sensibilizar acciones de desarrollo económico por región.</t>
  </si>
  <si>
    <t>Organizar concurso artesanal Nacional Manos Dominicanas (Artesanía, Línea Textil Cayena, Repostería y Panadería)</t>
  </si>
  <si>
    <t xml:space="preserve">Dir. Interinstitucional de RR.HH y D.O/ Enc. De Comunicación Interna </t>
  </si>
  <si>
    <t>N/A</t>
  </si>
  <si>
    <t>Enc. Comunicación Interna</t>
  </si>
  <si>
    <t>Enc. Comunicación Interna / Analista de Comunicación Interna e Intranet</t>
  </si>
  <si>
    <t>Actualizar mensualmente los murales informativos institucionales</t>
  </si>
  <si>
    <t>Enc. de Comunicaicón Interna</t>
  </si>
  <si>
    <t>Informes mensuales/ fotografías</t>
  </si>
  <si>
    <t xml:space="preserve">Diseñar y publicar las noticias, avisos, invitaciones, actividades enviadas desde las áreas de Comunicaciones, RR.HH. y otras solicitantes de publicación </t>
  </si>
  <si>
    <t>Informes mensuales / correos electrónicos enviados</t>
  </si>
  <si>
    <t>Informes mensuales/ fotos</t>
  </si>
  <si>
    <t>Ejecutar actividades de integración programadas en el calendario</t>
  </si>
  <si>
    <t>Enc. Comunicación Interna/ Enc. RR.HH.</t>
  </si>
  <si>
    <t>Informes mensuales/ correos electrónicos</t>
  </si>
  <si>
    <t>Enviar artes de mensajes aprobados por la VP a todo el personal de GCPS</t>
  </si>
  <si>
    <t>Elaborar, aprobar y socializar con el personal de  los mensajes sobre liderazgo en valores, crecimiento personal/laboral y sus implicaciones</t>
  </si>
  <si>
    <t>Proyecto Crecer en Valores/Carmencita Santana Nivar</t>
  </si>
  <si>
    <t xml:space="preserve">Fotos, informe, lista </t>
  </si>
  <si>
    <t xml:space="preserve">#de talleres a Supervisores de Enlace, Supervisores de Campo y Gestores sobre Valores, según la "Guía Crecer en Valores" para socializar contenidos en Grupos de Paz. </t>
  </si>
  <si>
    <t>Informe, Fotos</t>
  </si>
  <si>
    <t>Dirección Administrativa</t>
  </si>
  <si>
    <t>Local habilitado         FO-ADMI-02</t>
  </si>
  <si>
    <t>Remozamiento infraestructura física  (Oficinas Administrativas: Bloque D,  1er, 2do y 3er piso  Edifcio San Rarafel,  Biblioteca BJIRD, Almacenes ) y Centros de Capacitacion Progresando, ( CCPPS).</t>
  </si>
  <si>
    <t>Local habilitado        FO-ADMI-02</t>
  </si>
  <si>
    <t>Mantenimiento preventivo a cientas dos (102) localidades dos veces duarnte el año, y un estimado de un 30% de Mantenimiento correctivo  a estas instalaciones, incluye Sistema de control de plagas y sistema de contra incendio.</t>
  </si>
  <si>
    <t>FO-SEGE-02                   Y SISTEMA DE GESTION DE SERVICIOS GENERALES</t>
  </si>
  <si>
    <t>Habilitar oficina con su reorganización espacial, mobiliario y equipos.</t>
  </si>
  <si>
    <t>Desarrollo Sociocultural</t>
  </si>
  <si>
    <t>Listados de participantes</t>
  </si>
  <si>
    <t>Desarrollo sociocultural</t>
  </si>
  <si>
    <t>Auspiciar talleres de creatividad y reciclaje en NNA</t>
  </si>
  <si>
    <t>Listado de Participantes</t>
  </si>
  <si>
    <t>Listados de Participantes</t>
  </si>
  <si>
    <t>Documento impreso</t>
  </si>
  <si>
    <t>Encargada de la Unidad de Inclusión</t>
  </si>
  <si>
    <t>Impartir educación o formación técnica a niños, niñas y adultos con autismo y otras excepcionalidades a través de las aulas inclusivas.</t>
  </si>
  <si>
    <t>Capacitar  maestros para nuevas aulas inclusivas a través de la realización de talleres.</t>
  </si>
  <si>
    <t>Listado de Participantes / Fotos</t>
  </si>
  <si>
    <t xml:space="preserve"> # de multiplicadores del Programa  orientados y sensibilizados en temas de discapacidad.</t>
  </si>
  <si>
    <t>Realizar talleres en las diferentes Direcciones Regionales y con los encargados de capacitación para orientarlos sobre el trabajo con personas con discapacidad y envejecientes.</t>
  </si>
  <si>
    <t># de instituciones públicas con personal certificado en atención a personas con discapacidad a través de la plataforma virtual de VP.</t>
  </si>
  <si>
    <t>Capacitar instituciones públicas sobre  derechos atención a personas con discapacidad a través de la plataforma virtual de VP.</t>
  </si>
  <si>
    <t>Unidad de Prevención en Salud</t>
  </si>
  <si>
    <t>Orientar adolescentes y mujeres embarazadas en temas de cita médica, lactancia materna, preclamsia, puerperio neonatal y alarmas del recién nacido.</t>
  </si>
  <si>
    <t>Entregar "Mi Primer Regalo" (canastillas para embarazadas).</t>
  </si>
  <si>
    <t># de niños/as orientados en salud preventiva a través del Proyecto Niños/as Progresando en Salud, loa cuales reciben información a través de material audiovisual.</t>
  </si>
  <si>
    <t>Orientar guías juveniles para la convocatoria de NNA en las comunidades.</t>
  </si>
  <si>
    <t>Producto: 285 jóvenes en conflicto con la ley penal integrados en iniciativas socioeducativas y cursos técnicos vocacionales para promover su reinserción en la sociedad.</t>
  </si>
  <si>
    <t>Personalidades realizan conversatorio sobre Sigue Mi Ejemplo.</t>
  </si>
  <si>
    <t>Proyecto Vuelvo a Empezar</t>
  </si>
  <si>
    <t>Listados de participación, fotografías e informe.</t>
  </si>
  <si>
    <t>Implementar cursos técnicos profesionales</t>
  </si>
  <si>
    <t>Encuentro anual de egresados y cena de navidad.</t>
  </si>
  <si>
    <t># de jóvenes en conflicto con  ley reciben orientación y acompañamiento.</t>
  </si>
  <si>
    <t xml:space="preserve">Lista  de Participantes, Fotos, </t>
  </si>
  <si>
    <t>Lista  de Participantes,  fotos</t>
  </si>
  <si>
    <t>Ficha de Seguimiento</t>
  </si>
  <si>
    <t xml:space="preserve">Mantenimientos Preventivos y Correctivos Oficinas </t>
  </si>
  <si>
    <t>Informe</t>
  </si>
  <si>
    <t>Actualización y migración de 53 Servidores a la ultima versión del Sistema Operativo Windows Server.</t>
  </si>
  <si>
    <t>Implementación del proceso de Acuerdo de Nivel de Servicio (SLA), el cual debe ser aceptado y firmado por los Directores de PROSOLI</t>
  </si>
  <si>
    <t>Renovación del Sistema de Antivirus Institucional por 2 años para 600 equipos</t>
  </si>
  <si>
    <t>Cuatro (4) Mantenimientos Preventivos al Centro de Datos</t>
  </si>
  <si>
    <t>Plan Piloto para Implementación de 25 Computadoras de Escritorio Virtuales (Thin Client)</t>
  </si>
  <si>
    <t>Implementación de dos (2) Soluciones de Internet Inalámbrico Institucional, 1 para el 6to piso y otra para el 2do.</t>
  </si>
  <si>
    <t>Adquisición de una (1) solución para el Balance de carga y alta disponibilidad de los servicios críticos de TI  de la institución.</t>
  </si>
  <si>
    <t>Adquisición e implementación de un (1) Firewall redundante para garantizar la alta disponibilidad de los servicios publicados a Internet.</t>
  </si>
  <si>
    <t>Director de TI</t>
  </si>
  <si>
    <t>DVI</t>
  </si>
  <si>
    <t>Planes de Trabajo</t>
  </si>
  <si>
    <t>Ayudas Memoria,  Listados de Participantes, Fotos</t>
  </si>
  <si>
    <t>Planes de Trabajo, Ayudas Memoria,  Listados de Participantes, Fotos</t>
  </si>
  <si>
    <t>Listados de Participantes, Fotos</t>
  </si>
  <si>
    <t xml:space="preserve">DVI </t>
  </si>
  <si>
    <t xml:space="preserve">   DVI</t>
  </si>
  <si>
    <t xml:space="preserve"> </t>
  </si>
  <si>
    <t>Informe, listado de participantes e imágenes</t>
  </si>
  <si>
    <t>Implementacion de las NICSP</t>
  </si>
  <si>
    <t>Sencibilizar y socializar en la importancia de presentacion de Estados Financieros acogidos a esas normas</t>
  </si>
  <si>
    <t>Seguimiento a  la implementacion de un presupuesto basado en resultados</t>
  </si>
  <si>
    <t>Seguimiento a su implementacion para cumplir con la DIGEPRES</t>
  </si>
  <si>
    <t>Fiscalizacion aleatoria de actividades desarrollada por las diferentes areas del Programa</t>
  </si>
  <si>
    <t>Visitas constantes, aleatorias y selectivad a las diferentes actividades hechas por el Programa para garantizar el correcto uso de los recursos.</t>
  </si>
  <si>
    <t># de informes de Ejecucion presupuestaria que miden lo ejecutado versus lo programado</t>
  </si>
  <si>
    <t>Seguimiento periodico a las ejecuciones trimestrales informando a la alta Gerencia dichos resultados</t>
  </si>
  <si>
    <t>Informe presupuestario, graficos y tablas</t>
  </si>
  <si>
    <t xml:space="preserve">%  de cartera vencida sobre porcentaje de cartera total </t>
  </si>
  <si>
    <t>Gestionar pago de las Cuentas por Pagar con antigüedad de 90 dias</t>
  </si>
  <si>
    <t>Informe de indicadores</t>
  </si>
  <si>
    <t>Integrar al sistema contable al Dpto. Agricultura Familiar (inventario, puntos de venta, caja chica)</t>
  </si>
  <si>
    <t>Entrenando a los usuarios en el nuevo sistema   a fin de mejorar la eficiencia en sus operaciones.</t>
  </si>
  <si>
    <t>Cambiar  la plataforma financiera</t>
  </si>
  <si>
    <t>Adquisicion de un nuevo software para contabilizar las transacciones financieras</t>
  </si>
  <si>
    <t>Contrato de compra, reportes y listados de pruebas</t>
  </si>
  <si>
    <t>Integrar al sistema contable a Progresando Unidos</t>
  </si>
  <si>
    <t>Entrenando a los usuarios en el nuevo sistema   a fin de lograr tener una herramienta de registro y control eficiente</t>
  </si>
  <si>
    <t>Integrar al sistema contable a Ciudad Mujer</t>
  </si>
  <si>
    <t># de familias pertenecientes a Grupos de Familias en Paz orientadas en temas para la sana convivencia. (Comunicación Constructiva, Paternidad Responsable, Masculinidad y Sexualidad, Relación de Parejas con Equidad de Género, Crianza Positiva, Masculinidad y Autoestima.)</t>
  </si>
  <si>
    <t>Encargado de Familias en Paz</t>
  </si>
  <si>
    <t>Listados, Informes y fotos</t>
  </si>
  <si>
    <t>Capacitar a mujeres sobre vivientes de violencia como multiplicadoras en: empoderamiento y resolución pacífica de conflictos, para romper el ciclo de la violencia contra la mujer. (3 talleres de 5 días c/u)</t>
  </si>
  <si>
    <t>Listados, Informe y Fotos</t>
  </si>
  <si>
    <t xml:space="preserve"># De talleres impartidos al personal de instituciones aliadas en temas de prevencion de violencia contra la mujer. </t>
  </si>
  <si>
    <t>Impartir talleres de Orientacion en  tema de prevencion de violencia contra la mujer a personal de instituciones aliadas.</t>
  </si>
  <si>
    <t>Cargar las Informaciones Recibidas</t>
  </si>
  <si>
    <t>Encargada de la OAI</t>
  </si>
  <si>
    <t>Reportes Trimestral</t>
  </si>
  <si>
    <t>Dar respuesta a las solicitudes en los 15 días hábiles estipulados por la Ley General de Liber Acceso a la Información Pública No.200-04</t>
  </si>
  <si>
    <t>Índice de transparencia del DIGEIG.</t>
  </si>
  <si>
    <t>Completar % de calificación del monitoreo realizado a los Sub-Portales de Transparencia</t>
  </si>
  <si>
    <t>Índice de Satisfacción Ciudadana del 311</t>
  </si>
  <si>
    <t>Completar % de solicitudes de información institucional requerida por los interesados, a través del Sistema 311, a las que se les da respuesta en el tiempo establecido por la Ley 200-04 (15 días hábiles) (Cantidad de solicitudes recibidas / Cantidad respuestas entregadas)</t>
  </si>
  <si>
    <t>Realizar talleres y actividades por Mes de Prevención  Abuso Infantil,  Día  Int. del  Zurdo, Día  Int. de Medioambiente, Día  Int. de la Niña y Día de la Amistad (Corazones solidarios)</t>
  </si>
  <si>
    <t>Realizar talleres educativos, de lego, culturales, tecnológicos, de cine, lectura, medioambientales, prevención abuso infantil y escritura.</t>
  </si>
  <si>
    <t xml:space="preserve">Realizar validación de estatus en miembros de familias Prosoli de provincias Progresando Unidos, que reportan indocumentación. </t>
  </si>
  <si>
    <t>Encargada del proyecto de identificación</t>
  </si>
  <si>
    <t>Fotos, Listado de Visita</t>
  </si>
  <si>
    <t>Proveer asistencia legal directa a indocumentados miembros de familias PU.</t>
  </si>
  <si>
    <t>Fotos, copia de documentos de las personas documentadas</t>
  </si>
  <si>
    <t xml:space="preserve"># de miembros de familias Prosoli indocumentados que reciben acompañamiento para obtener sus documentos.
</t>
  </si>
  <si>
    <t>Realizar validación de estatus en miembros de familias Prosoli que reportan indocumentación.</t>
  </si>
  <si>
    <t>Proveer asistencia legal directa a indocumentados miembros de familias.</t>
  </si>
  <si>
    <t>Generar población a verificar</t>
  </si>
  <si>
    <t>Director de Operaciones/ Director de Tecnología</t>
  </si>
  <si>
    <t>Link de descarga</t>
  </si>
  <si>
    <t>Establecer flujo y procedimiento de trabajo.</t>
  </si>
  <si>
    <t>Director de Operaciones</t>
  </si>
  <si>
    <t>Instructivo elaborado</t>
  </si>
  <si>
    <t>Descargar del sistema la población a verificarse</t>
  </si>
  <si>
    <t>Directores regionales</t>
  </si>
  <si>
    <t>Archivos PDF</t>
  </si>
  <si>
    <t>Reproducir y distribuir fichas de verificación.</t>
  </si>
  <si>
    <t>Acuses de recibo del personal de campo</t>
  </si>
  <si>
    <t>Capacitar personal de campo</t>
  </si>
  <si>
    <t>Listado de asistencia</t>
  </si>
  <si>
    <t>Fichas levantas y firmadas por el hogar</t>
  </si>
  <si>
    <t>Digitar información en el sistema</t>
  </si>
  <si>
    <t>SIPS</t>
  </si>
  <si>
    <t>Seguimiento ejecución de actividad</t>
  </si>
  <si>
    <t>SIPS/Correo/Informe</t>
  </si>
  <si>
    <t>SIPS/Correo</t>
  </si>
  <si>
    <t>Producto: 35,000 miembros de familias atendidos en jornadas oftalmológicas y odontológicas "Mirada y Sonrisa Feliz"</t>
  </si>
  <si>
    <t>Ofrecer chequeos odontológicos a miembros Prosoli en jornadas médicas.</t>
  </si>
  <si>
    <t>Integrar NNA a jornadas de chequeos odontológicos y oftalmológicos con el INAVI.</t>
  </si>
  <si>
    <t>Ofrecer chequeos oftalmológicos a miembros Prosoli en jornadas médicas.</t>
  </si>
  <si>
    <t># de miembros Prosoli atendidos en operativos oftalmológicos y odontológicos "Mirada y Sonrisa Feliz".</t>
  </si>
  <si>
    <t>Establecer flujo y procedimiento de trabajo</t>
  </si>
  <si>
    <t>Directores Regionales</t>
  </si>
  <si>
    <t>Capacitar al Personal</t>
  </si>
  <si>
    <t>Listados de participación</t>
  </si>
  <si>
    <t>Reproducir y distribuir fichas de verificación</t>
  </si>
  <si>
    <t xml:space="preserve">Seguimiento al proceso </t>
  </si>
  <si>
    <t># de miembros ILAE y BEEP inscritos  en Centros Educativos</t>
  </si>
  <si>
    <r>
      <t xml:space="preserve">Enero y Febrero:  </t>
    </r>
    <r>
      <rPr>
        <sz val="12"/>
        <rFont val="Calibri"/>
        <family val="2"/>
        <scheme val="minor"/>
      </rPr>
      <t>Capacitar personal de campo  en el tema "Identificación¨</t>
    </r>
  </si>
  <si>
    <t>Impresión de Material didactico y Visitas Domiciliarias</t>
  </si>
  <si>
    <t>Direcciones Regionales</t>
  </si>
  <si>
    <t>Diapositivas del tema</t>
  </si>
  <si>
    <t>Creación Presentación para impartir capacitación</t>
  </si>
  <si>
    <t>presentación</t>
  </si>
  <si>
    <t>Personal de campo Realiza  Visita Domiciliaria en el tema "Identificación".</t>
  </si>
  <si>
    <t>Digitar Visitas Domiciliarias</t>
  </si>
  <si>
    <r>
      <t xml:space="preserve">Marzo y Abril: </t>
    </r>
    <r>
      <rPr>
        <sz val="12"/>
        <rFont val="Calibri"/>
        <family val="2"/>
        <scheme val="minor"/>
      </rPr>
      <t>Capacitar personal de campo en el tema "Salud".</t>
    </r>
  </si>
  <si>
    <t>Personal Realizar Visita Domiciliaria en el tema "Salud".</t>
  </si>
  <si>
    <r>
      <t xml:space="preserve">Mayo y Junio: </t>
    </r>
    <r>
      <rPr>
        <sz val="12"/>
        <rFont val="Calibri"/>
        <family val="2"/>
        <scheme val="minor"/>
      </rPr>
      <t>Capacitar personal de campo en el tema "Educación".</t>
    </r>
  </si>
  <si>
    <t>Personal Realizar Visita Domiciliaria en el tema "Educación".</t>
  </si>
  <si>
    <r>
      <t xml:space="preserve">Julio y Agosto: </t>
    </r>
    <r>
      <rPr>
        <sz val="12"/>
        <rFont val="Calibri"/>
        <family val="2"/>
        <scheme val="minor"/>
      </rPr>
      <t>Capacitar personal de campo en el tema "Fortalezas y Debilidades de las Familias (Recogida de Datos)".</t>
    </r>
  </si>
  <si>
    <t>Personal Realizar Visita Domiciliaria en el tema "Fortalezas y Debilidades de las Familias (Recogida de Datos)".</t>
  </si>
  <si>
    <r>
      <t xml:space="preserve">Septiembre y Octubre: </t>
    </r>
    <r>
      <rPr>
        <sz val="12"/>
        <rFont val="Calibri"/>
        <family val="2"/>
        <scheme val="minor"/>
      </rPr>
      <t>Capacitar personal de campo en el tema "Seguridad Alimentaria, Nutrición y Generación de Ingresos".</t>
    </r>
  </si>
  <si>
    <t>Personal Realizar Visita Domiciliaria en el tema "Seguridad Alimentaria, Nutrición y Generación de Ingresos".</t>
  </si>
  <si>
    <r>
      <t xml:space="preserve">Noviembre y Diciembre: </t>
    </r>
    <r>
      <rPr>
        <sz val="12"/>
        <rFont val="Calibri"/>
        <family val="2"/>
        <scheme val="minor"/>
      </rPr>
      <t>Capacitar personal de campo en el tema "Formación Humana".</t>
    </r>
  </si>
  <si>
    <t>Personal Realizar Visita Domiciliaria en el tema "Formación Humana".</t>
  </si>
  <si>
    <r>
      <t xml:space="preserve">ENERO:  </t>
    </r>
    <r>
      <rPr>
        <sz val="12"/>
        <rFont val="Calibri"/>
        <family val="2"/>
        <scheme val="minor"/>
      </rPr>
      <t>Capacitar personal de campo en el tema "Cumplimiento de Corresponsabilidades".</t>
    </r>
  </si>
  <si>
    <t>Realizar Escuela de Famila en en el tema "Cumplimiento de Corresponsabilidades".</t>
  </si>
  <si>
    <r>
      <t xml:space="preserve">FEBRERO: </t>
    </r>
    <r>
      <rPr>
        <sz val="12"/>
        <rFont val="Calibri"/>
        <family val="2"/>
        <scheme val="minor"/>
      </rPr>
      <t>Capacitar personal de campo en el tema "Importancia de la Capacitación Técnico Vocacional.".</t>
    </r>
  </si>
  <si>
    <t>Realizar Escuela de Famila en en el tema "Importancia de la Capacitación Técnico Vocacional.".</t>
  </si>
  <si>
    <r>
      <t xml:space="preserve">MARZO: </t>
    </r>
    <r>
      <rPr>
        <sz val="12"/>
        <rFont val="Calibri"/>
        <family val="2"/>
        <scheme val="minor"/>
      </rPr>
      <t>Capacitar personal de campoen el tema "Prevención en Violencia de Género y Resolución Pacífica de Conflictos".</t>
    </r>
  </si>
  <si>
    <t>Encargado del proyecto Familias en Paz</t>
  </si>
  <si>
    <t>Realizar Escuela de Familia en  el tema "Prevención en Violencia de Género y Resolución Pacífica de Conflictos".</t>
  </si>
  <si>
    <r>
      <t xml:space="preserve">ABRIL: </t>
    </r>
    <r>
      <rPr>
        <sz val="12"/>
        <rFont val="Calibri"/>
        <family val="2"/>
        <scheme val="minor"/>
      </rPr>
      <t>Capacitar personal de campo en el tema "Hepatitis e Insuficiencia Renal".</t>
    </r>
  </si>
  <si>
    <t>Encargada de la Unidad de Educación y Prevención en Salud</t>
  </si>
  <si>
    <t>Realizar Escuela de Familia en el tema "Hepatitis e Insuficiencia Renal".</t>
  </si>
  <si>
    <r>
      <t xml:space="preserve">MAYO: </t>
    </r>
    <r>
      <rPr>
        <sz val="12"/>
        <rFont val="Calibri"/>
        <family val="2"/>
        <scheme val="minor"/>
      </rPr>
      <t>Capacitar personal de campo en el tema "Salud Sexual y Reproductiva (Prevención de ITS, VIH, SIDA y Prevención de Embarazo en Adolescentes).".</t>
    </r>
  </si>
  <si>
    <t>Realizar Escuela de Familias en en el tema "Salud Sexual y Reproductiva (Prevención de ITS, VIH, SIDA y Prevención de Embarazo en Adolescentes).".</t>
  </si>
  <si>
    <r>
      <t xml:space="preserve">JUNIO: </t>
    </r>
    <r>
      <rPr>
        <sz val="12"/>
        <rFont val="Calibri"/>
        <family val="2"/>
        <scheme val="minor"/>
      </rPr>
      <t>Capacitar personal de campo en el tema "Prevención de Enfermedades Tropicales (Dengue, Chicungunya, Leptopirosiss, etc.)".</t>
    </r>
  </si>
  <si>
    <t>Realizar Escuela de Familias en el tema "Prevención de Enfermedades Tropicales (Dengue, Chicungunya, Leptopirosiss, etc.)".</t>
  </si>
  <si>
    <r>
      <t xml:space="preserve">JULIO: </t>
    </r>
    <r>
      <rPr>
        <sz val="12"/>
        <rFont val="Calibri"/>
        <family val="2"/>
        <scheme val="minor"/>
      </rPr>
      <t>Capacitar personal de campo en el tema "Seguridad alimentaria y Alimentación Sana.".</t>
    </r>
  </si>
  <si>
    <t>Realizar Escuela de Familias en el tema "Seguridad alimentaria y Alimentación Sana.".</t>
  </si>
  <si>
    <r>
      <t xml:space="preserve">AGOSTO: </t>
    </r>
    <r>
      <rPr>
        <sz val="12"/>
        <rFont val="Calibri"/>
        <family val="2"/>
        <scheme val="minor"/>
      </rPr>
      <t>Capacitar personal de campo en el tema "Enfermedades Cardiovascuclares".</t>
    </r>
  </si>
  <si>
    <t>Realizar Escuela de Familias en  el tema "Enfermedades Cardiovascuclares".</t>
  </si>
  <si>
    <r>
      <t xml:space="preserve">SEPTIEMBRE: </t>
    </r>
    <r>
      <rPr>
        <sz val="12"/>
        <rFont val="Calibri"/>
        <family val="2"/>
        <scheme val="minor"/>
      </rPr>
      <t>Capacitar personal de campo en el tema "Prevención de Enfermedades Catastróficas: Cáncer de Próstata y Cérvico Uterino".</t>
    </r>
  </si>
  <si>
    <t>Realizar Escuela de Familias en  el tema "Prevención de Enfermedades Catastróficas: Cáncer de Próstata y Cérvico Uterino".</t>
  </si>
  <si>
    <r>
      <t xml:space="preserve">OCTUBRE: </t>
    </r>
    <r>
      <rPr>
        <sz val="12"/>
        <rFont val="Calibri"/>
        <family val="2"/>
        <scheme val="minor"/>
      </rPr>
      <t>Capacitar personal de campo en el tema "Prevención de Cáncer de Mama".</t>
    </r>
  </si>
  <si>
    <t>Realizar Escuela de Familias en el tema "Prevención de Cáncer de Mama".</t>
  </si>
  <si>
    <r>
      <t xml:space="preserve">NOVIEMBRE: </t>
    </r>
    <r>
      <rPr>
        <sz val="12"/>
        <rFont val="Calibri"/>
        <family val="2"/>
        <scheme val="minor"/>
      </rPr>
      <t>Capacitar personal de campo en el tema "Falcemia".</t>
    </r>
  </si>
  <si>
    <t>Realizar Escuela de Familias en el tema "Falcemia".</t>
  </si>
  <si>
    <r>
      <t xml:space="preserve">Capacitar personal de campo en temas de </t>
    </r>
    <r>
      <rPr>
        <b/>
        <i/>
        <sz val="12"/>
        <rFont val="Calibri"/>
        <family val="2"/>
        <scheme val="minor"/>
      </rPr>
      <t>Cambio de Comportamiento</t>
    </r>
    <r>
      <rPr>
        <sz val="12"/>
        <rFont val="Calibri"/>
        <family val="2"/>
        <scheme val="minor"/>
      </rPr>
      <t xml:space="preserve"> para multiplicar en Escuelas de Familias Progresando Unidos.</t>
    </r>
  </si>
  <si>
    <r>
      <t xml:space="preserve">Realizar Escuela de Familia en temas de </t>
    </r>
    <r>
      <rPr>
        <b/>
        <i/>
        <sz val="12"/>
        <rFont val="Calibri"/>
        <family val="2"/>
        <scheme val="minor"/>
      </rPr>
      <t>Cambio de Comportamiento</t>
    </r>
    <r>
      <rPr>
        <sz val="12"/>
        <rFont val="Calibri"/>
        <family val="2"/>
        <scheme val="minor"/>
      </rPr>
      <t xml:space="preserve"> para Progresando Unidos.</t>
    </r>
  </si>
  <si>
    <t>Elaboracion de listados publico objetivo.</t>
  </si>
  <si>
    <t>Area responsable / Operaciones/ Regionales</t>
  </si>
  <si>
    <t>directores Regionales</t>
  </si>
  <si>
    <t xml:space="preserve">Enviar listado a CTC para Ser captados </t>
  </si>
  <si>
    <t xml:space="preserve">Levantar miembros para las ofertas </t>
  </si>
  <si>
    <t>Registrar   altas  y  bajas  en  las  informaciones  del  hogar</t>
  </si>
  <si>
    <t>Encargada de Atención al Beneficiario</t>
  </si>
  <si>
    <t>Actualizar  estado  del  hogar</t>
  </si>
  <si>
    <t>Reactivar subsidios a beneficiarios suspendidos</t>
  </si>
  <si>
    <t>Encargada de Nóminca de Beneficiarios</t>
  </si>
  <si>
    <t>Incluir nuevos  hogares a la nómina</t>
  </si>
  <si>
    <t>Enviar base de datos de beneficiarios para pago y comunicación a ADESS.</t>
  </si>
  <si>
    <t># de tereapias impartidas a empleados y sus dependientes directos que requieren orientaciones psicológicas.</t>
  </si>
  <si>
    <t>Realizar terapias psicológicas individuales y grupales.</t>
  </si>
  <si>
    <t>Salud Emocional</t>
  </si>
  <si>
    <t>Informe Trimestral</t>
  </si>
  <si>
    <t>Realizar terapias correctivas, de aprendizaje y conductual a los NNA.</t>
  </si>
  <si>
    <t># de talleres motivacionales realizados para áreas y departamentos  con el objetivo de elevar el autoestima para ser más productivos en sus trabajos.</t>
  </si>
  <si>
    <t>Realizar talleres de Desarrollo Humano</t>
  </si>
  <si>
    <t>Listado de Asistencia</t>
  </si>
  <si>
    <t>Realizar talleres de autoestima para alcanzar el éxito</t>
  </si>
  <si>
    <t>Realizar Cine Forum</t>
  </si>
  <si>
    <t xml:space="preserve"> # de niñas que reciben cursos de arte en Hogar de Niñas CONANI Jarabacoa y en Hogar Infantil Corazón de Jesús</t>
  </si>
  <si>
    <t>Integrar niñas a cursos de arte en Hogar de Niñas CONANI Jarabacoa.</t>
  </si>
  <si>
    <t>Integrar niñas a cursos de arte en Hogar Infantil Corazón de Jesús.</t>
  </si>
  <si>
    <t>Realizar Auditorías Internas de Procesos</t>
  </si>
  <si>
    <t>N/D</t>
  </si>
  <si>
    <t>Encargado de calidad</t>
  </si>
  <si>
    <t>Informe de Auditoria Interna</t>
  </si>
  <si>
    <t>Revisar los procesos y el funcionamiento del SGC</t>
  </si>
  <si>
    <t>Informe de revisión</t>
  </si>
  <si>
    <t>Sensibilización en Procesos y Procedimientos</t>
  </si>
  <si>
    <t>Auditoría Internacional de mantenimiento de la certificación</t>
  </si>
  <si>
    <t>Informe de Auditoria Inteco</t>
  </si>
  <si>
    <t>Reconocer trimestralmente a colaboradores y colaboradoras que superen las metas del POA, muestren los valores Institucionales y Alto desempeño.</t>
  </si>
  <si>
    <t>Analista Clima Laboral</t>
  </si>
  <si>
    <t>Foto, informe trimestral</t>
  </si>
  <si>
    <t>Correos electrónicos, informe de intervenciones realizadas.</t>
  </si>
  <si>
    <t>Ejecutar actividades motivacionales para fortalecer la integración del personal</t>
  </si>
  <si>
    <t>Gestionar, revisar y orientar a los directivos de cada área, en la elaboración de los acuerdos de desempeño de sus supervisados.</t>
  </si>
  <si>
    <t>Especialista Desarrollo y Capacitación</t>
  </si>
  <si>
    <t>% de directivos y encargados acompañados en el proceso. Informe semestral</t>
  </si>
  <si>
    <t>Implementar en el 100%  de las áreas el nuevo formato de evaluación por competencias.</t>
  </si>
  <si>
    <t>% de empleados evaluados con el nuevo modelo.</t>
  </si>
  <si>
    <t>Desarrollar y ejecutar el Plan de Capacitación</t>
  </si>
  <si>
    <t>Foto, correo electrónico, informe trimestral</t>
  </si>
  <si>
    <t>Evaluar la eficacia del 100% de los talleres y cursos que cierran brecha</t>
  </si>
  <si>
    <t>Informe trimestral</t>
  </si>
  <si>
    <t>Gestionar los procesos de Mentoría para los empleados de nuevo ingreso y/o con nuevas funciones</t>
  </si>
  <si>
    <t>Analista Capacitación</t>
  </si>
  <si>
    <t>Fotos/Listados de participantes</t>
  </si>
  <si>
    <t>Visitas de seguimiento a familias integradas en la crianza y producción de conejos.</t>
  </si>
  <si>
    <t>Relación de integrantes de cooperativas</t>
  </si>
  <si>
    <t>Objetivo Estratégico 1.1: Reducir la pobreza y las desigualdades de las familias categorizadas con ICV 1 y II a través de transferencias monetarias condicionadas y subsidios focalizados.</t>
  </si>
  <si>
    <t>Estrategia Derivada</t>
  </si>
  <si>
    <t>Resultados Esperados</t>
  </si>
  <si>
    <t>Indicador(s)</t>
  </si>
  <si>
    <t>Línea base</t>
  </si>
  <si>
    <t>Meta</t>
  </si>
  <si>
    <t>Medios de Verificación</t>
  </si>
  <si>
    <t>Involucrados</t>
  </si>
  <si>
    <t>Cronograma</t>
  </si>
  <si>
    <t>Supuestos</t>
  </si>
  <si>
    <t>Años</t>
  </si>
  <si>
    <t>1.1.1 Transferencias Condicionadas</t>
  </si>
  <si>
    <t>Familias participantes incrementaron su poder adquisitivo.</t>
  </si>
  <si>
    <t>% Cobertura de elegibles ICV 1 e ICV 2 del SIUBEN</t>
  </si>
  <si>
    <t>Nómina Progresando con Solidaridad / ADESS</t>
  </si>
  <si>
    <t>Dirección de Operaciones</t>
  </si>
  <si>
    <t>SIUBEN / ADESS</t>
  </si>
  <si>
    <t>Se dispone de presupuesto para el incremento de la cobertura.</t>
  </si>
  <si>
    <t>Miembros en edad escolar de las familias sumaron años de escolaridad.</t>
  </si>
  <si>
    <t>% de miembros que reciben ILAE y BEEP promovidos de curso.</t>
  </si>
  <si>
    <t>Informes MINERD</t>
  </si>
  <si>
    <t>MINERD</t>
  </si>
  <si>
    <t>Se continúan las políticas públicas para la mejora de la educación en el país.</t>
  </si>
  <si>
    <t>Tasa de sobreedad en media de estudiantes en hogares PROSOLI</t>
  </si>
  <si>
    <t>Miembros de familia menores de 5 años, embarazadas y puérperas mejoraron su estado de salud</t>
  </si>
  <si>
    <t>% de miembros de familias participantes verificados que cumplen con los controles de salud preventiva al día.</t>
  </si>
  <si>
    <t>Informes de Verificación en Salud</t>
  </si>
  <si>
    <t>MSP</t>
  </si>
  <si>
    <t>Disponibilidad de UNAPs para satisfacer la demanda de los beneficiarios PROSOLI</t>
  </si>
  <si>
    <t xml:space="preserve">% de niños y niñas miembros de familias que recibió todas las vacunas del esquema </t>
  </si>
  <si>
    <t>Monitoreos Prosoli</t>
  </si>
  <si>
    <t>1.1.2 Subsidios Focalizados</t>
  </si>
  <si>
    <t>Familias participantes mejoraron la cultura de pago de los servicios energéticos.</t>
  </si>
  <si>
    <t>% de familias participantes en el programa que pagan su factura de luz.</t>
  </si>
  <si>
    <t>Reportes EDES</t>
  </si>
  <si>
    <t>CDEEE / EDES</t>
  </si>
  <si>
    <t>El Programa continua con la administración de los fondos de BONOLUZ</t>
  </si>
  <si>
    <t>Familias participantes han reducido el uso del carbón como combustible para cocinar.</t>
  </si>
  <si>
    <t>% de familias que utilizan carbón o leña como combustible para cocinar.</t>
  </si>
  <si>
    <t>ADESS</t>
  </si>
  <si>
    <t>Objetivo Estratégico: 1.2: Contribuir al desarrollo social de las familias participantes a través de estrategias de acompañamiento socio-educativo.</t>
  </si>
  <si>
    <t xml:space="preserve">Meta </t>
  </si>
  <si>
    <t xml:space="preserve">Responsable  </t>
  </si>
  <si>
    <t>1.2.1 Acompañamiento Socioeducativo (Visitas y Escuelas de Familia)</t>
  </si>
  <si>
    <t>Familias participantes cambiaron su comportamiento de forma positiva.</t>
  </si>
  <si>
    <t>% de familias que afirman aplicaron los conocimientos adquiridos en las escuelas de familias en los últimos 6 meses.</t>
  </si>
  <si>
    <t>% de familias que afirman aplicaron los conocimientos adquiridos en las visitas domiciliarias en los últimos 6 meses.</t>
  </si>
  <si>
    <t>% de familias participan de acciones o grupos comunitarios.</t>
  </si>
  <si>
    <t>% de familias participantes que afirman ahorran agua y energía eléctrica.</t>
  </si>
  <si>
    <t>% de integrantes de la familia involucrados en por lo menos dos iniciativas de protección medioambiental.</t>
  </si>
  <si>
    <t xml:space="preserve">1.2.2 Intervención Joven a Joven </t>
  </si>
  <si>
    <t>% de jóvenes miembros de familias participantes que afirman haber cambiado su comportamiento de manera positiva.</t>
  </si>
  <si>
    <t>1.2.3 Familias en Paz</t>
  </si>
  <si>
    <t>Episodios de violencia reducidos en familias participantes.</t>
  </si>
  <si>
    <t>% de familias cuyos miembros reportaron que en el último año en sus hogares no ha ocurrido un episodio de violencia.</t>
  </si>
  <si>
    <t>Informe de monitoreo Prosoli</t>
  </si>
  <si>
    <t>Familias en Paz</t>
  </si>
  <si>
    <t>Las familias están en la disposición resolver sus conflictos pacíficamente ante la aparición de diferencias de criterios entre sus miembros.</t>
  </si>
  <si>
    <t xml:space="preserve">% de familias cuyos padres usan disciplina positiva al corregir a sus hijos. </t>
  </si>
  <si>
    <t>1.2.4 Sociocultural</t>
  </si>
  <si>
    <t>Miembros de familias Prosoli mejoraron su nivel cultural, de valores y lúdico</t>
  </si>
  <si>
    <t>% de miembros con edades de 5 a 17 años dedica al menos una hora de la semana a actividades culturales la dedica a la lectura de libros.</t>
  </si>
  <si>
    <t>Proyecto Sociocultural</t>
  </si>
  <si>
    <t>Direcciones Regionales / Ministerio de Cultura</t>
  </si>
  <si>
    <t xml:space="preserve">% de miembros de familia visitan los distintos museos nacionales. </t>
  </si>
  <si>
    <t>1.2.5 Salud Preventiva</t>
  </si>
  <si>
    <t>Familias Prosoli prevenidas en temas de salud</t>
  </si>
  <si>
    <t xml:space="preserve">% de familia orientadas en salud integral </t>
  </si>
  <si>
    <t>1.2.6 Acompañamiento para la dotación de documentos</t>
  </si>
  <si>
    <t>Miembros de familias participantes poseen sus documentos de identidad.</t>
  </si>
  <si>
    <t>% de miembros menores de 16 años que no poseen actas de nacimiento</t>
  </si>
  <si>
    <t>Informe de monitoreo Prosoli / Estudio de condiciones socioeconómicas SIUBEN</t>
  </si>
  <si>
    <t>JCE</t>
  </si>
  <si>
    <t xml:space="preserve"> Disponibilidad de las Oficialías de la JCE a colaborar con el Proyecto.</t>
  </si>
  <si>
    <t>Disposición de los miembros de familias a regularizar su situación.</t>
  </si>
  <si>
    <t>% de miembros mayores de 18 años que no poseen Cédula de Identidad y Electoral</t>
  </si>
  <si>
    <t>Eje Estratégico 1: Desarrollo de capital humano, capital social y empoderamiento económico</t>
  </si>
  <si>
    <t>Objetivo Estratégico: 1.3: Lograr el empoderamiento y desarrollo económico de manera sostenible de las familias participantes a través del incremento de capacidades productivas.</t>
  </si>
  <si>
    <t xml:space="preserve">1.3.1 Capacitación técnico vocacional </t>
  </si>
  <si>
    <t>Miembros de familias generaron e incrementaron sus ingresos</t>
  </si>
  <si>
    <t>% de miembros de familias participantes egresados de las acciones formativas.</t>
  </si>
  <si>
    <t>SIPS / CCPP</t>
  </si>
  <si>
    <t>Dirección de Capacitación</t>
  </si>
  <si>
    <t>INFOTEP</t>
  </si>
  <si>
    <t>1.3.2 Desarrollo agropecuario</t>
  </si>
  <si>
    <t>% de miembros de familias capacitadas en producción agropecuaria que han generado ingresos a partir de actividades de autoproducción.</t>
  </si>
  <si>
    <t>Proyecto de Agricultura Familiar</t>
  </si>
  <si>
    <t>Ministerio de Agricultura</t>
  </si>
  <si>
    <t xml:space="preserve">1.3.3 Inclusión financiera </t>
  </si>
  <si>
    <t>% de miembros de familias participantes que han obtenido algún micro-crédito afirman que lo hicieron gracias a las actividades formativas de PROSOLI.</t>
  </si>
  <si>
    <t>Proyectos Sociales</t>
  </si>
  <si>
    <t>Bancos Aliados</t>
  </si>
  <si>
    <t>1.3.4 Micro emprendimiento</t>
  </si>
  <si>
    <t>% de miembros de familias participantes que han recibido alguna capacitación en el desarrollo de micro-emprendimientos en el último año, han desarrollado algún micro emprendimiento.</t>
  </si>
  <si>
    <t>1.3.5 Empleabilidad</t>
  </si>
  <si>
    <t>% de miembros de familias participantes en edad de trabajar que realizan alguna actividad remunerada.</t>
  </si>
  <si>
    <t>Sector Empresarial</t>
  </si>
  <si>
    <t>El Gobierno Central continúa con las políticas de creación de nuevos empleos.</t>
  </si>
  <si>
    <t xml:space="preserve">Objetivo Estratégico: 2.1: Favorecer la inclusión social de grupos vulnerables mediante el empoderamiento de sus derechos, la mitigación de factores de riesgos y potenciando su capacidad de resiliencia. </t>
  </si>
  <si>
    <t>2.1.1   Yo decido esperar</t>
  </si>
  <si>
    <t>Embarazo adolescente reducido en miembras en edades comprendidas entre 12 a 18 años.</t>
  </si>
  <si>
    <t>% de miembros adolescentes de 12-18 años que han tenido un nacido vivo o están embarazadas por primera vez</t>
  </si>
  <si>
    <t>División de Jóvenes Progresando con Solidaridad</t>
  </si>
  <si>
    <t>Direcciones Regionales / MINERD / MSP</t>
  </si>
  <si>
    <t xml:space="preserve"> Los jóvenes y adolescentes de familias Prosoli reconocen la importancia de concentrarse en sus estudios y postergar la paternidad o paternidad.</t>
  </si>
  <si>
    <t xml:space="preserve">Padres adquieren conciencia sobre la crianza responsable de sus hijos/as adolescentes. </t>
  </si>
  <si>
    <t>Jóvenes miembros de familias conocen y previenen Infecciones de Transmisión Sexual</t>
  </si>
  <si>
    <t>% de jóvenes que conocen sobre métodos de prevención de ITS/VIH-SIDA.</t>
  </si>
  <si>
    <t>2.1.2 Micro nutrientes (Chispitas Solidaria y Progresina).</t>
  </si>
  <si>
    <t>Niños/as pertenecientes a familias participantes mejoran su estado nutricional.</t>
  </si>
  <si>
    <t>Prevalencia de desnutrición (%).</t>
  </si>
  <si>
    <t>Encuestas FAO / PMA</t>
  </si>
  <si>
    <t>PMA / Direcciones Regionales</t>
  </si>
  <si>
    <t>Insuficiencia de peso en niños menores de 5 años (%).</t>
  </si>
  <si>
    <t>% de niños(as) de 0 a 5 años que lactan de forma exclusiva.</t>
  </si>
  <si>
    <t>2.1.3 Reducción de trabajo infantil</t>
  </si>
  <si>
    <t>Trabajo infantil reducido en familias participantes.</t>
  </si>
  <si>
    <t>Tasa de trabajo infantil (x 10,000)</t>
  </si>
  <si>
    <t>División de Vinculación Interinstitucional</t>
  </si>
  <si>
    <t>OIT / Direcciones Regionales</t>
  </si>
  <si>
    <t xml:space="preserve">Operativización de la hoja de prevención de trabajo infantil en sus peores formas por parte de las instituciones aliadas. </t>
  </si>
  <si>
    <t>2.1.4 Inclusión</t>
  </si>
  <si>
    <t>Personas con discapacidad miembros de las familias fueron insertadas en actividades lúdicas y de inclusión</t>
  </si>
  <si>
    <t>% de miembros con discapacidad o envejecientes integrados en actividades del Programa.</t>
  </si>
  <si>
    <t>Unidad de Inclusión</t>
  </si>
  <si>
    <t>2.1.5 Progresando Unidos</t>
  </si>
  <si>
    <t>Familias Progresando Unidos mejoraron la calidad de sus viviendas</t>
  </si>
  <si>
    <t>% de viviendas de familias Prosoli con pisos de tierra</t>
  </si>
  <si>
    <t>Unidad de Infraestructura</t>
  </si>
  <si>
    <t xml:space="preserve">Miembros de familias Progresando Unidos aumentan su empleabilidad </t>
  </si>
  <si>
    <t>Tasa de empleo de los usuarios del PROSOLI (hombres y mujeres) de 18-29 años en provincias seleccionadas que reciben capacitación en oficios, comparada con la del grupo de control</t>
  </si>
  <si>
    <t>Evaluación de Impacto de Progresando Unidos</t>
  </si>
  <si>
    <t>Todas las Direcciones PROSOLI</t>
  </si>
  <si>
    <t>INFOTEP / SENASA / ONGs /BM</t>
  </si>
  <si>
    <t xml:space="preserve">Objetivo Estratégico: 3.2.3 Posicionamiento y relacionamiento institucional </t>
  </si>
  <si>
    <t>3.1.1 Mejoramiento infraestructuras</t>
  </si>
  <si>
    <t>Sistema de gestión automatizado de Prosoli implementado (uso de dispositivos móviles para la gestión operativa, digitalización masiva de documentos, sistema de gestión de base de datos y de inteligencia de negocios, gestión financiera, administrativa y de gestión humana.)</t>
  </si>
  <si>
    <t># de procesos operativos y de apoyo automatizados mediante plataforma móvil.</t>
  </si>
  <si>
    <t>Informe final de desarrollo de módulos SIPS para dispositivos móviles</t>
  </si>
  <si>
    <t>Dirección de TIC</t>
  </si>
  <si>
    <t>UTP / Dirección Administrativa /  Dirección de Operaciones</t>
  </si>
  <si>
    <t>X</t>
  </si>
  <si>
    <t># de supervisores de Enlaces Familiares utilizando dispositivos móviles en la atención a familias.</t>
  </si>
  <si>
    <t>Módulo de Gestión de dispositivos móviles en SIPS</t>
  </si>
  <si>
    <t>Algunos dispositivos necesiten  ser reemplazados en el corto plazo</t>
  </si>
  <si>
    <t>Incrementada la satisfacción de la población atendida.</t>
  </si>
  <si>
    <t>Índice de Satisfacción de las familias Prosoli.</t>
  </si>
  <si>
    <t>Encuesta semestral de Monitoreo</t>
  </si>
  <si>
    <t>Unidad de Monitoreo</t>
  </si>
  <si>
    <t>Sub-Dirección General / Dirección de Planificación</t>
  </si>
  <si>
    <t>Gastos en mantenimientos correctivos reducido</t>
  </si>
  <si>
    <t>% del presupuesto operativo gastado en mantenimiento correctivo.</t>
  </si>
  <si>
    <t>Reportes del Sistema de contabilidad AFM</t>
  </si>
  <si>
    <t xml:space="preserve">Dirección Administrativa. </t>
  </si>
  <si>
    <t>Dirección General</t>
  </si>
  <si>
    <t>Disposiciones Presidenciales de restringir la adquisición de vehículos.</t>
  </si>
  <si>
    <t xml:space="preserve">Nuevas oficinas regionales habilitadas y puestas en operación. </t>
  </si>
  <si>
    <t xml:space="preserve">Cantidad de nuevas oficinas regionales habilitadas y en operación.  </t>
  </si>
  <si>
    <t>Oficinas de la regionales Sto. Dgo, Este y Valdesia habilitadas y funcionando.</t>
  </si>
  <si>
    <t xml:space="preserve">Dirección administrativa / Dirección Financiera / Infraestructura / </t>
  </si>
  <si>
    <t xml:space="preserve">3.1.2 Plan de desarrollo organizacional </t>
  </si>
  <si>
    <t>Evaluado el desempeño del personal basado en competencias.</t>
  </si>
  <si>
    <t>% de áreas que evalúan el desempeño de sus colaboradores basado en competencias.</t>
  </si>
  <si>
    <t>36 oficinas implementando el sistema de evaluación desempeño por competencias</t>
  </si>
  <si>
    <t xml:space="preserve">Matriz de reportes de evaluación anual remitida al MAP. </t>
  </si>
  <si>
    <t xml:space="preserve">Dirección de recursos humanos </t>
  </si>
  <si>
    <t xml:space="preserve">Dirección de Recursos Humanos / Dirección de Planificación / Dirección de recursos humanos inter-institucional. </t>
  </si>
  <si>
    <t>Mejorado el Sistema de Monitoreo y Evaluación</t>
  </si>
  <si>
    <t>Informes de línea media y final de evaluación de impactos realizados</t>
  </si>
  <si>
    <t>Informes de evaluación de impacto.</t>
  </si>
  <si>
    <t xml:space="preserve">Dirección inter institucional de RH / Dirección de Operaciones / Dirección de Planificación </t>
  </si>
  <si>
    <t># de Reportes Comunitarios aplicados</t>
  </si>
  <si>
    <t>Informes de Reportes Comunitarios</t>
  </si>
  <si>
    <t>Dirección de Vinculación Interinstitucional</t>
  </si>
  <si>
    <t># de encuestas de monitoreo a la gestión operativa y a los resultados del programa aplicadas</t>
  </si>
  <si>
    <t>Informes de monitoreos</t>
  </si>
  <si>
    <t xml:space="preserve">3.1.4 Posicionamiento y relacionamiento institucional </t>
  </si>
  <si>
    <t>Sinergia institucional e intersectorial de Prosoli fortalecida.</t>
  </si>
  <si>
    <t># de acuerdos y/o convenios interinstitucionales establecidos o renovados para fortalecer las estrategias del programa frente a la pobreza.</t>
  </si>
  <si>
    <t xml:space="preserve">Informes de convenios. </t>
  </si>
  <si>
    <t xml:space="preserve">Dirección de vinculación interinstitucional. </t>
  </si>
  <si>
    <t xml:space="preserve">Dirección de vinculación interinstitucional. / Dirección general de Prosoli.  </t>
  </si>
  <si>
    <t>Mejorada la percepción de la sociedad sobre los cambios e impactos positivos generados por Prosoli.</t>
  </si>
  <si>
    <t>Estrategia de Comunicación  implementada</t>
  </si>
  <si>
    <t>Informe final de consultoría Estrategia de Comunicación</t>
  </si>
  <si>
    <t>Dirección de Comunicación</t>
  </si>
  <si>
    <t># de sondeos aplicados a los ciudadanos</t>
  </si>
  <si>
    <t>Informes de resultados de sondeo a los ciudadanos</t>
  </si>
  <si>
    <t>Meta 2018</t>
  </si>
  <si>
    <t>Tipo de Indicador
(Efecto - Producto)</t>
  </si>
  <si>
    <t>Acciones relacionadas POA</t>
  </si>
  <si>
    <t>% de niños, niñas y adolescentes de 5 a 21 años  inscritos en la escuela.</t>
  </si>
  <si>
    <t>% de niños y niñas en edad escolar con al menos el 80% de la asistencia escolar.</t>
  </si>
  <si>
    <t>Efecto</t>
  </si>
  <si>
    <t>% de miembros que promueven el grado en básica, inicial y secundaria..</t>
  </si>
  <si>
    <t>% de hogares con estudiantes en inicial y básica que reciben ILAE</t>
  </si>
  <si>
    <t>Producto</t>
  </si>
  <si>
    <t>% de hogares con estudiantes en media que reciben BEEP</t>
  </si>
  <si>
    <t>% de estudiantes que se inscribieron y concluyeron el año escolar</t>
  </si>
  <si>
    <t xml:space="preserve">% de jóvenes y adultos alfabetizados </t>
  </si>
  <si>
    <t>% de personas (niños y adultos) que han sido declarado</t>
  </si>
  <si>
    <t>Transferencias Monetarias</t>
  </si>
  <si>
    <t>Salud</t>
  </si>
  <si>
    <t>Habitabilidad y Protección del Medio Ambiente</t>
  </si>
  <si>
    <t>• Miembros de familias Prosoli indocumentados que reciben acompañamiento para obtener sus documentos en las 14 provincias Progresando Unidos.
• Miembros de familias Prosoli indocumentados que reciben acompañamiento para obtener sus documentos.</t>
  </si>
  <si>
    <t>Acompañamiento Socioeducativo</t>
  </si>
  <si>
    <t>Formación Humana y Conciencia Ciudadana</t>
  </si>
  <si>
    <t>Seguridad Alimentaria, Nutrición y Generación de Ingresos</t>
  </si>
  <si>
    <t xml:space="preserve">Formación Humana y Conciencia Ciudadana </t>
  </si>
  <si>
    <t>Progresando Unidos</t>
  </si>
  <si>
    <t>Componente</t>
  </si>
  <si>
    <t>Estratégia Relacionada</t>
  </si>
  <si>
    <t>• Hogares con miembros en edad escolar (5-21) que reciben el Incentivo a la Asistencia Escolar (ILAE).
• Hogares con miembros en edad escolar (12-21) que reciben el Bono Escolar Progreso (BEEP).
• Miembros ILAE y BEEP cuya asistencia regular (&gt;80%)  a sus Centros Educativos ha sido verificada.
• Miembros ILAE y BEEP inscritos  en Centros Educativos.</t>
  </si>
  <si>
    <t>• Hogares con miembros en edad escolar (5-21) que reciben el Incentivo a la Asistencia Escolar (ILAE).
• Hogares con miembros en edad escolar (12-21) que reciben el Bono Escolar Progreso (BEEP).
• Miembros ILAE y BEEP cuya asistencia regular (&gt;80%)  a sus Centros Educativos ha sido verificada.
• Miembros ILAE y BEEP inscritos  en Centros Educativos</t>
  </si>
  <si>
    <t>Miembros en edad escolar de las familias sumaron años de escolaridad.
Trabajo infantil reducido en familias participantes.</t>
  </si>
  <si>
    <t>% niños  y niñas &lt; 5 años con esquema de vacunación completa</t>
  </si>
  <si>
    <t>% porcentaje de mujeres embarazadas beneficiarias bajo esquema de control prenatal</t>
  </si>
  <si>
    <t xml:space="preserve">% de miembros de familias participantes bajo control crecimiento y desarrollo </t>
  </si>
  <si>
    <t>% mujeres beneficiarias mayores de 35 años previenen el Cáncer Cérvico Uterino.</t>
  </si>
  <si>
    <t>% miembros adultos de las familias beneficiarias del Programa desarrollan acciones de Salud preventiva</t>
  </si>
  <si>
    <t>• Mujeres beneficiarias que reciben orientación sobre salud sexual y reproductiva, y prevención de VIH e ITS/SIDA.</t>
  </si>
  <si>
    <t>• Personas orientadas en temas de salud preventiva.
• Familias acompañadas en temas de salud mediante Escuelas de Familia
• Niños/as orientados en salud preventiva a través del Proyecto Niños/as Progresando en Salud, loa cuales reciben información a través de material audiovisual.</t>
  </si>
  <si>
    <t xml:space="preserve">• Niños/as de 0 a 5 años de edad verificados en el cumplimiento del esquema de vacunación completa y controles de salud al día. 
• Embarazadas verificadas en el cumplimiento del esquema de vacunación completa y controles de salud al día. </t>
  </si>
  <si>
    <t>Seguridad Alimentaria, Nutrición y Generacion de Ingresos</t>
  </si>
  <si>
    <t>• Mujeres beneficiarias que reciben orientación sobre salud sexual y reproductiva, y prevención de VIH e ITS/SIDA.
• Adolescentes y jóvenes orientados en salud sexual y reproductiva.</t>
  </si>
  <si>
    <t>% de familias en la que al menos un miembro ha realizado al menos un curso técnico vocacional.</t>
  </si>
  <si>
    <t>• Nuevas familias ICV-1 e ICV-2 incorporadas al Programa Progresando con Solidaridad</t>
  </si>
  <si>
    <t xml:space="preserve">• Nuevos Centros de Capacitación y Producción construidos y equipados
• Personas ICV-1 e ICV-2 egresan de las acciones formativas de los CCPPs (por lo menos 68% de mujeres).
• Jóvenes que realizan carreras técnico-vocacionales a través de los CCPPs (por lo menos 68% de mujeres).
• Jóvenes en pobreza extrema  capacitados en formación técnica y "Habilidades para la vida". </t>
  </si>
  <si>
    <t>• Familias capacitadas e integradas a la producción agropecuaria para autoconsumo o comercialización.</t>
  </si>
  <si>
    <t xml:space="preserve">• Mujeres embarazadas, envejecientes y niños (de 6 a 59 meses) beneficiados con soporte nutricional. </t>
  </si>
  <si>
    <t>% de familias vinculadas a producción agropecuaria.</t>
  </si>
  <si>
    <t>• Beneficiarios egresados de las acciones formativas técnico-vocacional vinculados a micro-créditos para emprendimientos.</t>
  </si>
  <si>
    <t>• Familias capacitadas e integradas a la producción agropecuaria para autoconsumo o comercialización.
• Miembros de familias beneficiarias capacitados en producción agropecuaria son integrados a cooperativas.</t>
  </si>
  <si>
    <t>% de familias que tienen acceso a microcréditos.</t>
  </si>
  <si>
    <t>% de niños beneficiarios que recibieron suplemento alimenticio Chispita o alimento fortificado Progresina.</t>
  </si>
  <si>
    <t>% de mujeres embarazadas beneficiarias que recibieron suplemento alimenticio Chispita o alimento fortificado Progresina.</t>
  </si>
  <si>
    <t>% de envejecientes de familias Prosoli que recibieron alimento fortificado Progresina.</t>
  </si>
  <si>
    <t xml:space="preserve">% de familias que producen alimentos para autoconsumo </t>
  </si>
  <si>
    <t>% de familias con al menos un miembro que ha conseguido un trabajo a partir de las capacitaciones PROSOLI</t>
  </si>
  <si>
    <t>% de familias con al menos un miembro que ha mejorado el negocio que tenía a partir de las capacitaciones PROSOLI</t>
  </si>
  <si>
    <t>% de niños(as) hijos de 0 a 6 meses reciben lactancia materna como alimentación.</t>
  </si>
  <si>
    <t>• Personas ICV-1 e ICV-2 egresan de las acciones formativas de los CCPPs (por lo menos 68% de mujeres).
• Jóvenes que realizan carreras técnico-vocacionales a través de los CCPPs (por lo menos 68% de mujeres).
• Familias capacitadas e integradas a la producción agropecuaria para autoconsumo o comercialización.
• Miembros egresados de acciones técnico-vocacional que comercializan sus productos a través de Manos Dominicanas, Línea Cayena y la Red de Abastecimiento Social (RAS).
• Beneficiarios egresados de cursos técnicos vocacionales integrados a cooperativas.
• Miembros de familias beneficiarias capacitados en producción agropecuaria son integrados a cooperativas.
• Beneficiarios egresados de los CCPP que son vinculados a puestos de trabajo a través de acciones de inserción laboral
• Mujeres micro-emprendedoras acompañadas y capacitadas a través del Proyecto SUPEREMPRENDEDORAS</t>
  </si>
  <si>
    <t>• Beneficiarios (as)  y/o dependientes que reciben talleres en Educación Financiera a traves de entidades aliadas.</t>
  </si>
  <si>
    <t>% de familias que tiene cultura de ahorro</t>
  </si>
  <si>
    <t>% de familias que ahorra a través de la banca formal</t>
  </si>
  <si>
    <t>% de familias que ahorra a través de mecanismos informal</t>
  </si>
  <si>
    <t>% de familias involucradas en grupos de ahorro.</t>
  </si>
  <si>
    <t xml:space="preserve">% de familias que reciben orientación sobre prevención de violencia </t>
  </si>
  <si>
    <t>% de familias beneficiarias en la que sus miembros envejecientes participan en actividades de Prosoli</t>
  </si>
  <si>
    <t xml:space="preserve">Capacitar  adolescentes  12 a 17 años sobre prevención  de embarazo, habilidades para la vida, temas de salud e ITS  a través del proyecto Bebé Piénsalo Bien.  </t>
  </si>
  <si>
    <t>Encargado de la División de Jóvenes</t>
  </si>
  <si>
    <t xml:space="preserve">Identificar y acompañar jóvenes con negocios. </t>
  </si>
  <si>
    <t>Capacitar jóvenes en herreria y electricidad.</t>
  </si>
  <si>
    <t>Integrar jóvenes  al  concursos de música urbana,  cantos, grafiti,  free style (improvisación)  por los valores y videos.</t>
  </si>
  <si>
    <t>Feria Gira por la Paz</t>
  </si>
  <si>
    <t>Integrar a adolescentes y jóvenes en iniciativas de prevención de violencia y droga a través de foros, caminatas, paradas públicas, talleres, conciertos de música urbana por los valores, campamentos.</t>
  </si>
  <si>
    <t>Realizar debates juveniles</t>
  </si>
  <si>
    <t xml:space="preserve">Integrar jóvenes al curso de  Jóvenes Lideres por le Progreso y la Paz </t>
  </si>
  <si>
    <t>Realizar acto de graduación de Liderazgo (Jóvenes Líderes por el Progreso y la Paz)</t>
  </si>
  <si>
    <t>Jóvenes participan conferencias Dr. Gómez</t>
  </si>
  <si>
    <t>Involucrar jóvenes en grupos y actividades deportivas, recreativas y culturales. (Copa Progresando)</t>
  </si>
  <si>
    <t>Orientar adolescentes y Jóvenes en temas de  cultura de paz, resolución pacífica de conflicto ,nueva masculinidad, valores, prevención de violencia y uso indebido de drogas a través de conciertos, talleres, orientaciones y otros).</t>
  </si>
  <si>
    <t>Alquilar y habilitar Distrito Nacional</t>
  </si>
  <si>
    <t>Alquilar y habilitar Santo Domingo</t>
  </si>
  <si>
    <t xml:space="preserve">Identificar, referir y acompañar  psicosocialmente a adolescentes y jóvenes vulnerables con (ansiedad, depresión, consumo de sustancias,  trastornos de personalidad) en coordinación con la Salud Mental de Salud Pública. </t>
  </si>
  <si>
    <t>Realizar secciones psicoeducativas para adolescentes y jóvenes vulnerables referidos a la red de salud mental.</t>
  </si>
  <si>
    <t>Capacitar jóvenes en Alfabetización Digital.</t>
  </si>
  <si>
    <t xml:space="preserve">Orientar adolescentes jóvenes en primeros auxilios, cambio climatico, gestón de riesgo, manejo de desastre, a través de charlas, limpieza de costas , foros, ecovisitas, entre otros.  </t>
  </si>
  <si>
    <t xml:space="preserve">Adolescentes y jóvenes organizados en grupos de ambientalistas y  gestión de riesgo implementan iniciativas en las comunidades. </t>
  </si>
  <si>
    <t>% de familias beneficiarias en la que sus miembros con discapacidad participan en actividades de Prosoli.</t>
  </si>
  <si>
    <t>• Familias orientadas en temas de resolución pacífica de conflictos.
• Familias pertenecientes a Grupos de Familias en Paz orientadas en temas para la sana convivencia. (Comunicación Constructiva, Paternidad Responsable, Masculinidad y Sexualidad, Relación de Parejas con Equidad de Género, Crianza Positiva, Masculinidad y Autoestima.)
• Hombres miembros de familias orientados en Prevención de Violencia contra la Mujer a través de la "estrategia, Grupos de Hombres Solidarios".
• Familias orientadas en Prevención de Violencia contra la Mujer.
• Jóvenes en conflicto con  ley reciben orientación y acompañamiento.</t>
  </si>
  <si>
    <t>Indicador de Plan Estratégico</t>
  </si>
  <si>
    <t>Meta planteada</t>
  </si>
  <si>
    <t>Desviación</t>
  </si>
  <si>
    <t>Posibles involucrados</t>
  </si>
  <si>
    <t># de miembros de familias Prosoli indocumentados que reciben acompañamiento para obtener sus documentos en las 14 provincias Progresando Unidos.</t>
  </si>
  <si>
    <t>Meta por área involucrada</t>
  </si>
  <si>
    <r>
      <t xml:space="preserve">Identificación
</t>
    </r>
    <r>
      <rPr>
        <b/>
        <sz val="11"/>
        <color theme="1"/>
        <rFont val="Arial"/>
        <family val="2"/>
      </rPr>
      <t>2,110</t>
    </r>
  </si>
  <si>
    <t>Salud Integral</t>
  </si>
  <si>
    <t># de mujeres beneficiarias que reciben orientación sobre salud sexual y reproductiva, y prevención de VIH e ITS/SIDA.</t>
  </si>
  <si>
    <r>
      <t xml:space="preserve">Unidad de Prevención en Salud
</t>
    </r>
    <r>
      <rPr>
        <b/>
        <sz val="11"/>
        <color theme="1"/>
        <rFont val="Arial"/>
        <family val="2"/>
      </rPr>
      <t>20,000</t>
    </r>
  </si>
  <si>
    <t># de personas orientadas en temas de salud preventiva (Prevención de Enfermedades, Lactancia Materna Exclusiva y Cita Médica)</t>
  </si>
  <si>
    <r>
      <t xml:space="preserve">Unidad de Prevención en Salud
</t>
    </r>
    <r>
      <rPr>
        <b/>
        <sz val="11"/>
        <color theme="1"/>
        <rFont val="Arial"/>
        <family val="2"/>
      </rPr>
      <t>11,000</t>
    </r>
  </si>
  <si>
    <t xml:space="preserve"># Niños/as de 0 a 5 años de edad verificados en el cumplimiento del esquema de vacunación completa y controles de salud al día. </t>
  </si>
  <si>
    <r>
      <t xml:space="preserve">Dirección de Operaciones
</t>
    </r>
    <r>
      <rPr>
        <b/>
        <sz val="11"/>
        <color theme="1"/>
        <rFont val="Arial"/>
        <family val="2"/>
      </rPr>
      <t>83,000</t>
    </r>
  </si>
  <si>
    <t xml:space="preserve"># embarazadas verificadas en el cumplimiento del esquema de vacunación completa y controles de salud al día. </t>
  </si>
  <si>
    <r>
      <t xml:space="preserve">Dirección de Operaciones
</t>
    </r>
    <r>
      <rPr>
        <b/>
        <sz val="11"/>
        <color theme="1"/>
        <rFont val="Arial"/>
        <family val="2"/>
      </rPr>
      <t>12,000</t>
    </r>
  </si>
  <si>
    <t># de adolescentes y jóvenes orientados en salud sexual y reproductiva.</t>
  </si>
  <si>
    <r>
      <t xml:space="preserve">División de Jóvenes
</t>
    </r>
    <r>
      <rPr>
        <b/>
        <sz val="11"/>
        <color theme="1"/>
        <rFont val="Arial"/>
        <family val="2"/>
      </rPr>
      <t>59,300</t>
    </r>
  </si>
  <si>
    <t># de miembros ILAE y BEEP cuya asistencia regular (&gt;80%)  a sus Centros Educativos ha sido verificada.</t>
  </si>
  <si>
    <r>
      <t xml:space="preserve">Dirección de Operaciones
</t>
    </r>
    <r>
      <rPr>
        <b/>
        <sz val="11"/>
        <color theme="1"/>
        <rFont val="Arial"/>
        <family val="2"/>
      </rPr>
      <t>740,000</t>
    </r>
  </si>
  <si>
    <t># de nuevos Centros de Capacitación y Producción construidos y equipados</t>
  </si>
  <si>
    <t># de personas ICV-1 e ICV-2 egresan de las acciones formativas de los CCPPs (por lo menos 68% de mujeres).</t>
  </si>
  <si>
    <t># de jóvenes que realizan carreras técnico-vocacionales a través de los CCPPs (por lo menos 68% de mujeres).</t>
  </si>
  <si>
    <r>
      <t xml:space="preserve">Dirección de Capacitación y Desarrollo
</t>
    </r>
    <r>
      <rPr>
        <b/>
        <sz val="11"/>
        <color theme="1"/>
        <rFont val="Arial"/>
        <family val="2"/>
      </rPr>
      <t>5</t>
    </r>
  </si>
  <si>
    <r>
      <t xml:space="preserve">Dirección de Capacitación y Desarrollo
</t>
    </r>
    <r>
      <rPr>
        <b/>
        <sz val="11"/>
        <color theme="1"/>
        <rFont val="Arial"/>
        <family val="2"/>
      </rPr>
      <t>118,700</t>
    </r>
  </si>
  <si>
    <r>
      <t xml:space="preserve">Dirección de Capacitación y Desarrollo
</t>
    </r>
    <r>
      <rPr>
        <b/>
        <sz val="11"/>
        <color theme="1"/>
        <rFont val="Arial"/>
        <family val="2"/>
      </rPr>
      <t>2,000</t>
    </r>
  </si>
  <si>
    <t># de familias capacitadas e integradas a la producción agropecuaria para autoconsumo o comercialización.</t>
  </si>
  <si>
    <r>
      <t xml:space="preserve">Proyectos de Desarrollo Agropecuario y Agricultura Familiar
</t>
    </r>
    <r>
      <rPr>
        <b/>
        <sz val="11"/>
        <color theme="1"/>
        <rFont val="Arial"/>
        <family val="2"/>
      </rPr>
      <t>94,000</t>
    </r>
  </si>
  <si>
    <r>
      <t xml:space="preserve">División de Jóvenes
</t>
    </r>
    <r>
      <rPr>
        <b/>
        <sz val="11"/>
        <color theme="1"/>
        <rFont val="Arial"/>
        <family val="2"/>
      </rPr>
      <t>200</t>
    </r>
  </si>
  <si>
    <t># de beneficiarios egresados de los CCPP que son vinculados a puestos de trabajo a través de acciones de inserción laboral</t>
  </si>
  <si>
    <t>Dirección de Operaciones, Generación e Inclusión Financiera</t>
  </si>
  <si>
    <t># miembros egresados de acciones técnico-vocacional que comercializan sus productos a través de Manos Dominicanas, Línea Cayena y la Red de Abastecimiento Social (RAS).</t>
  </si>
  <si>
    <t>Comercio Solidario
(El área planteo actividades, pero ninguna que reporte la cantidad de miembros comercializando)</t>
  </si>
  <si>
    <t xml:space="preserve"># de beneficiarios egresados de las acciones formativas técnico-vocacional vinculados a micro-créditos para emprendimientos. </t>
  </si>
  <si>
    <t># de miembros de familias beneficiarias capacitados en producción agropecuaria son integrados a cooperativas.</t>
  </si>
  <si>
    <t>Proyectos de Desarrollo Agropecuario y Agricultura Familiar</t>
  </si>
  <si>
    <t># de beneficiarios egresados de cursos técnicos vocacionales integrados a cooperativas.</t>
  </si>
  <si>
    <r>
      <t xml:space="preserve">Dirección de Capacitación y Desarrollo
</t>
    </r>
    <r>
      <rPr>
        <b/>
        <sz val="11"/>
        <color theme="1"/>
        <rFont val="Arial"/>
        <family val="2"/>
      </rPr>
      <t>1,000</t>
    </r>
    <r>
      <rPr>
        <sz val="10"/>
        <color theme="1"/>
        <rFont val="Arial"/>
        <family val="2"/>
      </rPr>
      <t xml:space="preserve">
División de Jóvenes
</t>
    </r>
    <r>
      <rPr>
        <b/>
        <sz val="11"/>
        <color theme="1"/>
        <rFont val="Arial"/>
        <family val="2"/>
      </rPr>
      <t>150</t>
    </r>
  </si>
  <si>
    <t xml:space="preserve"># de mujeres embarazadas, envejecientes y niños (de 6 a 59 meses) beneficiados con soporte nutricional. </t>
  </si>
  <si>
    <t>Dirección de Vinculación Interinsitucional</t>
  </si>
  <si>
    <t># de familias orientadas en temas de resolución pacífica de conflictos.</t>
  </si>
  <si>
    <r>
      <t xml:space="preserve">Proyecto de Desarrollo Sociocultural
</t>
    </r>
    <r>
      <rPr>
        <b/>
        <sz val="11"/>
        <color theme="1"/>
        <rFont val="Arial"/>
        <family val="2"/>
      </rPr>
      <t xml:space="preserve">21,000
</t>
    </r>
    <r>
      <rPr>
        <sz val="10"/>
        <color theme="1"/>
        <rFont val="Arial"/>
        <family val="2"/>
      </rPr>
      <t xml:space="preserve">Proyecto Familias en Paz
</t>
    </r>
    <r>
      <rPr>
        <b/>
        <sz val="11"/>
        <color theme="1"/>
        <rFont val="Arial"/>
        <family val="2"/>
      </rPr>
      <t xml:space="preserve">12,000
</t>
    </r>
    <r>
      <rPr>
        <sz val="10"/>
        <color theme="1"/>
        <rFont val="Arial"/>
        <family val="2"/>
      </rPr>
      <t>(Planteó varias actividades, pero la mayoría no presentaba la cantidad de familias que se benefician de las orientaciones)</t>
    </r>
  </si>
  <si>
    <t># de intervenciones territoriales realizadas en el marco de la implementación de la Hoja de Ruta para Prevención y Erradicación del Trabajo Infantil.</t>
  </si>
  <si>
    <t xml:space="preserve"># de niños/as pertenecientes a familias participantes identificados, prevenidos y retirados del trabajo infantil. </t>
  </si>
  <si>
    <r>
      <t xml:space="preserve">Proyecto de Desarrollo Sociocultural
</t>
    </r>
    <r>
      <rPr>
        <b/>
        <sz val="11"/>
        <color theme="1"/>
        <rFont val="Arial"/>
        <family val="2"/>
      </rPr>
      <t>10,000</t>
    </r>
  </si>
  <si>
    <t># de jóvenes miembros de familias orientados reciben acompañamiento socioeducativo a través de la metodología joven a joven, para el desarrollo integral de las nuevas generaciones (actividades de nueva masculinidad, creación de capacidades de liderazgo, cultura de paz y prevención del uso de drogas) .</t>
  </si>
  <si>
    <r>
      <t xml:space="preserve">División de Jóvenes
</t>
    </r>
    <r>
      <rPr>
        <b/>
        <sz val="11"/>
        <color theme="1"/>
        <rFont val="Arial"/>
        <family val="2"/>
      </rPr>
      <t>76,400</t>
    </r>
  </si>
  <si>
    <t># de Centros Regionales para el Desarrollo Integral de Jóvenes habilitados y en operación</t>
  </si>
  <si>
    <r>
      <t xml:space="preserve">División de Jóvenes
</t>
    </r>
    <r>
      <rPr>
        <b/>
        <sz val="11"/>
        <color theme="1"/>
        <rFont val="Arial"/>
        <family val="2"/>
      </rPr>
      <t>2</t>
    </r>
  </si>
  <si>
    <t xml:space="preserve"># de jóvenes integrados en el programa de atención a vulnerabilidad de jóvenes </t>
  </si>
  <si>
    <r>
      <t xml:space="preserve">División de Jóvenes
</t>
    </r>
    <r>
      <rPr>
        <b/>
        <sz val="11"/>
        <color theme="1"/>
        <rFont val="Arial"/>
        <family val="2"/>
      </rPr>
      <t>400</t>
    </r>
  </si>
  <si>
    <t>Instalación y habilitación de la Biblioteca Infantil y Juvenil República Dominicana, de la región Norte en Santiago de los Caballeros.</t>
  </si>
  <si>
    <t># de niños/as y jóvenes se benefician de las actividades recreativas y educativas de la BIJRD.</t>
  </si>
  <si>
    <r>
      <t xml:space="preserve">BIJRD
</t>
    </r>
    <r>
      <rPr>
        <b/>
        <sz val="11"/>
        <color theme="1"/>
        <rFont val="Arial"/>
        <family val="2"/>
      </rPr>
      <t>100,380</t>
    </r>
  </si>
  <si>
    <t xml:space="preserve"># de niños, niñas que participan en campamentos enfocados en el desarrollo integral y reducción de vulnerabilidades. </t>
  </si>
  <si>
    <t>Áun no se ha planteado la meta por regional, El Proyecto de Desarrollo Sociocultural Planteó las actividades preparativas</t>
  </si>
  <si>
    <t xml:space="preserve"># de niños, niñas que participan en actividades recreativas y educativas (charlas de concienciación sobre derechos de la niñez, círculos comunitarios infantiles, deportes, etc.) </t>
  </si>
  <si>
    <r>
      <t xml:space="preserve">Proyecto de Desarrollo Sociocultural
</t>
    </r>
    <r>
      <rPr>
        <b/>
        <sz val="11"/>
        <color theme="1"/>
        <rFont val="Arial"/>
        <family val="2"/>
      </rPr>
      <t>77,500</t>
    </r>
  </si>
  <si>
    <t xml:space="preserve"># de jefes de familia envejecientes o con discapacidad participan de las Escuelas de Familia. </t>
  </si>
  <si>
    <t xml:space="preserve"># de miembros envejecientes o con algún impedimento físico que asisten y se integran a actividades fuera de sus hogares para  incentivar su inclusión. </t>
  </si>
  <si>
    <t>La Unidad de Inclusión planteó metas orientas a cantidad de talleres, no a cantidad de miembros envejecientes o con algún impedimento físico</t>
  </si>
  <si>
    <t xml:space="preserve"> # de niños, niñas y adultos con autismo y otras excepcionalidades reciben educación en aulas inclusivas.  </t>
  </si>
  <si>
    <r>
      <t xml:space="preserve">Unidad de Inclusión
</t>
    </r>
    <r>
      <rPr>
        <b/>
        <sz val="11"/>
        <color theme="1"/>
        <rFont val="Arial"/>
        <family val="2"/>
      </rPr>
      <t>700</t>
    </r>
  </si>
  <si>
    <t xml:space="preserve"># de familias integradas a subsidio especializado para inclusión de personas con discapacidad en el nivel primario y secundario. </t>
  </si>
  <si>
    <t xml:space="preserve"># de miembros con dificultad motriz o algún impedimento físico que reciben orientación y son sensibilizados sobre sus derechos y participan en eventos lúdicos.  </t>
  </si>
  <si>
    <t># de jóvenes integrados  en iniciativas de protección del medioambiente.</t>
  </si>
  <si>
    <r>
      <t xml:space="preserve">División de Jóvenes
</t>
    </r>
    <r>
      <rPr>
        <b/>
        <sz val="11"/>
        <color theme="1"/>
        <rFont val="Arial"/>
        <family val="2"/>
      </rPr>
      <t>22,000</t>
    </r>
  </si>
  <si>
    <t># de familias ICV-1 con viviendas rehabilitadas (pisos, techos y paredes).</t>
  </si>
  <si>
    <t># de hogares con pisos de tierra sustituidos por cemento.</t>
  </si>
  <si>
    <t>Acceso a las Tecnologías de la Información y Comunicación (TIC)</t>
  </si>
  <si>
    <t># miembros integradas a las iniciativas y ofertas formativas de los Centros Tecnológicos Comunitarios (CTC).</t>
  </si>
  <si>
    <r>
      <t xml:space="preserve">Dirección de Operaciones
</t>
    </r>
    <r>
      <rPr>
        <b/>
        <sz val="11"/>
        <color theme="1"/>
        <rFont val="Arial"/>
        <family val="2"/>
      </rPr>
      <t xml:space="preserve">73,000
</t>
    </r>
    <r>
      <rPr>
        <sz val="10"/>
        <color theme="1"/>
        <rFont val="Arial"/>
        <family val="2"/>
      </rPr>
      <t xml:space="preserve">División de Jóvenes
</t>
    </r>
    <r>
      <rPr>
        <b/>
        <sz val="11"/>
        <color theme="1"/>
        <rFont val="Arial"/>
        <family val="2"/>
      </rPr>
      <t>20,000</t>
    </r>
  </si>
  <si>
    <t xml:space="preserve">• Jefes de familia envejecientes o con discapacidad participan de las Escuelas de Familia. 
• Miembros envejecientes o con algún impedimento físico que asisten y se integran a actividades fuera de sus hogares para  incentivar su inclusión.
• Niños, niñas y adultos con autismo y otras excepcionalidades reciben educación en aulas inclusivas.
• Multiplicadores del Programa  orientados y sensibilizados en temas de discapacidad.
• Instituciones públicas con personal certificado en atención a personas con discapacidad a través de la plataforma virtual de VP.
• Familias integradas a subsidio especializado para inclusión de personas con discapacidad en el nivel primario y secundario.
• Miembros con dificultad motriz o algún impedimento físico que reciben orientación y son sensibilizados sobre sus derechos y participan en eventos lúdicos.
</t>
  </si>
  <si>
    <t>• Niños/as y jóvenes se benefician de las actividades recreativas y educativas de la BIJRD.
• Niños, niñas que participan en campamentos enfocados en el desarrollo integral y reducción de vulnerabilidades. 
• Niños, niñas que participan en actividades recreativas y educativas (charlas de concienciación sobre derechos de la niñez, círculos comunitarios infantiles, deportes, etc.) 
• Adolescentes, jóvenes, estudiantes y adultos sobre valores bajo la estrategia de las "Guías Crecer en Valores" y la implementación de pedagogía lúdica.
• Grupos que emprenden acciones para la vida en Valores reciben visitas de orientación y acompañamiento. 
• Talleres a miembros de las familias Prosoli participando en la estrategia de las "Guías Crecer en Valores".
• Charlas y conversatorios  con enlaces familiares sobre Prevención de Violencia intrafamiliar basada en los Valores. Participación de líderes colaboradores de Prosoli</t>
  </si>
  <si>
    <t>• Jóvenes miembros de familias orientados reciben acompañamiento socioeducativo a través de la metodología joven a joven, para el desarrollo integral de las nuevas generaciones (actividades de nueva masculinidad, creación de capacidades de liderazgo, cultura de paz y prevención del uso de drogas) .
• Familias que reciben intervención socioeducativa  a través de las Visitas Domiciliarias  para la acción e concienciación, participación, integración y seguimiento.
• Familias acompañadas en temas socio-educativos mediante Escuelas de Familia</t>
  </si>
  <si>
    <t>Impartir talleres al personal administrativo de sede central en la "Estrategia de Grupos de Hombres Solidarios"</t>
  </si>
  <si>
    <t>% de solicitudes de manejo de logística de eventos con participación de entidades internacionales.</t>
  </si>
  <si>
    <t>Manejar la logísitica de eventos con participación de entidades internacionales (Recibimientos y acompañamientos de visitas internacionales requeridos por la DG)</t>
  </si>
  <si>
    <t>Relaciones Internacionales</t>
  </si>
  <si>
    <t>Fotos, Correos</t>
  </si>
  <si>
    <t>% de solicitudes de intercambios de experencias con entidades internacionales.</t>
  </si>
  <si>
    <t>Realizar actividades de intercambio de experiencias con entidades internacionales según hayan sido solicitadas</t>
  </si>
  <si>
    <t>Carta de solicitud, fotos, correos</t>
  </si>
  <si>
    <t xml:space="preserve"># de pactos de cooperación gestionados con entidades internacionales </t>
  </si>
  <si>
    <t>Gestionar el establecimiento de pactos de cooperación con entidades internacionales.</t>
  </si>
  <si>
    <t>Pactos establecidos</t>
  </si>
  <si>
    <t># de actividades para incrementar donaciones para el Banco de Alimentos e incorporar  donantes nuevos</t>
  </si>
  <si>
    <t xml:space="preserve"> Organización Concierto Día Mundial de la Alimentación (Santo Domingo y Santiago)</t>
  </si>
  <si>
    <t>Solicitud de requerimientos, fotos, reporte, minuta de reuniones.</t>
  </si>
  <si>
    <t>Colecta en supermercados</t>
  </si>
  <si>
    <t>Encuentro de donantes</t>
  </si>
  <si>
    <t># de voluntarios de la cooperación internacional gestionados para colaborar con Prosoli</t>
  </si>
  <si>
    <t>Gestionar con Agencias de Cooperación Internacional el envío de voluntarios a PROSOLI</t>
  </si>
  <si>
    <t>Carta de solicitud, correos, formularios.</t>
  </si>
  <si>
    <t># de instituciones públicas con las cuales se realiza benchmarking sobre el manejo de relaciones internacionales a través de un departamento.</t>
  </si>
  <si>
    <t>Reuniones con Directores y/o Encargados de Relaciones Internacionales de otras instituciones gubernamentales.</t>
  </si>
  <si>
    <t>Fotos, minutas, correos.</t>
  </si>
  <si>
    <t>% de actividades de Proyectos a las cuales se les brinda apoyo a requerimiento</t>
  </si>
  <si>
    <t xml:space="preserve">Brindar apoyo a las actividades de de proyectos de acuero a requerimientos. </t>
  </si>
  <si>
    <t>Fotos, acuse de recibo de invitaciones, carta de solicitud.</t>
  </si>
  <si>
    <t xml:space="preserve"># de Enlaces familiares que participan en charlas y conversatorios sobre liderazgo en  Valores y  Prevención de la Violencia intrafamiliar    </t>
  </si>
  <si>
    <t>Familias en Paz/ Crecer en Valores/   Gregorio Marte/Carmencita Santana Nivar</t>
  </si>
  <si>
    <t># charlas impartidas bajo la estrategia de las "Guías Crecer en Valores" de acuerdo a solicitudes.</t>
  </si>
  <si>
    <t xml:space="preserve">Impartir charlas sobre Valores a otros Proyectos de Prosoli e instituciones interesadas. </t>
  </si>
  <si>
    <t>Impartir charlas sobre Valores  y autoestima a  mujeres que han sido victimas de violencia de genero</t>
  </si>
  <si>
    <t>Familias en Paz/ Crecer en Valores/   Flavia /Carmencita Santana Nivar</t>
  </si>
  <si>
    <t>Informes, Centros alquilados</t>
  </si>
  <si>
    <t>Producto: Líneas de Producción de Comercio Solidario Fortalecidas</t>
  </si>
  <si>
    <t>Creación Dulces Progreso</t>
  </si>
  <si>
    <t>Integrar miembros de familias participantes a través de la Red de Comercio Solidario</t>
  </si>
  <si>
    <t>Comercio Solidario</t>
  </si>
  <si>
    <t>Informes, fotos</t>
  </si>
  <si>
    <t>Listado de productores</t>
  </si>
  <si>
    <t>Informes, fotos, vivero instalado, órdenes de compra</t>
  </si>
  <si>
    <t>Substituir pisos de tierra, de hogares pertenecientes a Progresando Unidos, por pisos de cemento</t>
  </si>
  <si>
    <t>Unidad Ejecutora</t>
  </si>
  <si>
    <t>Informes, fotos, listado de hogares con pisos substituidos</t>
  </si>
  <si>
    <t>Listados</t>
  </si>
  <si>
    <t>Solicitud por correo</t>
  </si>
  <si>
    <t>Listado levantado</t>
  </si>
  <si>
    <t>Establecer convenios y/o acuerdos interinstitucioniales para fortalecer las estrategias del Programa frente a la pobreza.</t>
  </si>
  <si>
    <t xml:space="preserve"># de Planes de Trabajo de Convenios  interinstitucionales formulados,  revisados y actualizados en encuentros  con Instituciones aliadas                                                                                                                                                                                                                                                        </t>
  </si>
  <si>
    <t>Formular y/o actualizar Planes de Trabajo con instituciones firmantes de Convenios.</t>
  </si>
  <si>
    <t xml:space="preserve"># de Organizaciones comunitarias de la Red Social de Apoyo al Prosoli realizando Veeduría Social y participando en los procesos operativos del Programa. </t>
  </si>
  <si>
    <t>0.00</t>
  </si>
  <si>
    <t># de Reconocimientos otorgados por el Prosoli  a  Iniciativas Comunitarias Destacadas  implementadas por las Organizaciones de la Red Social de Apoyo al Programa.</t>
  </si>
  <si>
    <t>Reconocer iniciativas comunitarias de desarrollo local ejecutadas por organizaciones de la Red Social de Apoyo al Programa.</t>
  </si>
  <si>
    <t>Informes Trimestrales</t>
  </si>
  <si>
    <t>Elaborar y publicar Boletín Informativo de la DVI, en colaboración con la D. de Comunicaciones.</t>
  </si>
  <si>
    <t xml:space="preserve">Boletines </t>
  </si>
  <si>
    <t>Realizar intervenciones con las instituciones aliadas dirigidas a eficientizar  los servicios  que reciben de las familias beneficiarias.</t>
  </si>
  <si>
    <t>Sensibilizar a los mecanismos de coordinacion interinstitucional sobre temas que constribuyan al cumplimiento de sus funciones en el marco de las intervenciones del Programa (Dotar de herramientas y dar capacitaciones).</t>
  </si>
  <si>
    <t>Facilitar a los mecanismos coordinación (Comites Provinciales de Seguimiento a Progresando Unidos) sistemas automatizados para el seguimiento a sus planes de trabajo. (Fondos del BM)</t>
  </si>
  <si>
    <t xml:space="preserve">Herramienta automatizada y Manual de Utilizacion de la Herramienta </t>
  </si>
  <si>
    <t>Implementar 1 ciclo del Monitoreo Participativo de Servicios Sociales Mediante Reportes Comunitarios en 18 provincias.</t>
  </si>
  <si>
    <t>400  NFS</t>
  </si>
  <si>
    <t>10,000.00</t>
  </si>
  <si>
    <t>Implementar acciones territoriales que involucren al personal operativo y las familias Prosoli, en coordinación con el Comité Nacional de Lucha contra el Trabajo Infantil (CDN) y los Comités Locales de Lucha contra el Trabajo Infantil (CDL).</t>
  </si>
  <si>
    <t xml:space="preserve">Minutas, Ayudas Memoria de reuniones y Registro de Participantes </t>
  </si>
  <si>
    <t>47,030.00</t>
  </si>
  <si>
    <t>137,000.,00</t>
  </si>
  <si>
    <t>Impartir talleres al Personal Operativo para Capacitar en "Comunicación Constructiva, Paternidad Responsable, Masculinidad y Sexualidad, Relación de Parejas con Equidad de Género, Crianza Positiva, Masculinidad y Autoestima".</t>
  </si>
  <si>
    <t>Unidad de Apoyo y Seguimiento a Niños, Niñas y Adolescentes de Hijos e Hijas de Víctimas de Feminicidio</t>
  </si>
  <si>
    <t>Realizar jornadas de apoyo psicológico familiar para la superación de duelo</t>
  </si>
  <si>
    <t>Gestionar los preparativos para llevar a cabo los campamentos.</t>
  </si>
  <si>
    <t>Informe, Listado de Participantes y Fotografía</t>
  </si>
  <si>
    <t>Descargar del sistema la población a verificar</t>
  </si>
  <si>
    <t>Formación Humana</t>
  </si>
  <si>
    <t>Impartir talleres a los choferes de la sede central en el tema de "Paternidad Responsable"</t>
  </si>
  <si>
    <t># de familias que acogen NNA huérfanos por feminicidios o violencia intrafamiliar y que reciben acompañamiento para el sano desarrollo familiar</t>
  </si>
  <si>
    <t>Publicar hoja informativa ilustrada sobre trabajo infantil y sus consecuencias</t>
  </si>
  <si>
    <t>Orientar y prevenir NNA en trabajo infantil a través de charlas y dinámicas</t>
  </si>
  <si>
    <t xml:space="preserve">Realizar asamblea nacional de Jóvenes Líderes por el Progreso y la Paz, crear órganos directivos.  </t>
  </si>
  <si>
    <t>Documento/ Correo electrónico</t>
  </si>
  <si>
    <t>Orientar en técnicas de estudios y un aprendizaje mas efectivo  a través de salas de tarea, bibliobicis y biblioruedas (Refuerzo escolar)</t>
  </si>
  <si>
    <t>Lectura de cuentos, poesías y narraciones cortas / Impresión de Cuentos</t>
  </si>
  <si>
    <t>Realizar charlas, mini talleres y encuentros de sensibilización sobre los derechos de la infancia en centros educativos</t>
  </si>
  <si>
    <t>Orientar la creación de Clubes de Paz Juveniles / Imprimir hoja guía de creación de clubes</t>
  </si>
  <si>
    <t>Realizar encuentros enfocados en mejorar la autoestima y la autovaloración de las niñas y niños</t>
  </si>
  <si>
    <t>Realizar jornada de sensibilización sobre los derechos de la niñez  y prevención de abuso a niñas</t>
  </si>
  <si>
    <t>Realizar talleres de  reciclaje, cuidado personal, orientaciones sobre sus derechos, alimentación sana, huertos caseros, cine fórum, entre otros.</t>
  </si>
  <si>
    <t xml:space="preserve">Realizar charlas y conversatorios con  los Enlaces familiares  sobre liderazgo en Valores y prevención de la violencia intrafamiliar. Participarán como invitados, lideres  colaboradores de Prosoli. </t>
  </si>
  <si>
    <t>Impartir talleres a Supervisores de Enlace, Supervisores de Campo y Gestores sobre valores según la "Guía Crecer en Valores" para socializar contenidos en Escuelas  de Familias y Grupos de Paz.</t>
  </si>
  <si>
    <t>Orientar NNA sobre la ética y los valores a través de talleres educacionales.</t>
  </si>
  <si>
    <t xml:space="preserve"> Orientar  NNA  en estrategias de resolución de conflictos a través de mini talleres.</t>
  </si>
  <si>
    <t>Directora de Capacitación y Desarrollo Familiar / Regional</t>
  </si>
  <si>
    <t># de adolecentes que reciben orientaciones en Alimentación Saludable</t>
  </si>
  <si>
    <t>Involucrar envejecientes o con algún impedimento físico</t>
  </si>
  <si>
    <t>Capacitar familias en alfabetización ecológica en el tema del manejo de la biodiversidad y cuidado del medio ambiente.</t>
  </si>
  <si>
    <t>Capacitar familias en producción de plantas ornamentales</t>
  </si>
  <si>
    <t>Capacitar e involucrar familias en la siembra de Caoba</t>
  </si>
  <si>
    <t>Capacitar colaboradores de campo en educacion ambiental y manejo forestal</t>
  </si>
  <si>
    <t>Instalar viveros de plantas ornamentales</t>
  </si>
  <si>
    <t>Orientar NNA en salud preventiva a través de videos educativos.</t>
  </si>
  <si>
    <t>Orientar y educar adolecentes miembros de Prosoli de 12 a 15 años en alimentación saludable.</t>
  </si>
  <si>
    <t>Realizar levantamiento de corresponsabilidad en campo</t>
  </si>
  <si>
    <t>Crear clubes de chicas entre 10 a 17 años.</t>
  </si>
  <si>
    <t>Listados de integrantes de clubes</t>
  </si>
  <si>
    <t xml:space="preserve">Realizar acompañamientos biopsicosociales de adolescentes embarazadas. </t>
  </si>
  <si>
    <t>Realizar acompañamientos biopsicosociales de biopsicosocial de las madres adolescentes</t>
  </si>
  <si>
    <t xml:space="preserve">Impartir talleres de capacitación  a los coordinadores o coordinadoras de los Grupos de Hombres Solidarios sobre uso del Manual de Inteligencia Afectiva.   </t>
  </si>
  <si>
    <t>Orientar familias en prevención de violencia contra la mujer a través de grupos de Hombres Solidarios y Redes de Fraternidad</t>
  </si>
  <si>
    <t>Orientar a NNA a través de mini talleres sobre los roles hombre-mujer (nueva masculinidad y nueva feminidad)</t>
  </si>
  <si>
    <t>Realizar talleres de orientación con jóvenes de nivel secundario de Santo Domingo y Distrito Nacional sobre la Ley 136-03</t>
  </si>
  <si>
    <t>Impartir talleres  a familias Prosoli sobre valores y normas de convivencia haciendo uso de la "Guía Crecer en Valores"</t>
  </si>
  <si>
    <t>Realizar encuentros familiares de integración en valores a través de las artes y  la implementación  de  pedagogía lúdica</t>
  </si>
  <si>
    <t>Impartir talleres de capacitación  a los coordinadores o coordinadoras de los Grupos de Hombres Solidarios sobre  uso Manual Vivir en Paz</t>
  </si>
  <si>
    <t>Capacitar técnicos involucrados en el manejo del duelo y autocuidado</t>
  </si>
  <si>
    <t>Realizar encuentros de retroalimentación, formación y seguimiento con las familias acogedoras</t>
  </si>
  <si>
    <t>Proporcionar acompañamiento con familias acogedoras para el desarrollo sano de los NNA huérfanos</t>
  </si>
  <si>
    <t>Integrar jefes de famillias envejecientes o con alguna discapacidad a las Escuelas de Familia</t>
  </si>
  <si>
    <t>Integrar niños y niñas a los campamentos de desarrollo integral</t>
  </si>
  <si>
    <t xml:space="preserve">Listados de participantes </t>
  </si>
  <si>
    <t>Capacitar personal de campo en la identidad del programa, sus compromisos, co-responsabilidades, líder que lo dirige y objetivos</t>
  </si>
  <si>
    <t># de supervisores de enlace y gestores locales capacitados sobre la identidad del programa.</t>
  </si>
  <si>
    <t>Direcciones regionales</t>
  </si>
  <si>
    <t>Elaborar proyectos de desarrollo económico y de innovación productiva comunitaria</t>
  </si>
  <si>
    <t>Carta constitutiva</t>
  </si>
  <si>
    <t xml:space="preserve">Formar redes de Fraternidad de Mujeres Prosoli con mujeres afectadas por la violencia.   </t>
  </si>
  <si>
    <t>Formulario: red de fraternidad de mujeres prosoli.</t>
  </si>
  <si>
    <t xml:space="preserve">Formar grupos de hombres solidarios para desmontar  la estructura patriarcal y sus manifestaciones.  </t>
  </si>
  <si>
    <t># de acciones de sinergia insterinsitucional realizadas (al menos 10 por municipio)</t>
  </si>
  <si>
    <t># de Acciones coordinadas y ejecutadas en los mecanismos de coordinación interinstitucional que contribuyen al logro de objetivos y metas del Prosoli</t>
  </si>
  <si>
    <t xml:space="preserve">Implementar acciones con mecanismos de coordinación  interinstitucional que contribuyen al logro de los objetivos y metas del Prosoli (Comisiones Mixtas de Salud y Educación, CTRIS,  Mesas Técnicas de Salud y Educación, Comités de Seguimiento a Progresando Unidos, CCSC - GCPS, Juntas Locales y Directorios CONANI, Redes de Apoyo MMUJER, Salud Mental-PRONAISA - MSP-Comisión Presidencial de Primera Infancia, entre otras). </t>
  </si>
  <si>
    <t>Involucrar a organizaciones de la Red Social de Apoyo y Veeduría al Prosoli en capacitaciones y otros procesos  operativos del Programa (Escuelas de Familias, Documentación, etc.).</t>
  </si>
  <si>
    <t>Vincular a las organizaciones de la Red Social del Prosoli en la realización y reportes  de veeduría a los Procesos Operativos de Programa.</t>
  </si>
  <si>
    <t xml:space="preserve">Listados de Participantes, Fotos, reporte de veeduría </t>
  </si>
  <si>
    <t># de Programas radiales  dirigidos a organizaciones comunitarias a través de emisoras CTC</t>
  </si>
  <si>
    <t>Preparar y grabar programas radiales de  "Orientación Comunitaria" en emisoras CTC.</t>
  </si>
  <si>
    <r>
      <t xml:space="preserve"># de Boletines  </t>
    </r>
    <r>
      <rPr>
        <b/>
        <sz val="12"/>
        <rFont val="Arial"/>
        <family val="2"/>
      </rPr>
      <t>"</t>
    </r>
    <r>
      <rPr>
        <b/>
        <sz val="11"/>
        <rFont val="Calibri"/>
        <family val="2"/>
        <scheme val="minor"/>
      </rPr>
      <t xml:space="preserve">Vinculación Informa" </t>
    </r>
    <r>
      <rPr>
        <sz val="11"/>
        <rFont val="Calibri"/>
        <family val="2"/>
        <scheme val="minor"/>
      </rPr>
      <t xml:space="preserve">elaborados  y publicados. </t>
    </r>
  </si>
  <si>
    <t>Coordinar y realizar acciones de sinergia interinstitucional para el beneficio de las comunidades</t>
  </si>
  <si>
    <t>Fotos, Informes</t>
  </si>
  <si>
    <t># acciones conjuntas con la Red Social realizadas</t>
  </si>
  <si>
    <t>Coordinar y realizar acciones conjuntas con la Red Social para el beneficio de las comunidades</t>
  </si>
  <si>
    <t>Informes</t>
  </si>
  <si>
    <t># de empresas con las cuales se han establecido acciones de inserción laboral</t>
  </si>
  <si>
    <t>Establecer acciones de inserción laboral con empresas del sector privado</t>
  </si>
  <si>
    <t xml:space="preserve">
Infraestructura tecnológica mejorada</t>
  </si>
  <si>
    <t>Normas de calidad ISO 9001:2015, ISO NCH3262, ISO 14001, ISO 27001:2013 implementadas.</t>
  </si>
  <si>
    <t>Plan de capacitación desarrollado y ejecutado</t>
  </si>
  <si>
    <t>Ejecutar acciones en respuesta a los resultados de la ECO y a las intervenciones efectuadas en las áreas</t>
  </si>
  <si>
    <t>Volúmen de ventas de las líneas de comercialización de Comercio Solidario</t>
  </si>
  <si>
    <t># de nuevos productos comercializados a través de Manos Dominicanas y de la Líneas Textil Cayena</t>
  </si>
  <si>
    <t>Fotos, Correos, informes</t>
  </si>
  <si>
    <t>Facturas, registros contables</t>
  </si>
  <si>
    <t>Fotos, informes</t>
  </si>
  <si>
    <t>Catálogo de productos Manos Dominicanas actualizado</t>
  </si>
  <si>
    <t>Catálogo de productos Línea Textil Cayena actualizado</t>
  </si>
  <si>
    <t>Catálogo de productos Dulces Progreso, facturas</t>
  </si>
  <si>
    <t>% de información institucional requerida por la Ley General de Acceso a la Información Pública (200-04), recibidas y cargadas (en portal de transparencia o en el portal de Datos Abiertos)  (Cantidad de informaciones cargadas / Cantidad de informaciones recibidas)</t>
  </si>
  <si>
    <t>% de solicitudes de información institucional requerida por los interesados (físicas, por correo OAI o a través del Sistema SAIP, Sistema 311), a las que se les da respuesta en el tiempo establecido por la Ley 200-04 (15 días hábiles) (Cantidad de solicitudes recibidas / Cantidad respuestas entregadas en el tiempo establecido)</t>
  </si>
  <si>
    <t>Actualizar murales institucionales mensualmente</t>
  </si>
  <si>
    <t>Realizar publicaciones</t>
  </si>
  <si>
    <t xml:space="preserve"># de mensajes motivaciones aprobados y enviados al personal en nombre de la Vicepresidente </t>
  </si>
  <si>
    <t>Enviar mensajes motivacionales en nombre de la Vicepresidente a los empleados</t>
  </si>
  <si>
    <t>Enviar mensajes motivacionales, para incentivar el liderazgo en valores, a los empleados</t>
  </si>
  <si>
    <t xml:space="preserve"> # de mensajes motivacionales elaborados y enviados para incentivar el liderazgo en valores y cápsulas de aprendizaje y crecimiento personal/laboral .</t>
  </si>
  <si>
    <t>#  de actividades de  integración realizadas mensualmente en todas las instituciones de la Vicepresidencia</t>
  </si>
  <si>
    <t># de murales institucionales actualizados mensualmente  (o según flujo de información) de las oficinas centrales de PROSOLI</t>
  </si>
  <si>
    <t># de noticias, avisos, invitaciones, actividades, documentos del Sistema de Gestión de Calidad  y otras informaciones de interés publicadas en intranet y Comunicándonos</t>
  </si>
  <si>
    <t>Llevar a cabo actividades de integración</t>
  </si>
  <si>
    <t>Producto: Gestión financiera fortalecida y actualizada a los requerimientos institucionales</t>
  </si>
  <si>
    <t>Producto: Sistemas de gestión automatizados e implementados</t>
  </si>
  <si>
    <t>Producto: Infraestructura física-tecnológica adecuada y actualizada a los requerimientos institucionales</t>
  </si>
  <si>
    <t>Producto: Sistema de calidad actualizado con las normas de calidad (ISO 9001:2015, ISO NCH3262, ISO 14001, ISO 27001:2013).</t>
  </si>
  <si>
    <t>Producto: Sistema de motivación al personal implementado</t>
  </si>
  <si>
    <t xml:space="preserve">Producto: Sistema de evaluación de competencias implementado </t>
  </si>
  <si>
    <t>Producto: Sistema de Evaluación y Monitoreo Fortalecido</t>
  </si>
  <si>
    <t>Producto: Información institucional entregada conforme a los requisitos legales</t>
  </si>
  <si>
    <t>Producto: Relaciones internacionales fortalecida</t>
  </si>
  <si>
    <t xml:space="preserve">Producto: Plataforma de Intranet, correo Comunicándonos y murales actualizados </t>
  </si>
  <si>
    <t>Capacitar jóvenes en carreras técnico-vocacionales de acuerdo a las ofertas formativas de los CCPP.</t>
  </si>
  <si>
    <t>Orientar adolescentes y jóvenes hasta 19 años  en temas de salud sexual y reproductiva, prevención de embarazo, ITS y VIH/SIDA, a través de foros, debates, congresos, caminatas y otros.</t>
  </si>
  <si>
    <t xml:space="preserve">Orientar padres, madres o tutores de adolescentes en la estrategia para abordar temas de educación sexual con sus hijos e hijas en el marco del proyecto Bebé piénsalo. </t>
  </si>
  <si>
    <t xml:space="preserve">Integrar a adolescentes a participar en   talleres de Desarrollo Psico-Afectivo con el Instituto Estancia y el Proyecto Bebe Piénsalo Bien.                    </t>
  </si>
  <si>
    <t>Suministro de Alimento Complementario Fortificado (Progresina) para mujeres embarazadas y en periodo de lactancia del Programa Progresando con Solidaridad.</t>
  </si>
  <si>
    <t>Suministro de Alimento Complementario Fortificado (Progresina) para niños entre 6 a 59 meses con desnutrición aguda, y de hogares beneficiarios del Programa Progresando con Solidaridad.</t>
  </si>
  <si>
    <t>Suministro de Alimento Complementario Fortificado (Progresina) para adultos mayores de hogares beneficiarios del Programa Progresando con Solidaridad.</t>
  </si>
  <si>
    <t>Suministrar micronutrientes en en polvo (Chispitas Solidarias) a niños y niñas de 6 a 59 meses del Programa Progresando con Solidaridad.</t>
  </si>
  <si>
    <t>Informes de seguimiento</t>
  </si>
  <si>
    <t># de beneficiarios (as)  y/o dependientes que reciben talleres en Educación Financiera a traves de entidades aliadas.</t>
  </si>
  <si>
    <t>Talleres de Educación Financiera con ALNAP.</t>
  </si>
  <si>
    <t>Género e Inclusión Financiera</t>
  </si>
  <si>
    <t xml:space="preserve"> Listados de asistencia, fotografias e informes </t>
  </si>
  <si>
    <t>Familias beneficiarias sensibilizadas en cultura de ahorro con  ALNAP.</t>
  </si>
  <si>
    <t xml:space="preserve">Orientar a NNA mediante actividades ludicas a la cultura de ahorro con ALNAP. </t>
  </si>
  <si>
    <t>Sensibilizar a beneficiarios/as sobre acceso a micro-créditos con entidades financieras aliadas, en las comunidades PROSOLI.</t>
  </si>
  <si>
    <t># de mujeres micro-emprendedoras acompañadas y capacitadas a través del Proyecto SUPEREMPRENDEDORAS</t>
  </si>
  <si>
    <t>Orientar mujeres sobre temas de emprendimiento, liderazgo y autoestima.</t>
  </si>
  <si>
    <t xml:space="preserve">Acompañar a mujeres SUPEREmprendedoras a través de visitas, intervenciones focalizadas y/o actividades especiales.                   </t>
  </si>
  <si>
    <t>Realizar talleres de integración de las mujeres del proyecto de SUPEREmprendedoras, citando temas de desarrollo de negocios, plan de vida y organización familias.</t>
  </si>
  <si>
    <t>Vincular beneficiarios egresados de acciones formativas a micro-créditos</t>
  </si>
  <si>
    <t>Listados de participantes / Relación de beneficiarios con micro-créditos</t>
  </si>
  <si>
    <t>Unidad de inserción laboral y acceso a micro-créditos</t>
  </si>
  <si>
    <t>Realizar acciones de coordinación, planificacion, seguimiento y evaluacion para garantizar el suministro de los soportes nutricionales a los grupos beneficiarios, en coordinacion con PMA, SNS y las Direcciones Regionales del Prosoli.</t>
  </si>
  <si>
    <t>1.2.5. Producto: 4,180 miembros indocumentados de hogares participantes adquieren documentos de identidad.</t>
  </si>
  <si>
    <t>1.1.5. Producto: 15,025 miembros de familias PROSOLI orientados y acompañados en salud preventiva e integral.</t>
  </si>
  <si>
    <t># Niños/as de 0 a 5 años de edad verificados en el cumplimiento del esquema de vacunación completa y controles de salud al día.</t>
  </si>
  <si>
    <t>1.1.5. Producto: 95,000 niños/as de 0 a 5 y embarazadas pertenecientes a familias PROSOLI cumplen con las corresponsabilidades en salud.</t>
  </si>
  <si>
    <t># embarazadas verificadas en el cumplimiento del esquema de vacunación completa y controles de salud al día.</t>
  </si>
  <si>
    <t>2.1.4. Producto: 59,800 Adolescentes y jóvenes vinculados a estrategias socioeducativas y pedagógicas para salud sexual y reproductiva.</t>
  </si>
  <si>
    <t>1.1.6. Producto: 740,000 miembros de ILAE y BEEP cumplen con las corresponsabilidades en educación</t>
  </si>
  <si>
    <t>1.2.1. Producto: 39,880 familias participantes que practican resolución pacífica de conflictos</t>
  </si>
  <si>
    <t>2.1.1. Producto: 10,000 niños/as pertenecientes a familias participantes prevenidos y retirados del trabajo infantil.</t>
  </si>
  <si>
    <t>2.1.2. Producto: 76,400 jóvenes reciben orientaciones socioeducativas para el desarrollo integral y reducción de vulnerabilidades a través de la metodología de joven a joven.</t>
  </si>
  <si>
    <t># de jóvenes integrados en el programa de atención a vulnerabilidad de jóvenes</t>
  </si>
  <si>
    <t>2.1.5. Producto: 400 jóvenes se benefician de las atenciones de los Centros de Desarrollo Integral de Jóvenes.</t>
  </si>
  <si>
    <t># de niños, niñas que participan en campamentos enfocados en el desarrollo integral y reducción de vulnerabilidades.</t>
  </si>
  <si>
    <t>2.1.6. Producto: 377,880 niños, niñas y jóvenes que participan de actividades recreativas y educativas para  el desarrollo integral y reducción de vulnerabilidades.</t>
  </si>
  <si>
    <t># de niños, niñas que participan en actividades recreativas y educativas (charlas de concienciación sobre derechos de la niñez, círculos comunitarios infantiles, deportes, etc.)</t>
  </si>
  <si>
    <t># de jefes de familia envejecientes o con discapacidad participan de las Escuelas de Familia.</t>
  </si>
  <si>
    <t># de miembros envejecientes o con algún impedimento físico que asisten y se integran a actividades fuera de sus hogares para  incentivar su inclusión.</t>
  </si>
  <si>
    <t xml:space="preserve"> # de niños, niñas y adultos con autismo y otras excepcionalidades reciben educación en aulas inclusivas. </t>
  </si>
  <si>
    <t>2.1.8. Producto: 34,900 miembros con discapacidad o envejecientes integrados en iniciativas educativas y/o de inclusión para fomentar si inclusión social.</t>
  </si>
  <si>
    <t>Producto: 2,600 Integrantes del personal reciben orientaciones en la Estrategia Crecer en Valores</t>
  </si>
  <si>
    <t>1.3.1. Producto: 229,700 miembros de familia egresados de acciones de formación técnico profesional, tecnológica, agrícola, agropecuaria o de artesanía.</t>
  </si>
  <si>
    <t>1.3.3. Producto: 51,450 miembros de familias participantes en acciones de fomento a la inserción actividades productivas para generar ingresos.</t>
  </si>
  <si>
    <t># de emprendedores y emprendedoras PROSOLI vinculados a proyectos de desarrollo económico y de innovación productiva comunitaria.</t>
  </si>
  <si>
    <t xml:space="preserve">2.1.9. Producto: 140,348 Mujeres embarazadas, envejecientes y niños de un año a 5 beneficiados con soporte nutricional. </t>
  </si>
  <si>
    <t># de mujeres embarazadas, envejecientes y niños (de 6 a 59 meses) beneficiados con soporte nutricional.</t>
  </si>
  <si>
    <t>2.1.3. Producto: 25,000 Jóvenes integrados en iniciativas de protección del medio ambiente.</t>
  </si>
  <si>
    <t>2.1.11. Producto: 4,650 viviendas de familias en pobreza extrema (ICV-1) con déficit cualitativo mejorado.</t>
  </si>
  <si>
    <t># de Familias  integradas  en iniciativas de protección del medioambiente.</t>
  </si>
  <si>
    <t>Producto: 18,500 Familias integradas en iniciativas de protección del Medio Ambiente</t>
  </si>
  <si>
    <t>1.3.2. Producto: 93,000 Jóvenes vinculados a las ofertas formativas de los Centros Tecnológicos Comunitarios</t>
  </si>
  <si>
    <t># de acuerdos y/o convenios interinstitucionales establecidos  para fortalecer las estrategias del programa frente a la pobreza.</t>
  </si>
  <si>
    <t># intervenciones dirigidas a la mejora de la prestación de servicios a las familias beneficiarias, para eficientizar las intervenciones de las instituciones aliadas en la lucha contra la pobreza.</t>
  </si>
  <si>
    <t># de mecanismos de coordinación interinstitucional fortalecidos para mejorar el cumplimiento de sus funciones en el marco de las intervenciones del Programa. (Dotar de herramientas y dar capacitaciones).</t>
  </si>
  <si>
    <t># de nuevas oficinas regionales habilitadas y puestas en operación</t>
  </si>
  <si>
    <t>Sistema de motivación al personal implementado, atado al desempeño individual y grupal.</t>
  </si>
  <si>
    <t>Sistema de evaluación de desempeño por competencias implementado en las 13 direcciones y áreas y las 10 direcciones regionales.</t>
  </si>
  <si>
    <t>Seguridad Alimentria, Nutrición y Generación de Ingresos</t>
  </si>
  <si>
    <t># de familias en pobreza extrema y moderada que reciben la TMC Comer es Primero.</t>
  </si>
  <si>
    <t># familias que reciben bono gas, para que su cobertura desincentive el uso de carbón y leña, protegiendo el medio ambiente.</t>
  </si>
  <si>
    <t># familias que reciben bono luz, de manera que puedan invertir en la alimentación, salud y educación de sus integrante.</t>
  </si>
  <si>
    <t># de hogares con miembros en edad escolar (5-21) que reciben el Incentivo a la Asistencia Escolar (ILAE)</t>
  </si>
  <si>
    <t># de hogares con miembros en edad escolar (12-21) que reciben el Bono Escolar Progreso (BEEP).</t>
  </si>
  <si>
    <t>Fortalecimiento interinstitucional</t>
  </si>
  <si>
    <t>Directora Financiera</t>
  </si>
  <si>
    <t>Fondos Progresando U nidos</t>
  </si>
  <si>
    <t>Capacitar a mujeres sobrevivientes de violencia como multiplicadoras en: empoderamiento y resolución pacífica de conflictos, para romper el ciclo de la violencia contra la mujer. (3 talleres de 5 días c/u)</t>
  </si>
  <si>
    <t>Costo incluido en escuelas de familia</t>
  </si>
  <si>
    <r>
      <t xml:space="preserve">AGOSTO: </t>
    </r>
    <r>
      <rPr>
        <sz val="12"/>
        <rFont val="Calibri"/>
        <family val="2"/>
        <scheme val="minor"/>
      </rPr>
      <t>Capacitar personal de campo en el tema "Enfermedades Crónicas (diabétes, hipertensión, obesidad y cancer)".</t>
    </r>
  </si>
  <si>
    <t>Realizar Escuela de Familias en  el tema "Enfermedades Crónicas (diabétes, hipertensión, obesidad y cancer)".</t>
  </si>
  <si>
    <t>Producto: Relaciones internacionales fortalecidas</t>
  </si>
  <si>
    <t>Educación e Inclusión Financiera</t>
  </si>
  <si>
    <t xml:space="preserve">Socializar los avances en la implementacion del protocolo a las diferentes regionales con la participacion de las instituciones involucradas  y actores de la Sociedad Civil </t>
  </si>
  <si>
    <t xml:space="preserve">Realizar terapia sicologica a las familias y NNA huerfanos por femenicidios </t>
  </si>
  <si>
    <t>Capacitacion y sensivilizacion a tecnicos involucrados en el manejo del duelo y autocuidado.</t>
  </si>
  <si>
    <t>Realizar encuentros de retroalimentación, formación y seguimiento con las familias acogedoras.</t>
  </si>
  <si>
    <t>Brindar apoyo psicológico a las familias que acogen NNA para superar el duelo</t>
  </si>
  <si>
    <t>Proporcionar acompañamiento con familias acogedoras para el desarrollo sano de los NNA huérfanos.</t>
  </si>
  <si>
    <t xml:space="preserve">Lista  de Participantes, Fotos,  fichas de evaluacion, control de citas sicologica </t>
  </si>
  <si>
    <t xml:space="preserve">constancia de inscripciones de cursos, constacia de realizacion de curso, </t>
  </si>
  <si>
    <t># personas capacitadas en la iniciativa LISTA (plataforma tecnológica para lograr inclusión financiera con tecnología y ahorro). (PROGRESANDO UNIDOS).</t>
  </si>
  <si>
    <t>Capacitar miembros de familias participantes en la iniciativa LISTA a través del uso de tabletas.</t>
  </si>
  <si>
    <t>Capacitar supervisores de enlace en la iniciativa LISTA para multiplicar a miembros de familias participantes.</t>
  </si>
  <si>
    <t>Director de Planificación</t>
  </si>
  <si>
    <t>Listado de participantes / Base de datos de uso de tabletas</t>
  </si>
  <si>
    <t>Realizar talleres para capacitar al personal de campo en el tema "Hepatitis e Insuficiencia Renal".</t>
  </si>
  <si>
    <t>Realizar talleres para capacitar al personal de campo en el tema "Salud Sexual y Reproductiva (Prevención de ITS, VIH, SIDA y Prevención de Embarazo en Adolescentes)".</t>
  </si>
  <si>
    <t># de familias acompañadas en temas socio-educativos mediante Escuelas de Familia</t>
  </si>
  <si>
    <t>Realizar talleres para capacitar al personal de campo en el tema "Prevención de Enfermedades Tropicales (Dengue, Chicungunya, Leptopirosiss, etc.)".</t>
  </si>
  <si>
    <t>Realizar talleres para capacitar al personal de campo en el tema "Prevención de Enfermedades Catastróficas: Cáncer de Próstata y Cérvico Uterino".</t>
  </si>
  <si>
    <t>Realizar talleres para capacitar al personal de campo en el tema "Prevención de Cáncer de Mama".</t>
  </si>
  <si>
    <t>Realizar talleres para capacitar al personal de campo en el tema "Falcemia".</t>
  </si>
  <si>
    <t xml:space="preserve">Crear red de adolescentes y jóvenes para la prevención de la salud sexual y reproductiva. </t>
  </si>
  <si>
    <t>Capacitar adolescentes y jóvenes de 10 hasta 19 años,  organizados en grupos, en educación de salud sexual integral, prevención de embarazo, ITS y VIH/SIDA, ley 136-03,   abuso infantil, derechos de la niñez  y adolescencia,  a través de talleres secuenciados y actividades como foros, debates, congresos, caminatas y otros.</t>
  </si>
  <si>
    <t xml:space="preserve">Capacitar adolescentes y jóvenes  organizados en grupos, en valores, liderazgo, prevención de violecia, derechos humanos, derechos de los niños, adolescentes y jóvenes, ley de niñez y de juventud, nueva masculinidad, obras de misericodia, organización de eventos, recreación, entre otros.  </t>
  </si>
  <si>
    <t>Crear redes tematicas provinciales y Nacionales (SSI, Prevención de violencia y drogas, medio ambiente, gestión de riesgo, grupos de reflexión, emprendedores, capacitación tecnica y tecnologica, oración y misericordia, arte y cultura, deportes, animación y recreación, grupos de apoyo para adolescentes embarazadas o con hijos, club de chicas,  defensores de derechos, otros)</t>
  </si>
  <si>
    <t>Listados de integrantes de grupos</t>
  </si>
  <si>
    <t xml:space="preserve">Orientar e involucrar adolescentes y jóvenes en actividades  de protección del medioambientales,  gestón de riesgo,jornada de resforestación,  manejo de desastre,  charlas, limpieza de costas , foros, limpiezas comunitarias, ecovisitas, entre otros.  </t>
  </si>
  <si>
    <t xml:space="preserve">Capacitar a grupos medioambientales en las 3R, calentamiento global, contaminacion ambienal, recursos naturales, politicas nacionales sobre medio ambiente, contaminación de los mares, contaminación sonica, ODS medio ambientales,  </t>
  </si>
  <si>
    <t>Realizar  mantenimientos preventivos y correctivo de la flota vehicular</t>
  </si>
  <si>
    <t xml:space="preserve">Sub-Direccion Gereral  Administrativa </t>
  </si>
  <si>
    <t>Indicador de mantenimiento flotilla</t>
  </si>
  <si>
    <t>Adquirir vehículos para modernizar el parque vehícular del Programa</t>
  </si>
  <si>
    <t># de reuniones de trabajo con las comisiones mixtas de salud y educación</t>
  </si>
  <si>
    <t>Participar de reuniones de trabajo con las comisiones mixtas de salud</t>
  </si>
  <si>
    <t>Participar de reuniones de trabajo con las comisiones mixtas de educación</t>
  </si>
  <si>
    <t># de familias verificadas en el cumplimiento de su inscripción a las UNAPs</t>
  </si>
  <si>
    <t>Integrar jefes de familias envejecientes o con alguna discapacidad a las Escuelas de Familia</t>
  </si>
  <si>
    <t># de jóvenes integrados a grupos de juveniles del Movimiento Nacional Jóvenes Líderes por el Progreso y la Paz</t>
  </si>
  <si>
    <t xml:space="preserve">Realizar acompañamientos biopsicosociales (evaluación médica, nutricional, psicológica,  socio-familiar y situación del embarazo)  a adolescentes embarazadas. </t>
  </si>
  <si>
    <t>Realizar acompañamientos biopsicosociales (nutrición del bebe, declaración del bebe, lactancia materna exclusiva, inserción laboral, capacitación técnica y acompañamiento psico-social a través de los grupos de apoyo)  a  madres adolescentes</t>
  </si>
  <si>
    <t>Realizar debates juveniles en Santiago, Santo Domingo, San Cristobal y La Vega.</t>
  </si>
  <si>
    <t>Capacitar jóvenes en el curso "Jóvenes Líderes Diferentes y Comprometidos (impartido por el Dr. Gómez)" como segunda etapa para jóvenes graduados en liderazgo .</t>
  </si>
  <si>
    <t># de niños, niñas conforman el movimiento Progresando en Valores, participando en espacios de reflexion, recreacion y desarrollo personal, recreativas, deportivas y culturales.</t>
  </si>
  <si>
    <t>Capacitar Enlaces, supervisores y guías juveniles sobre metodologia de intervencion del Movimiento Progresando en Valores.</t>
  </si>
  <si>
    <t>Crear los Clubes de Paz Infantiles con al menos 20 niños integrados en cada uno para la promocion de valores y cultura de paz.</t>
  </si>
  <si>
    <t>Integrar NNA en el programa Crecer en Valores asistiendo de manera sistematica a por lo menos 4 encuentros.</t>
  </si>
  <si>
    <t>Integrar niñas y adolescentes en Clubes de Niñas para desarrollar destrezas de autocuidado.</t>
  </si>
  <si>
    <t>Orientar en técnicas de estudios y un aprendizaje mas efectivo  a través de salas de tarea, bibliobicis y biblioruedas (Refuerzo escolar) a través de 12 salas de tareas en diferentes comunidades</t>
  </si>
  <si>
    <t>Integrar a los NNA en lectura de cuentos, poesías y narraciones cortas.</t>
  </si>
  <si>
    <t>Orientar a los NNA miembros de Prosoli sobre los Derechos de la Infancia en sus comunidades, a través de charlas, juego de roles y dinámicas.</t>
  </si>
  <si>
    <t>Integrar NNA   miembros de familias Prosolien talleres de creatividad y reciclaje en NNA en la Casita de la Cultura</t>
  </si>
  <si>
    <t>Integrar NNA miembros de familias Prosoli en visitas a museos, bibliotecas y centros culturales a traves del convenio con el Ministerio de Cultura</t>
  </si>
  <si>
    <t>Integrar NNA miembros de familias Prosoli en actividades recreativas, artisticas y deportivas</t>
  </si>
  <si>
    <t xml:space="preserve"> Orientar  NNA  en estrategias de resolución de conflictos a través de talleres, juegos de roles y dinámicas.</t>
  </si>
  <si>
    <t>Orientar a NNA a través de talleres, juego de roles y dinámicas sobre los roles hombre-mujer (nueva masculinidad y nueva feminidad).</t>
  </si>
  <si>
    <t># de Jóvenes de los centros que reciben la orientacion sobre la ley 136-03 y realizan visita guiada a uno de los centros correccionales para luego multiplicar lo aprendido a sus pares en sus respectivos centros educactivos.</t>
  </si>
  <si>
    <t>Jóvenes de los centros que reciben la orientacion sobre la ley 136-03 realizan visita guiada a uno de los centros correccionales.</t>
  </si>
  <si>
    <t xml:space="preserve">Jóvenes que reciben visitas guiadas en uno de los centros correccional, comparten con los demas jóvenes del centro educativo su experiencia. </t>
  </si>
  <si>
    <t xml:space="preserve">Encuentro de padres de los jóvenes que recibieron visita guiada a la correccional. </t>
  </si>
  <si>
    <t>Orientar a jóvenes sobre la prevención del consumo de drogas de mano de la Sra. Thania Fernández.</t>
  </si>
  <si>
    <t xml:space="preserve">Realizar encuentros espirituales con la Sra. Altagracia Roble en la Ciudad del Niño, Reformatorio de la Vega y el Instituto Preparatorio de Niñas. </t>
  </si>
  <si>
    <t xml:space="preserve">Realizar talleres de motivación, integración y superación al personal de seguridad y administrativo de la Ciudad del Niño. </t>
  </si>
  <si>
    <t>Realizar talleres de motivación integración y superación al personal de seguridad y administrativo del Reformatorio de la Vega.</t>
  </si>
  <si>
    <t xml:space="preserve">Realizar talleres de motivación integración y superación al personal de seguridad y administrativo del Instituto Preparatorio de Niñas de Villa Consuelo. </t>
  </si>
  <si>
    <t>Visita semanal de supervisión de los cursos técnicos y ejecución de actividades en la Ciudad del Niño.</t>
  </si>
  <si>
    <t>Visita semanal de supervisión de los cursos técnicos y ejecución de actividades en el Reformatorio de la Vega. .</t>
  </si>
  <si>
    <t xml:space="preserve">Visita semanal de supervisión de los cursos técnicos y ejecución de actividades en el Instituto Preparatorio de Niñas de Villa Consuelo. </t>
  </si>
  <si>
    <t xml:space="preserve">Reporte cantidad de jóvenes integrados a la escuela de la Ciudad del Niño, El Reformatorio de la Vega y el Instituto Preparatorio de Niñas. </t>
  </si>
  <si>
    <t xml:space="preserve">Jóvenes reciben tratamiento psicologico y son psiquiatrico a traves del sistema de referimiento y contrareferencia del centro  Ciudad del Niño, El Reformatorio de la Vega y el Instituto Preparatorio de Niñas. </t>
  </si>
  <si>
    <t xml:space="preserve">Jóvenes de  Ciudad del Niño, El Reformatorio de la Vega y el Instituto Preparatorio de Niñas retoman el contacto con sus familiares. </t>
  </si>
  <si>
    <t xml:space="preserve">Informe de visita y reporte de visita. </t>
  </si>
  <si>
    <t xml:space="preserve">Listados de asistencia de la escuela. </t>
  </si>
  <si>
    <t xml:space="preserve">Registro de atención. </t>
  </si>
  <si>
    <t>Registro de visitas al centro.</t>
  </si>
  <si>
    <t>Coordinar el establecimiento de proyectos de desarrollo económico y de innovación productiva comunitaria</t>
  </si>
  <si>
    <t>Capacitar al personal operativo sobre el uso del Sistema de Gestión Automatizado.</t>
  </si>
  <si>
    <t>Insertar Múdulo para Acciones Formativas.</t>
  </si>
  <si>
    <t>Insertar Módulo para registro de asistencia en Actividades Formativas</t>
  </si>
  <si>
    <t>Plan Piloto del Sistema de Gestión Automatizado mediante uso de dispositivos celulares.</t>
  </si>
  <si>
    <t>2.1.3. Producto: 20,000 familias integradas en iniciativas de protección del medio ambiente.</t>
  </si>
  <si>
    <t xml:space="preserve">Formar grupos de hombres y jóvenes solidarios para desmontar  la estructura patriarcal y sus manifestaciones.  </t>
  </si>
  <si>
    <t>400  NFP</t>
  </si>
  <si>
    <t># de Núcleos de Familias Prosoli integrados al proceso de Reportes Comunitarios-</t>
  </si>
  <si>
    <t xml:space="preserve">Realizar auditorias de calidad a procesos de verificación de corresponsabilidades, visitas domiciliarias y escuelas de familias </t>
  </si>
  <si>
    <t>Encargado de la Unidad de Análisis Estadístico</t>
  </si>
  <si>
    <t>Realizar levantamiento a medios de verificación del POA para validar los resultados reportados</t>
  </si>
  <si>
    <t>Encargado de Seguimiento y Evaluación</t>
  </si>
  <si>
    <t xml:space="preserve">Realizar informes semanales de seguimiento a las acciones de todas las áreas del Programa </t>
  </si>
  <si>
    <t>Realizar informes de seguimiento a indicadores mensual</t>
  </si>
  <si>
    <t>Realizar informes de resultados trimestrales</t>
  </si>
  <si>
    <t>Informes de auditoría / encuestas levantadas</t>
  </si>
  <si>
    <t>Diagnosticar y solicitar  requerimientos de equipos y herramientas para equipamiento de CCPP.</t>
  </si>
  <si>
    <t>Mantenimiento preventivo y correctivo de mobiliarios y equipos en los CCPP</t>
  </si>
  <si>
    <t># de personas ICV-1 e ICV-2 egresan de las acciones formativas de los CCPPs</t>
  </si>
  <si>
    <t>Elaborar listado de oferta formativa y remisión de distribución de meta por regional para el 2018 a la Dirección de Operaciones.</t>
  </si>
  <si>
    <t>Correo electrónico enviado a operaciones</t>
  </si>
  <si>
    <t>Capacitar mujeres miembros de familias participantes en cursos técnico-vocacionales de acuerdo a las ofertas formativas disponible de los CCPP para el 2018. En los sectores agropecuario, comercio, servicio e industrial. Ver listado de curso 2018 anexo de los diferentes sectores.</t>
  </si>
  <si>
    <t>Capacitar hombres miembros de familias participantes en cursos técnico-vocacionales de acuerdo a las ofertas formativas disponible de los CCPP para el 2018. En los sectores agropecuario, comercio, servicio e industrial. Ver listado de curso 2018 anexo de los diferentes sectores.</t>
  </si>
  <si>
    <t>Capacitar miembros de familias participantes en cursos de técnicas de reciclaje de acuerdo a las ofertas formativas de los CCPP.</t>
  </si>
  <si>
    <t>Capacitar miembros de familias participantes en cursos de artesanías de acuerdo a las ofertas formativas de los CCPP.</t>
  </si>
  <si>
    <t>Certificar aulas de informática de los CCPPs por el ITLA</t>
  </si>
  <si>
    <t>Certificados de las Aulas</t>
  </si>
  <si>
    <t>Firmar convenio de cooperación con el ITLA</t>
  </si>
  <si>
    <t>Convenio Firmado</t>
  </si>
  <si>
    <t>Capacitar miembros de familias participantes en Diplomado en redes, Diplomado en software, Diplomado multimedia, Photoshop y Administración de redes sociales en coordinación con el ITLA en las aulas de informativa certificadas de los CCPP.</t>
  </si>
  <si>
    <t>Establecer sinergia institucional con las Escuelas Vocacionales</t>
  </si>
  <si>
    <t>Firmar convenio de cooperación con las Escuelas Vocacionales</t>
  </si>
  <si>
    <t>Capacitar miembros de familias participantes en cursos técnico-vocacionales de acuerdo a las ofertas formativas de las 16 Escuelas Vocacionales</t>
  </si>
  <si>
    <t>Renovar convenio con el MESCYT</t>
  </si>
  <si>
    <t>Capacitar miembros de familias participantes en ingles por inmersión de acuerdo a las ofertas formativas de los CCPP.</t>
  </si>
  <si>
    <t>Capacitar jóvenes en pobreza extrema (Progresando Unidos) en formación técnica en los sectores de servicio e industrial.  (Albañilería, Arte culinario, Belleza y peluquería, Confección doméstica de prendas de vestir, Informática, Mantenimiento eléctrico, Manualidades, Mecánica automotriz, Panadería y repostería doméstica, Plomería, Servicio doméstico, entre otros)</t>
  </si>
  <si>
    <t>Capacitar jóvenes en pobreza extrema (Progresando Unidos) en "Habilidades para la vida" en un ciclo formativo de 8 módulos con una duració de 75 horas en total.  (1- Familia y sociedad. 2-  Desarrollo de  habilidades personales y de autorealización. 3- Desarrollo de  habilidades sociales para el éxito en la vida en sociedad. 4- Desarrollo de  habilidades para el éxito en el trabajo. 5- Lenguaje y comunicación en el mundo del trabajo. 6- Alfabetización digital. 7- Cálculo matemático. 8-  Técnicas de estudio e investigación)</t>
  </si>
  <si>
    <t>Acompañar adolescentes en Consumo de Sustancias Psicoactivas a través del Centro de Atención Integral  a Niños, Niñas y Adolescentes en Consumo de Sustancias Psicoactivas (CAINNACSP)</t>
  </si>
  <si>
    <t>Capacitar Supervisores de Enlace, Supervisores de Campo y Gestores sobre valores según la "Guía Crecer en Valores" para socializar contenidos en Escuelas  de Familias y Grupos de Paz.</t>
  </si>
  <si>
    <t xml:space="preserve">Capacitar en valores a otros Proyectos de Prosoli e instituciones interesadas. </t>
  </si>
  <si>
    <t>Implementar herramientas ISO Tools para gestión de calidad</t>
  </si>
  <si>
    <t>Informe de adquisición / Sistema implementado</t>
  </si>
  <si>
    <t xml:space="preserve">Cierre del 4to Concurso de Pintura Joven por los Valores
</t>
  </si>
  <si>
    <t xml:space="preserve">EVALUACION JURADO, OBRAS CONCURSANDO, fotos </t>
  </si>
  <si>
    <t xml:space="preserve">Taller-Conversatorio sobre Protección Social ante Emergencias en la República Dominicana, en conjunto con PMA, Comedores Económicos y el COE.
</t>
  </si>
  <si>
    <t>Listados de Participantes, fotos</t>
  </si>
  <si>
    <t>Presentación de recetas región Este proyecto Chef Solidario</t>
  </si>
  <si>
    <t>Presentación Ley de Discapacidad versión popular</t>
  </si>
  <si>
    <t>Ley impresa, fotos, video</t>
  </si>
  <si>
    <t xml:space="preserve">Cierre formal con presentación de resultados y entrega de certificados del Segundo Grupo de jóvenes estudiantes de la UASD de Derecho y Ciencias Políticas, en pasantía profesional en PROSOLI.
</t>
  </si>
  <si>
    <t>foto, video, informe</t>
  </si>
  <si>
    <t>Premiación Mujeres de Progreso</t>
  </si>
  <si>
    <t>Informe selección mujeres, fotos, videos</t>
  </si>
  <si>
    <t>Premiación Madres de Valor</t>
  </si>
  <si>
    <t>Premiación Padres Responsables</t>
  </si>
  <si>
    <t xml:space="preserve">Informe selección padres, fotos, videos, nota de prensa </t>
  </si>
  <si>
    <t xml:space="preserve">Premio Voluntariado Solidario </t>
  </si>
  <si>
    <t>Informe selección personas a ser reconocidas, fotos, videos</t>
  </si>
  <si>
    <t>Acto de reconocimiento enlaces voluntarios PROSOLI</t>
  </si>
  <si>
    <t xml:space="preserve">Fotos, video, nota de prensa </t>
  </si>
  <si>
    <t># de actividades de integración, reconocimiento y concursos realizados</t>
  </si>
  <si>
    <t>Directora General</t>
  </si>
  <si>
    <t>12 comedores comunitarios, en la parte de entrega de comida, implementacion de 12 centros solidarios progresando.</t>
  </si>
  <si>
    <t>En los municipios o barrios de mayor pobreza se identificacn espacios comunitarios para habailitar comedores para 100 personaas con vasos platos, calderos donde se designa una comitiba comunitaria que lo adminitrará. Despues los comedores economicos iran a preparar comida y la llevarán a esos sitios de comedores solidarios progresando.</t>
  </si>
  <si>
    <t>Orientar familias en prevención de violencia contra la mujer a través de grupos de Redes de Fraternidad</t>
  </si>
  <si>
    <t>1.2.1. Producto: 59,364 familias participantes que practican resolución pacífica de conflictos</t>
  </si>
  <si>
    <t># de Comedores Solidarios Progresando habilitados y equipados en barrios vulnerables</t>
  </si>
  <si>
    <t>Subdirección general</t>
  </si>
  <si>
    <t xml:space="preserve">Habilitar y equipar Comedores Solidarios Progresando con capacidad de 100 personas, </t>
  </si>
  <si>
    <t>Producto: Comedores Solidarios Progresando habilitados para oferecer comidas preparadas a personas de escasos recursos en coordinación con Comedores Económicos.</t>
  </si>
  <si>
    <t>Fotos, Comedores Solidarios Progresando Habilitados, Informes</t>
  </si>
  <si>
    <t xml:space="preserve"># de centros penitenciarios que implementan planes de trabajo y el manual elaborado por el Dr. Gómez. </t>
  </si>
  <si>
    <t>2.1.4. Producto: 31,800 Adolescentes y jóvenes vinculados a estrategias socioeducativas y pedagógicas para salud sexual y reproductiva.</t>
  </si>
  <si>
    <t xml:space="preserve">Vinculacion a capacitacion a familias   acogedoras o tutores de NNA </t>
  </si>
  <si>
    <t>2.1.2. Producto: 20,400 jóvenes reciben orientaciones socioeducativas para el desarrollo integral y reducción de vulnerabilidades a través de la metodología de joven a joven.</t>
  </si>
  <si>
    <t>1.3.1. Producto: 194,000 miembros de familia egresados de acciones de formación técnico profesional, tecnológica, agrícola, agropecuaria o de artesanía.</t>
  </si>
  <si>
    <t>Ejecutar Plan de Trabajo para la implementación de la norma ISO 27000</t>
  </si>
  <si>
    <t>Encargado de calidad/ Director de Tecnología</t>
  </si>
  <si>
    <t>Crear equipo coordinador municipal y Provincial y Regionaly nacional de Jóvenes Lideres por el Progreso y la Paz a traves de asambleas y encuentros de Jóvenes Lideres por el Progreso y la Paz.</t>
  </si>
  <si>
    <t xml:space="preserve">adolescentes y Jóvenes organizados en grupos artisticos y culturales implementan iniciativas culturales en las comunidades tales como festivales, culturales, presentaciones artisticas en las actividades  culturales y escolares de su comunidad, concursos de bailes, talleres de pintura, crean grupos de ballet folklorico, teatro, música urbana por los valores, danza moderna, entre otros.                                         </t>
  </si>
  <si>
    <t>Adolescentes y jóvenes organizados en grupos Artisticos y Culturales se forman en Taller sobre la Cultura en general, taller de artesanía, Capacitación del tema a trabajar en ese año (Música Urbana), Taller de Oratoria, Manejo escénico, técnica de improvisación, Valores, talleres de baile dependiendo de la disciplina, Nueva masculinidad, Cultura de paz, Prevención de drogas, Salud Sexual Integral, Liderazgo.</t>
  </si>
  <si>
    <t xml:space="preserve">Adolescentes y  Jóvenes organizados en grupo de Medio Ambiente, implementarán iniciativas de Limpieza comunitaria, jornada de reforestación, limpieza de costas, reciclaje, concientizar a la comunidad sobre la importancia de cuidar el medio ambiente, limpieza de áreas contaminadas, defender los derechos medio ambientales, visitas a parques y reservas naturales, proyectos económicos medio-ambientales. </t>
  </si>
  <si>
    <t xml:space="preserve">Adolescentes y jóvenes organizados en grupos Medio Ambientales se forman en protección del medio ambiente, valores, calentamiento Global, las 3R, contaminación ambiental, recursos naturales, montañismo, políticas nacionales sobre medio ambiente, contaminación sónica, objetivos de desarrollo sostenibles en medio ambiente, contaminación de los mares, taller de reciclaje, SSR, liderazgo, prevención de violencia, cultura de paz, nueva masculinidad, prevención de drogas.
 </t>
  </si>
  <si>
    <t>Adolescentes y jóvenes organizados en grupos de Gestión de Riesgos y Primeros Auxilios, implementán iniciativas como:  Simulacros de te terremotos, hinundaciones, accidentes, huracanes,  colaboran en sus comunidades ante situaciones de emergencias antes y después, en coordinacion con los organismos oficiales de emergencia, identificación de refugios, orientar sobre los riesgos de los desastres naturales, imparten talleres  de primeros auxilios, orientan a otros jóvenes sobre como ahorrar agua y energia.</t>
  </si>
  <si>
    <t>Adolescentes y jóvenes organizados en grupos de Gestión de Riesgos y Primeros Auxilios se forman en Cursos básicos y avanzados de primeros auxilios, en gestión de riesgo, ahorro de energia y agua,  cursos sobre planes de evacuación, mapa de vulnerabilidad de la comunidad, sistema de alerta temprana, resiliencia comunitaria, protección del medio ambiente.</t>
  </si>
  <si>
    <t xml:space="preserve">Adolescentes y jóvenes organizados en grupos  Salud Sexual Integral, implementan iniciativas como impartir  talleres de prevención de embarazo en adolescente, denunciar casos de abusos sexuales a adolescentes, realizar caminata para la prevención de embarazos en adolescentes, foro para la prevención de embarazos en adolescentes, paradas públicas para la prevención de embarazos en adolescentes, identificar y acompañar adolescentes embarazadas a volver a la escuela y realizar cursos técnicos, identificar adolescentes que tienen hijos, orientar sobre los riesgos de embarazos en adolescentes y Animar a los clubes de chicas. </t>
  </si>
  <si>
    <t xml:space="preserve">Adolescentes y jóvenes organizados en grupos de Salud Sexual Integral se forman en análisis de la realidad del embarazo en adolescentes en Rep. Dom., cursos sobre la prevención de embarazos en adolescentes, cursos de ITS, VIH, SIDA, Ley 136-03, ley 24-97, en articulación con instituciones públicas relacionadas con el tema (Ministerio Público, Ministerio de la Mujer), visita al centro de atención para adolescentes (Ministerio de la Mujer), curso de Derechos de niños, niñas y adolescentes.
</t>
  </si>
  <si>
    <t>Niñas y adolescentes integradas en Club de Chicas, se forman en valores, en derechos de la niñez y adolescencia, prevención del abuso infantil, manualidades, autoestima, salud sexual y reproductiva, actividades recreativas, deportivas, club de lecturas,  deportivas, actividades culturales y religiosa,  autoestima, derecho de la niñez, valores, abuso infantil.</t>
  </si>
  <si>
    <t xml:space="preserve">Jóvenes lideres del Club de Chicas se forman en liderazgo, Salud Sexual Integral, prevención de ITS, juegos y recreación, derecho de la niñez, abuso infantil, prevención de drogas, violencia contra la mujer, noviazgo, habilidades para la vida, resolución de  conflictos, manejo de grupos, tecnología, autotima y valores.
 </t>
  </si>
  <si>
    <t>adolescentes y Jóvenes organizados en equipos deportivos, implementán en actividades deportivas, festivales deportivos, torneos deportivos en las comunidades.</t>
  </si>
  <si>
    <t>Adolescentes y jóvenes organizados en equipos deportivos se forman en Liderazgo, nueva masculinidad, uso indebido de drogas, prevención de violencia contra la mujer, valores, derecho de la niñez, manejo de grupo, abuso infantil, autoestima, valores, Salud sexual reproductiva.</t>
  </si>
  <si>
    <t xml:space="preserve">Adolescentes y Jóvenes organizados en grupos defienden los derechos de otros jóvenes, denunciar los abusos que se presenten contra los adolescentes y jóvenes en la comunidad, inciden antes las autoridades locales en favor de los derechos de los jovenes.                                                </t>
  </si>
  <si>
    <t>Adolescentes y jóvenes organizados en grupos de Jovenes defensores de derechos se forman Ley 136-03, ley  24-97, ley nacional de la juventud, en Salud sexual integral, valores, liderazgo, prevención de violencia, cultura de paz, nueva masculinidad, prevención de drogas, entre otros.</t>
  </si>
  <si>
    <t>Jóvenes organizados en Grupo de reflexión social, implementarán  espacio de reflexión de la realidad social de las comunidades y llegar acuerdos con las autoridades, en los problemas básicos comunidades, realizarán foros, conferencias, debates sobre los problemas de la comunidad en coordinación autoridades competentes de la provincia.</t>
  </si>
  <si>
    <t>Adolescentes y jóvenes organizados en grupos de reflexión social se forman en como hacer un análisis de la realidad, pensamientos críticos, árbol de problema, lectura  e interpretación de investigaciones/estadísticas sociales, liderazgo, salud sexual reproductiva, valores, liderazgo, prevención de violencia, cultura de paz, nueva masculinidad, prevención de drogas, orientación sobre los derechos, conocer el código de la niñez, conocer la ley nacional de la juventud (49-00).</t>
  </si>
  <si>
    <t>Jóvenes organizados en multiplicadores de prevención del uso indebido de drogas y mediación de conflictos, implementarán  de talleres y conferencia sobre prevención del uso indebido de drogas, caminata para la prevención de drogas, foro para la prevención de drogas, identificar y acompañar adolescentes con casos de consumo de drogas, inserción educativas y realizar cursos técnicos, orientar sobre los riesgos de consumir drogas.</t>
  </si>
  <si>
    <t>Adolescentes y jóvenes organizados en grupos de Grupo de Multiplicadores de prevención del uso indebido de drogas y mediación de conflictos se forman en Taller de prevención del uso indebido de drogas y mediación de conflictos, salud sexual integral, valores, liderazgo, prevención de violencia, cultura de paz, nueva masculinidad, prevención de drogas, orientación sobre los derechos.</t>
  </si>
  <si>
    <t>Jóvenes organizados en Grupos de emprendedores, implementarán iniciativas de Micro-Empresas, negocios productivos, desarrollando capacidades para fortalecer sus negocios, realizan actividades como grupo.</t>
  </si>
  <si>
    <t>Adolescentes y jóvenes organizados en de Grupos de emprendedores se forman en Micro-finanzas, emprendurismo, red de negocio, salud sexual integral, valores, liderazgo, prevención de violencia, cultura de paz, nueva masculinidad, prevención de drogas, implementando talleres y grupos de finanzas personales.</t>
  </si>
  <si>
    <t xml:space="preserve">Jóvenes organizados en Grupos de reflexion y misericordia, implementarán iniciativas de Obras de misericordias: Enseñar al que no sabe: a leer, escribir, orar, perdonar, perdonarse así mismo, enseñar a respetar, compartir, a amar al prójimo, dar buenos consejos  al que lo necesita, corregir al que se equivoca, perdonar al que nos ofende, consolar al triste, sufrir con paciencia los defectos del prójimo, rogar a Dios por los vivos y los muertos.
Obras de misericordias corporales, visitar a los enfermos, dar de comer al hambriento, dar de beber al sediento, dar posada al peregrino, vestir al desnudo, visitar a los encarcelados, enterrar a los muertos.
</t>
  </si>
  <si>
    <t>Adolescentes y jóvenes organizados en de Grupos de reflexion y misericordia se forman en Curso de cómo aplicar las obras de misericordia, liderazgo, salud sexual integral, valores, prevención de violencia, cultura de paz, nueva masculinidad, prevención de drogas, retiros espirituales, llevar predicadores/sacerdotes.</t>
  </si>
  <si>
    <t xml:space="preserve">Jóvenes organizados en Grupos de animacion y recreacion, implementarán iniciativas realizando festivales recreativos, realizan ferias recreativas, jóvenes se encargan de las animaciones de las reuniones y encuentros juveniles. </t>
  </si>
  <si>
    <t xml:space="preserve">Adolescentes y jóvenes organizados en de Animacion y recreacion se forman en Diplomado en recreación, curso de organización de eventos, curso de organización de planes vacacionales,  liderazgo, salud sexual integral, valores, prevención de violencia, cultura de paz, nueva masculinidad, prevención de drogas. </t>
  </si>
  <si>
    <t xml:space="preserve">Jóvenes organizados en Grupos de Inserción educativa implementarán acciones para que  Jóvenes que no estudian se reintegren, buscar capacitacinoes tecnicas para los miembros del grupo y propiciar que los miembros del grupo se capaciten en losCTC  y CCPP. </t>
  </si>
  <si>
    <t>Adolescentes y jóvenes organizados en Inserción educativa se forman en Liderazgo, salud sexual integral, valores, prevención de violencia, cultura de paz, nueva masculinidad, prevención de drogas.</t>
  </si>
  <si>
    <t>1.3.3. Producto: 88,600 miembros de familias participantes en acciones de fomento a la inserción actividades productivas para generar ingresos.</t>
  </si>
  <si>
    <t>Realizar preauditoría a la implementación de la norma ISO 27001</t>
  </si>
  <si>
    <t>Producto: Miembros de familias participantes sensibilizados en nutrición para mejorar su calidad de vida.</t>
  </si>
  <si>
    <t>Producto: 64,000 jóvenes integrados en 1,140 grupos juveniles del Movimiento Nacional Jóvenes Líderes por el Progreso y la Paz para que implementen acciones a favor de los jóvenes y familias de sus comunidades.</t>
  </si>
  <si>
    <t>Firma consulltora</t>
  </si>
  <si>
    <t>Desarrollar plataforma tecnológica</t>
  </si>
  <si>
    <t>Desarollar campaña nutricional</t>
  </si>
  <si>
    <t>Encargada de la Unidad de Prevención en Salud</t>
  </si>
  <si>
    <t>Encargada de la Unidad de Prevención en Salud / Director de Planificación</t>
  </si>
  <si>
    <t>Desarrollar contenidos de la plataforma tecnológica</t>
  </si>
  <si>
    <t xml:space="preserve">Desarollar contenidos para la campaña nutricional </t>
  </si>
  <si>
    <t>Implementar campaña</t>
  </si>
  <si>
    <t>Departamento de Comunicaciones Externas</t>
  </si>
  <si>
    <t>Orientar adolescentes y jóvenes en nutrición haciendo uso del Manual de Nutrición</t>
  </si>
  <si>
    <t># de adolescentes y jóvenes orientados con el Manual de Nutrición</t>
  </si>
  <si>
    <t>División de Jóvenes</t>
  </si>
  <si>
    <t>Términos de Referencia</t>
  </si>
  <si>
    <t>Informes de seguimiento, Plataforma desarrollada</t>
  </si>
  <si>
    <t>Campaña publicitaria implementada en redes sociales, emisoras de radio, y spots de TV</t>
  </si>
  <si>
    <t>Realizar talleres para capacitar al personal de campo en el tema "Enfermedades Crónicas (diabétes e hipertensión, obesidad y cancer)".</t>
  </si>
  <si>
    <r>
      <t xml:space="preserve">JULIO: </t>
    </r>
    <r>
      <rPr>
        <sz val="12"/>
        <rFont val="Calibri"/>
        <family val="2"/>
        <scheme val="minor"/>
      </rPr>
      <t>Capacitar personal de campo en el tema "Nutrición adecuada".</t>
    </r>
  </si>
  <si>
    <t>Realizar Escuela de Familias en el tema "Nutrición adecuada.".</t>
  </si>
  <si>
    <t>Plataforma tecnológica, para empoderar a los miembros participantes en nutrición adecuada  y la importancia de la lactancia materna, desarrollada.</t>
  </si>
  <si>
    <t>Campaña de concienciación desarrollada e implementada para educar a la población en temas de nutrición adecuada a través de redes sociales, emisoras de radio, y spots de TV</t>
  </si>
  <si>
    <t># de investigaciones para mejorar la eficacia de las intervenciones Prosoli</t>
  </si>
  <si>
    <t>Dirección de Planificación y Seguimiento</t>
  </si>
  <si>
    <t>Realizar investigación en coordinación con CRS sobre grupos de apoyo</t>
  </si>
  <si>
    <t>Realizar estudio en coordinación con el el PMA sobre el peso corporal y la obseidad</t>
  </si>
  <si>
    <t>Investigación realizada</t>
  </si>
  <si>
    <t>Estudio realizado</t>
  </si>
  <si>
    <t xml:space="preserve">1.1.2. Producto: 850,000 familias en pobreza extrema y moderada reciben la TMC Comer es Primero para la compra de alimentos básicos. </t>
  </si>
  <si>
    <t>1.1.3. Producto: 960,000 hogares reciben el subsidio al Gas Licuado de Petróleo (GLP) para uso doméstico y 460,000 el subsidio a la electricidad Bono-Luz</t>
  </si>
  <si>
    <t>Realizar estudio sobre factores que generan vulnerabilidad en jóvenes</t>
  </si>
  <si>
    <t>Producto: 500 jóvenes en conflicto con la ley penal integrados en iniciativas socioeducativas y cursos técnicos vocacionales para promover su reinserción en la sociedad.</t>
  </si>
  <si>
    <t>Direccion de Capacitación y Desarollo</t>
  </si>
  <si>
    <t>Direccion de Capacitación y Desarrollo / Direcciones Regionales</t>
  </si>
  <si>
    <t>Fotos, informes, listados de participantes</t>
  </si>
  <si>
    <t># de jóvenss de nivel secundario orientados sobre la Ley 136-0</t>
  </si>
  <si>
    <t># de actividades de seguimiento a entrega de micronutrientes realizadas por el PMA</t>
  </si>
  <si>
    <t>Participar en Ferias o Eventos Internacionales.</t>
  </si>
  <si>
    <t>Crear colección de nuevos productos Manos Dominicanas con su catálogo.</t>
  </si>
  <si>
    <t>Crear colección de nuevos diseños Línea Textil Cayena con su catálogo.</t>
  </si>
  <si>
    <t>Crear Línea de Dulces Progreso</t>
  </si>
  <si>
    <t xml:space="preserve">Implementar acciones con mecanismos de coordinación  interinstitucional que contribuyen al logro de los objetivos y metas del Prosoli (Comisiones Mixtas de Salud y Educación, CTRIS,  Mesas Técnicas de Salud y Educación, Comités de Seguimiento a Progresando Unidos). </t>
  </si>
  <si>
    <t>Realizar intervenciones con las instituciones aliadas dirigidas a eficientizar  los servicios  que reciben de las familias beneficiarias (CCSC - GCPS, Juntas Locales y Directorios CONANI, Redes de Apoyo MMUJER, Salud Mental-PRONAISA - MSP-Comisión Presidencial de Primera Infancia, entre otras).</t>
  </si>
  <si>
    <t>Sensibilizar y dotar de herramientas a los mecanismos de coordinacion interinstitucional para el cumplimiento de sus funciones en el marco de las intervenciones del Programa.</t>
  </si>
  <si>
    <t>Involucrar a organizaciones de la Red Social de Apoyo y Veeduría al Prosoli en capacitaciones y otros procesos  operativos del Programa.</t>
  </si>
  <si>
    <t>Vincular a las organizaciones de la Red Social del Prosoli para la realización de reportes  de veeduría a los Procesos Operativos del Programa.</t>
  </si>
  <si>
    <t xml:space="preserve">Impartir talleres de capacitacion  a los coordinadores o coordinadoras de los Grupos de Hombres Solidarios sobre  uso Manual Vivir en Paz. </t>
  </si>
  <si>
    <t>ID-001</t>
  </si>
  <si>
    <t>ID-002</t>
  </si>
  <si>
    <t>ID-003</t>
  </si>
  <si>
    <t>ID-004</t>
  </si>
  <si>
    <t>SI-001</t>
  </si>
  <si>
    <t>SI-002</t>
  </si>
  <si>
    <t>SI-003</t>
  </si>
  <si>
    <t>SI-004</t>
  </si>
  <si>
    <t>SI-005</t>
  </si>
  <si>
    <t>SI-006</t>
  </si>
  <si>
    <t>SI-007</t>
  </si>
  <si>
    <t>SI-008</t>
  </si>
  <si>
    <t>SI-009</t>
  </si>
  <si>
    <t>SI-010</t>
  </si>
  <si>
    <t>SI-011</t>
  </si>
  <si>
    <t>SI-012</t>
  </si>
  <si>
    <t>SI-013</t>
  </si>
  <si>
    <t>SI-014</t>
  </si>
  <si>
    <t>SI-015</t>
  </si>
  <si>
    <t>SI-016</t>
  </si>
  <si>
    <t>SI-017</t>
  </si>
  <si>
    <t>SI-018</t>
  </si>
  <si>
    <t>SI-019</t>
  </si>
  <si>
    <t>SI-020</t>
  </si>
  <si>
    <t>SI-021</t>
  </si>
  <si>
    <t>SI-022</t>
  </si>
  <si>
    <t>SI-023</t>
  </si>
  <si>
    <t>SI-024</t>
  </si>
  <si>
    <t>SI-025</t>
  </si>
  <si>
    <t>SI-026</t>
  </si>
  <si>
    <t>SI-027</t>
  </si>
  <si>
    <t>SI-028</t>
  </si>
  <si>
    <t>SI-029</t>
  </si>
  <si>
    <t>SI-030</t>
  </si>
  <si>
    <t>SI-031</t>
  </si>
  <si>
    <t>SI-032</t>
  </si>
  <si>
    <t>SI-033</t>
  </si>
  <si>
    <t>SI-034</t>
  </si>
  <si>
    <t>SI-035</t>
  </si>
  <si>
    <t>SI-036</t>
  </si>
  <si>
    <t>SI-037</t>
  </si>
  <si>
    <t>SI-038</t>
  </si>
  <si>
    <t>SI-039</t>
  </si>
  <si>
    <t>ED-001</t>
  </si>
  <si>
    <t>ED-002</t>
  </si>
  <si>
    <t>ED-003</t>
  </si>
  <si>
    <t>ED-004</t>
  </si>
  <si>
    <t>ED-005</t>
  </si>
  <si>
    <t>ED-006</t>
  </si>
  <si>
    <t>ED-007</t>
  </si>
  <si>
    <t>ED-008</t>
  </si>
  <si>
    <t>ED-009</t>
  </si>
  <si>
    <t>ED-010</t>
  </si>
  <si>
    <t>ED-011</t>
  </si>
  <si>
    <t>ED-012</t>
  </si>
  <si>
    <t>ED-013</t>
  </si>
  <si>
    <t>ED-014</t>
  </si>
  <si>
    <t>FH-001</t>
  </si>
  <si>
    <t>FH-002</t>
  </si>
  <si>
    <t>FH-003</t>
  </si>
  <si>
    <t>FH-004</t>
  </si>
  <si>
    <t>FH-005</t>
  </si>
  <si>
    <t>FH-006</t>
  </si>
  <si>
    <t>FH-007</t>
  </si>
  <si>
    <t>FH-008</t>
  </si>
  <si>
    <t>FH-009</t>
  </si>
  <si>
    <t>FH-010</t>
  </si>
  <si>
    <t>FH-011</t>
  </si>
  <si>
    <t>FH-012</t>
  </si>
  <si>
    <t>FH-013</t>
  </si>
  <si>
    <t>FH-14</t>
  </si>
  <si>
    <t>FH-015</t>
  </si>
  <si>
    <t>FH-016</t>
  </si>
  <si>
    <t>FH-018</t>
  </si>
  <si>
    <t>FH-017</t>
  </si>
  <si>
    <t>FH-019</t>
  </si>
  <si>
    <t>FH-020</t>
  </si>
  <si>
    <t>FH-021</t>
  </si>
  <si>
    <t>FH-022</t>
  </si>
  <si>
    <t>FH-023</t>
  </si>
  <si>
    <t>FH-024</t>
  </si>
  <si>
    <t>FH-025</t>
  </si>
  <si>
    <t>FH-026</t>
  </si>
  <si>
    <t>FH-027</t>
  </si>
  <si>
    <t>FH-028</t>
  </si>
  <si>
    <t>FH-029</t>
  </si>
  <si>
    <t>FH-030</t>
  </si>
  <si>
    <t>FH-031</t>
  </si>
  <si>
    <t>FH-032</t>
  </si>
  <si>
    <t>FH-033</t>
  </si>
  <si>
    <t>FH-034</t>
  </si>
  <si>
    <t>FH-035</t>
  </si>
  <si>
    <t>FH-036</t>
  </si>
  <si>
    <t>FH-037</t>
  </si>
  <si>
    <t>FH-038</t>
  </si>
  <si>
    <t>FH-039</t>
  </si>
  <si>
    <t>FH-040</t>
  </si>
  <si>
    <t>FH-041</t>
  </si>
  <si>
    <t>FH-042</t>
  </si>
  <si>
    <t>FH-043</t>
  </si>
  <si>
    <t>FH-044</t>
  </si>
  <si>
    <t>FH-045</t>
  </si>
  <si>
    <t>FH-046</t>
  </si>
  <si>
    <t>FH-047</t>
  </si>
  <si>
    <t>FH-048</t>
  </si>
  <si>
    <t>FH-049</t>
  </si>
  <si>
    <t>FH-050</t>
  </si>
  <si>
    <t>FH-051</t>
  </si>
  <si>
    <t>FH-052</t>
  </si>
  <si>
    <t>FH-053</t>
  </si>
  <si>
    <t>FH-054</t>
  </si>
  <si>
    <t>FH-055</t>
  </si>
  <si>
    <t>FH-056</t>
  </si>
  <si>
    <t>FH-057</t>
  </si>
  <si>
    <t>FH-058</t>
  </si>
  <si>
    <t>FH-059</t>
  </si>
  <si>
    <t>FH-060</t>
  </si>
  <si>
    <t>FH-061</t>
  </si>
  <si>
    <t>FH-062</t>
  </si>
  <si>
    <t>FH-063</t>
  </si>
  <si>
    <t>FH-064</t>
  </si>
  <si>
    <t>FH-065</t>
  </si>
  <si>
    <t>FH-066</t>
  </si>
  <si>
    <t>FH-067</t>
  </si>
  <si>
    <t>FH-068</t>
  </si>
  <si>
    <t>FH-069</t>
  </si>
  <si>
    <t>FH-070</t>
  </si>
  <si>
    <t>FH-071</t>
  </si>
  <si>
    <t>FH-072</t>
  </si>
  <si>
    <t>FH-073</t>
  </si>
  <si>
    <t>FH-074</t>
  </si>
  <si>
    <t>FH-075</t>
  </si>
  <si>
    <t>FH-076</t>
  </si>
  <si>
    <t>FH-077</t>
  </si>
  <si>
    <t>FH-078</t>
  </si>
  <si>
    <t>FH-079</t>
  </si>
  <si>
    <t>FH-080</t>
  </si>
  <si>
    <t>FH-081</t>
  </si>
  <si>
    <t>FH-082</t>
  </si>
  <si>
    <t>FH-083</t>
  </si>
  <si>
    <t>FH-084</t>
  </si>
  <si>
    <t>FH-085</t>
  </si>
  <si>
    <t>FH-086</t>
  </si>
  <si>
    <t>FH-087</t>
  </si>
  <si>
    <t>FH-088</t>
  </si>
  <si>
    <t>FH-089</t>
  </si>
  <si>
    <t>FH-090</t>
  </si>
  <si>
    <t>FH-091</t>
  </si>
  <si>
    <t>FH-092</t>
  </si>
  <si>
    <t>FH-093</t>
  </si>
  <si>
    <t>FH-094</t>
  </si>
  <si>
    <t>FH-095</t>
  </si>
  <si>
    <t>FH-096</t>
  </si>
  <si>
    <t>FH-097</t>
  </si>
  <si>
    <t>FH-098</t>
  </si>
  <si>
    <t>FH-099</t>
  </si>
  <si>
    <t>FH-100</t>
  </si>
  <si>
    <t>FH-101</t>
  </si>
  <si>
    <t>FH-102</t>
  </si>
  <si>
    <t>FH-103</t>
  </si>
  <si>
    <t>FH-104</t>
  </si>
  <si>
    <t>FH-105</t>
  </si>
  <si>
    <t>FH-106</t>
  </si>
  <si>
    <t>FH-107</t>
  </si>
  <si>
    <t>FH-108</t>
  </si>
  <si>
    <t>FH-109</t>
  </si>
  <si>
    <t>FH-110</t>
  </si>
  <si>
    <t>FH-111</t>
  </si>
  <si>
    <t>FH-112</t>
  </si>
  <si>
    <t>FH-113</t>
  </si>
  <si>
    <t>FH-114</t>
  </si>
  <si>
    <t>FH-115</t>
  </si>
  <si>
    <t>FH-116</t>
  </si>
  <si>
    <t>FH-117</t>
  </si>
  <si>
    <t>FH-118</t>
  </si>
  <si>
    <t>FH-119</t>
  </si>
  <si>
    <t>FH-120</t>
  </si>
  <si>
    <t>FH-121</t>
  </si>
  <si>
    <t>FH-122</t>
  </si>
  <si>
    <t>FH-123</t>
  </si>
  <si>
    <t>FH-124</t>
  </si>
  <si>
    <t>FH-125</t>
  </si>
  <si>
    <t>FH-126</t>
  </si>
  <si>
    <t>FH-127</t>
  </si>
  <si>
    <t>FH-128</t>
  </si>
  <si>
    <t>FH-129</t>
  </si>
  <si>
    <t>FH-130</t>
  </si>
  <si>
    <t>FH-131</t>
  </si>
  <si>
    <t>FH-132</t>
  </si>
  <si>
    <t>FH-133</t>
  </si>
  <si>
    <t>FH-134</t>
  </si>
  <si>
    <t>FH-135</t>
  </si>
  <si>
    <t>FH-136</t>
  </si>
  <si>
    <t>FH-137</t>
  </si>
  <si>
    <t>FH-138</t>
  </si>
  <si>
    <t>Codigo Presupuestario</t>
  </si>
  <si>
    <t>SA-001</t>
  </si>
  <si>
    <t>SA-002</t>
  </si>
  <si>
    <t>SA-003</t>
  </si>
  <si>
    <t>SA-004</t>
  </si>
  <si>
    <t>SA-005</t>
  </si>
  <si>
    <t>SA-006</t>
  </si>
  <si>
    <t>SA-007</t>
  </si>
  <si>
    <t>SA-008</t>
  </si>
  <si>
    <t>SA-009</t>
  </si>
  <si>
    <t>SA-010</t>
  </si>
  <si>
    <t>SA-011</t>
  </si>
  <si>
    <t>SA-012</t>
  </si>
  <si>
    <t>SA-013</t>
  </si>
  <si>
    <t>SA-014</t>
  </si>
  <si>
    <t>SA-015</t>
  </si>
  <si>
    <t>SA-016</t>
  </si>
  <si>
    <t>SA-017</t>
  </si>
  <si>
    <t>SA-018</t>
  </si>
  <si>
    <t>SA-019</t>
  </si>
  <si>
    <t>SA-020</t>
  </si>
  <si>
    <t>SA-021</t>
  </si>
  <si>
    <t>SA-022</t>
  </si>
  <si>
    <t>SA-023</t>
  </si>
  <si>
    <t>SA-024</t>
  </si>
  <si>
    <t>SA-025</t>
  </si>
  <si>
    <t>SA-026</t>
  </si>
  <si>
    <t>SA-027</t>
  </si>
  <si>
    <t>SA-028</t>
  </si>
  <si>
    <t>SA-029</t>
  </si>
  <si>
    <t>SA-030</t>
  </si>
  <si>
    <t>SA-031</t>
  </si>
  <si>
    <t>SA-032</t>
  </si>
  <si>
    <t>SA-033</t>
  </si>
  <si>
    <t>SA-034</t>
  </si>
  <si>
    <t>SA-035</t>
  </si>
  <si>
    <t>SA-036</t>
  </si>
  <si>
    <t>SA-037</t>
  </si>
  <si>
    <t>SA-038</t>
  </si>
  <si>
    <t>SA-040</t>
  </si>
  <si>
    <t>SA-039</t>
  </si>
  <si>
    <t>SA-041</t>
  </si>
  <si>
    <t>SA-042</t>
  </si>
  <si>
    <t>SA-043</t>
  </si>
  <si>
    <t>SA-044</t>
  </si>
  <si>
    <t>SA-045</t>
  </si>
  <si>
    <t>SA-046</t>
  </si>
  <si>
    <t>SA-047</t>
  </si>
  <si>
    <t>SA-048</t>
  </si>
  <si>
    <t>SA-049</t>
  </si>
  <si>
    <t>SA-050</t>
  </si>
  <si>
    <t>SA-051</t>
  </si>
  <si>
    <t>SA-052</t>
  </si>
  <si>
    <t>SA-053</t>
  </si>
  <si>
    <t>SA-054</t>
  </si>
  <si>
    <t>SA-055</t>
  </si>
  <si>
    <t>SA-056</t>
  </si>
  <si>
    <t>SA-057</t>
  </si>
  <si>
    <t>SA-058</t>
  </si>
  <si>
    <t>SA-059</t>
  </si>
  <si>
    <t>SA-060</t>
  </si>
  <si>
    <t>SA-061</t>
  </si>
  <si>
    <t>SA-062</t>
  </si>
  <si>
    <t>SA-063</t>
  </si>
  <si>
    <t>SA-064</t>
  </si>
  <si>
    <t>SA-065</t>
  </si>
  <si>
    <t>SA-066</t>
  </si>
  <si>
    <t>SA-067</t>
  </si>
  <si>
    <t>SA-068</t>
  </si>
  <si>
    <t>SA-069</t>
  </si>
  <si>
    <t>SA-070</t>
  </si>
  <si>
    <t>SA-071</t>
  </si>
  <si>
    <t>SA-072</t>
  </si>
  <si>
    <t>SA-073</t>
  </si>
  <si>
    <t>SA-074</t>
  </si>
  <si>
    <t>SA-075</t>
  </si>
  <si>
    <t>SA-076</t>
  </si>
  <si>
    <t>SA-077</t>
  </si>
  <si>
    <t>SA-078</t>
  </si>
  <si>
    <t>SA-079</t>
  </si>
  <si>
    <t>SA-080</t>
  </si>
  <si>
    <t>TIC-001</t>
  </si>
  <si>
    <t>TIC-002</t>
  </si>
  <si>
    <t>TIC-003</t>
  </si>
  <si>
    <t>VI-001</t>
  </si>
  <si>
    <t>VI-002</t>
  </si>
  <si>
    <t>VI-003</t>
  </si>
  <si>
    <t>VI-004</t>
  </si>
  <si>
    <t>VI-005</t>
  </si>
  <si>
    <t>VI-006</t>
  </si>
  <si>
    <t>VI-007</t>
  </si>
  <si>
    <t>VI-008</t>
  </si>
  <si>
    <t>VI-009</t>
  </si>
  <si>
    <t>VI-010</t>
  </si>
  <si>
    <t>VI-011</t>
  </si>
  <si>
    <t>VI-012</t>
  </si>
  <si>
    <t>VI-013</t>
  </si>
  <si>
    <t>VI-014</t>
  </si>
  <si>
    <t>VI-015</t>
  </si>
  <si>
    <t>VI-016</t>
  </si>
  <si>
    <t>VI-017</t>
  </si>
  <si>
    <t>VI-018</t>
  </si>
  <si>
    <t>VI-019</t>
  </si>
  <si>
    <t>VI-020</t>
  </si>
  <si>
    <t>VI-021</t>
  </si>
  <si>
    <t>VI-022</t>
  </si>
  <si>
    <t>VI-023</t>
  </si>
  <si>
    <t>VI-024</t>
  </si>
  <si>
    <t>FI-001</t>
  </si>
  <si>
    <t>FI-002</t>
  </si>
  <si>
    <t>FI-003</t>
  </si>
  <si>
    <t>FI-004</t>
  </si>
  <si>
    <t>FI-005</t>
  </si>
  <si>
    <t>FI-006</t>
  </si>
  <si>
    <t>FI-007</t>
  </si>
  <si>
    <t>FI-008</t>
  </si>
  <si>
    <t>FI-009</t>
  </si>
  <si>
    <t>TYC-001</t>
  </si>
  <si>
    <t>TYC-002</t>
  </si>
  <si>
    <t>TYC-003</t>
  </si>
  <si>
    <t>TYC-004</t>
  </si>
  <si>
    <t>TYC-005</t>
  </si>
  <si>
    <t>TYC-006</t>
  </si>
  <si>
    <t>TYC-007</t>
  </si>
  <si>
    <t>TYC-008</t>
  </si>
  <si>
    <t>TYC-009</t>
  </si>
  <si>
    <t>TYC-010</t>
  </si>
  <si>
    <t>TYC-011</t>
  </si>
  <si>
    <t>TYC-012</t>
  </si>
  <si>
    <t>TYC-013</t>
  </si>
  <si>
    <t>TYC-014</t>
  </si>
  <si>
    <t>TYC-015</t>
  </si>
  <si>
    <t>TYC-016</t>
  </si>
  <si>
    <t>TYC-017</t>
  </si>
  <si>
    <t>TYC-018</t>
  </si>
  <si>
    <t>TYC-019</t>
  </si>
  <si>
    <t>TYC-020</t>
  </si>
  <si>
    <t>TYC-021</t>
  </si>
  <si>
    <t>TYC-022</t>
  </si>
  <si>
    <t>TYC-023</t>
  </si>
  <si>
    <t>TYC-024</t>
  </si>
  <si>
    <t>TYC-025</t>
  </si>
  <si>
    <t xml:space="preserve">Codigo Presupuestario </t>
  </si>
  <si>
    <t>ASE-001</t>
  </si>
  <si>
    <t>ASE-002</t>
  </si>
  <si>
    <t>ASE-003</t>
  </si>
  <si>
    <t>ASE-004</t>
  </si>
  <si>
    <t>ASE-005</t>
  </si>
  <si>
    <t>ASE-006</t>
  </si>
  <si>
    <t>ASE-007</t>
  </si>
  <si>
    <t>ASE-008</t>
  </si>
  <si>
    <t>ASE-009</t>
  </si>
  <si>
    <t>ASE-010</t>
  </si>
  <si>
    <t>ASE-011</t>
  </si>
  <si>
    <t>ASE-012</t>
  </si>
  <si>
    <t>ASE-013</t>
  </si>
  <si>
    <t>ASE-014</t>
  </si>
  <si>
    <t>ASE-015</t>
  </si>
  <si>
    <t>ASE-016</t>
  </si>
  <si>
    <t>ASE-017</t>
  </si>
  <si>
    <t>ASE-018</t>
  </si>
  <si>
    <t>ASE-019</t>
  </si>
  <si>
    <t>ASE-020</t>
  </si>
  <si>
    <t>ASE-021</t>
  </si>
  <si>
    <t>ASE-022</t>
  </si>
  <si>
    <t>ASE-023</t>
  </si>
  <si>
    <t>ASE-024</t>
  </si>
  <si>
    <t>ASE-025</t>
  </si>
  <si>
    <t>ASE-026</t>
  </si>
  <si>
    <t>ASE-027</t>
  </si>
  <si>
    <t>ASE-028</t>
  </si>
  <si>
    <t>ASE-029</t>
  </si>
  <si>
    <t>ASE-030</t>
  </si>
  <si>
    <t>ASE-031</t>
  </si>
  <si>
    <t>MA-001</t>
  </si>
  <si>
    <t>MA-002</t>
  </si>
  <si>
    <t>MA-003</t>
  </si>
  <si>
    <t>MA-004</t>
  </si>
  <si>
    <t>MA-005</t>
  </si>
  <si>
    <t>MA-006</t>
  </si>
  <si>
    <t>MA-007</t>
  </si>
  <si>
    <t>MA-008</t>
  </si>
  <si>
    <t>FH-139</t>
  </si>
  <si>
    <t>FH-140</t>
  </si>
  <si>
    <t>FH-141</t>
  </si>
  <si>
    <t>FH-142</t>
  </si>
  <si>
    <t>Proyecto Crecer en Valores / División de Jóvenes</t>
  </si>
  <si>
    <t>Listado de participantes / fotos</t>
  </si>
  <si>
    <t>Proyecto Crecer en Valores / RRHH</t>
  </si>
  <si>
    <t>Proyecto Crecer en Valores</t>
  </si>
  <si>
    <t># de tillers a integrates del personal Prosoli capacitarlos como multiplicadores de la metodología y  la estrategia de las "Guías Crecer en Valores"</t>
  </si>
  <si>
    <t>Realizar talleres de formación como multiplicadores de la metodología de las "Guías Crecer en Valores" a personal administrativo de departamentos Prosoli</t>
  </si>
  <si>
    <t>Impartir talleres de multiplicadores  de las "Guías Crecer en Valores" a encargados operativos, supervisores provinciales, supervisores de campo y supervisores de enlace</t>
  </si>
  <si>
    <t>Realizar talleres de formación como multiplicadores de la metodología de las "Guías Crecer en Valores" a facilitadores del Proyecto Sociocultural y del Proyecto Familias en Paz</t>
  </si>
  <si>
    <t>Realizar talleres de formación como multiplicadores de la metodología de las "Guías Crecer en Valores" a Líderes Juveniles</t>
  </si>
  <si>
    <t>Orientar familias en prevención de violencia contra la mujer a través de grupos de Hombres y Jóvenes Solidarios.</t>
  </si>
  <si>
    <t>ASE-032</t>
  </si>
  <si>
    <t>ASE-033</t>
  </si>
  <si>
    <t>ASE-034</t>
  </si>
  <si>
    <t>ASE-035</t>
  </si>
  <si>
    <t>ASE-036</t>
  </si>
  <si>
    <t>ASE-037</t>
  </si>
  <si>
    <t>ASE-038</t>
  </si>
  <si>
    <t>ASE-039</t>
  </si>
  <si>
    <t>ASE-040</t>
  </si>
  <si>
    <t>ASE-041</t>
  </si>
  <si>
    <t>ASE-042</t>
  </si>
  <si>
    <t>ASE-043</t>
  </si>
  <si>
    <t>ASE-044</t>
  </si>
  <si>
    <t>ASE-045</t>
  </si>
  <si>
    <t>ASE-046</t>
  </si>
  <si>
    <t>ASE-047</t>
  </si>
  <si>
    <t>ASE-048</t>
  </si>
  <si>
    <t>ASE-049</t>
  </si>
  <si>
    <t>ASE-050</t>
  </si>
  <si>
    <t>ASE-051</t>
  </si>
  <si>
    <t>ASE-052</t>
  </si>
  <si>
    <t>ASE-053</t>
  </si>
  <si>
    <t>ASE-054</t>
  </si>
  <si>
    <t>ASE-055</t>
  </si>
  <si>
    <t>ASE-056</t>
  </si>
  <si>
    <t>ASE-057</t>
  </si>
  <si>
    <t>ASE-058</t>
  </si>
  <si>
    <t>ASE-059</t>
  </si>
  <si>
    <t>ASE-060</t>
  </si>
  <si>
    <t>ASE-061</t>
  </si>
  <si>
    <t>ASE-062</t>
  </si>
  <si>
    <t>FI-010</t>
  </si>
  <si>
    <t>FI-011</t>
  </si>
  <si>
    <t>FI-012</t>
  </si>
  <si>
    <t>FI-013</t>
  </si>
  <si>
    <t>FI-014</t>
  </si>
  <si>
    <t>FI-015</t>
  </si>
  <si>
    <t>FI-016</t>
  </si>
  <si>
    <t>FI-017</t>
  </si>
  <si>
    <t>FI-018</t>
  </si>
  <si>
    <t>FI-019</t>
  </si>
  <si>
    <t>FI-020</t>
  </si>
  <si>
    <t>FI-021</t>
  </si>
  <si>
    <t>FI-022</t>
  </si>
  <si>
    <t>FI-023</t>
  </si>
  <si>
    <t>FI-024</t>
  </si>
  <si>
    <t>FI-025</t>
  </si>
  <si>
    <t>FI-026</t>
  </si>
  <si>
    <t>FI-027</t>
  </si>
  <si>
    <t>FI-028</t>
  </si>
  <si>
    <t>FI-029</t>
  </si>
  <si>
    <t>FI-030</t>
  </si>
  <si>
    <t>FI-031</t>
  </si>
  <si>
    <t>FI-032</t>
  </si>
  <si>
    <t>FI-033</t>
  </si>
  <si>
    <t>FI-034</t>
  </si>
  <si>
    <t>FI-035</t>
  </si>
  <si>
    <t>FI-036</t>
  </si>
  <si>
    <t>FI-037</t>
  </si>
  <si>
    <t>FI-038</t>
  </si>
  <si>
    <t>FI-039</t>
  </si>
  <si>
    <t>FI-040</t>
  </si>
  <si>
    <t>FI-041</t>
  </si>
  <si>
    <t>FI-042</t>
  </si>
  <si>
    <t>FI-043</t>
  </si>
  <si>
    <t>FI-044</t>
  </si>
  <si>
    <t>FI-045</t>
  </si>
  <si>
    <t>FI-046</t>
  </si>
  <si>
    <t>FI-047</t>
  </si>
  <si>
    <t>FI-048</t>
  </si>
  <si>
    <t>FI-049</t>
  </si>
  <si>
    <t>FI-050</t>
  </si>
  <si>
    <t>FI-051</t>
  </si>
  <si>
    <t>FI-052</t>
  </si>
  <si>
    <t>FI-053</t>
  </si>
  <si>
    <t>FI-054</t>
  </si>
  <si>
    <t>FI-055</t>
  </si>
  <si>
    <t>FI-056</t>
  </si>
  <si>
    <t>FI-057</t>
  </si>
  <si>
    <t>FI-058</t>
  </si>
  <si>
    <t>FI-059</t>
  </si>
  <si>
    <t>FI-060</t>
  </si>
  <si>
    <t>FI-061</t>
  </si>
  <si>
    <t>FI-062</t>
  </si>
  <si>
    <t>FI-063</t>
  </si>
  <si>
    <t>FI-064</t>
  </si>
  <si>
    <t>FI-065</t>
  </si>
  <si>
    <t>Formar grupos de ahorro "Mujeres de Red de Fraternidad Ahorrando".</t>
  </si>
  <si>
    <t>Encargada de Red de Fraternidad / Director de Operaciones</t>
  </si>
  <si>
    <t>Formulario: red de fraternidad de mujeres prosoli / fotos / listado de participantes</t>
  </si>
  <si>
    <t>Direccion de Agricultura Familiar</t>
  </si>
  <si>
    <t>MA-009</t>
  </si>
  <si>
    <t>MA-010</t>
  </si>
  <si>
    <t>Realizar jornadas de reforestación</t>
  </si>
  <si>
    <t>Realizar jornada de limpieza de costa</t>
  </si>
  <si>
    <t xml:space="preserve"># de talleres a Supervisores de Enlace, Supervisores de Campo y Gestores sobre Valores, según la "Guía Crecer en Valores" para socializar contenidos en Grupos de Paz.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</si>
</sst>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quot;$&quot;* #,##0.00_);_(&quot;$&quot;* \(#,##0.00\);_(&quot;$&quot;* &quot;-&quot;??_);_(@_)"/>
    <numFmt numFmtId="165" formatCode="_-&quot;$&quot;* #,##0.00_-;\-&quot;$&quot;* #,##0.00_-;_-&quot;$&quot;* &quot;-&quot;??_-;_-@_-"/>
    <numFmt numFmtId="166" formatCode="_-* #,##0.00_-;\-* #,##0.00_-;_-* &quot;-&quot;??_-;_-@_-"/>
    <numFmt numFmtId="167" formatCode="0_);\(0\)"/>
    <numFmt numFmtId="168" formatCode="_(* #,##0_);_(* \(#,##0\);_(* &quot;-&quot;??_);_(@_)"/>
    <numFmt numFmtId="169" formatCode="#,##0.0_);\(#,##0.0\)"/>
    <numFmt numFmtId="170" formatCode="_(* #,##0_);_(* \(#,##0\);_(* \-??_);_(@_)"/>
    <numFmt numFmtId="171" formatCode="_(* #,##0.0_);_(* \(#,##0.0\);_(* &quot;-&quot;??_);_(@_)"/>
    <numFmt numFmtId="172" formatCode="_-* #,##0_-;\-* #,##0_-;_-* &quot;-&quot;??_-;_-@_-"/>
  </numFmts>
  <fonts count="43" x14ac:knownFonts="1">
    <font>
      <sz val="11"/>
      <color theme="1"/>
      <name val="Calibri"/>
      <family val="2"/>
      <scheme val="minor"/>
    </font>
    <font>
      <sz val="11"/>
      <color theme="1"/>
      <name val="Calibri"/>
      <family val="2"/>
      <scheme val="minor"/>
    </font>
    <font>
      <b/>
      <sz val="16"/>
      <color theme="1"/>
      <name val="Tahoma"/>
      <family val="2"/>
    </font>
    <font>
      <b/>
      <sz val="14"/>
      <name val="Tahoma"/>
      <family val="2"/>
    </font>
    <font>
      <b/>
      <sz val="14"/>
      <name val="Calibri"/>
      <family val="2"/>
      <scheme val="minor"/>
    </font>
    <font>
      <sz val="11"/>
      <color indexed="8"/>
      <name val="Calibri"/>
      <family val="2"/>
    </font>
    <font>
      <b/>
      <sz val="12"/>
      <color theme="0"/>
      <name val="Calibri"/>
      <family val="2"/>
      <scheme val="minor"/>
    </font>
    <font>
      <b/>
      <sz val="12"/>
      <name val="Tahoma"/>
      <family val="2"/>
    </font>
    <font>
      <sz val="12"/>
      <color theme="1"/>
      <name val="Calibri"/>
      <family val="2"/>
      <scheme val="minor"/>
    </font>
    <font>
      <sz val="12"/>
      <name val="Tahoma"/>
      <family val="2"/>
    </font>
    <font>
      <b/>
      <sz val="12"/>
      <color theme="1"/>
      <name val="Calibri"/>
      <family val="2"/>
      <scheme val="minor"/>
    </font>
    <font>
      <sz val="12"/>
      <color rgb="FF0070C0"/>
      <name val="Calibri"/>
      <family val="2"/>
      <scheme val="minor"/>
    </font>
    <font>
      <sz val="12"/>
      <color theme="4" tint="-0.249977111117893"/>
      <name val="Calibri"/>
      <family val="2"/>
      <scheme val="minor"/>
    </font>
    <font>
      <sz val="12"/>
      <color rgb="FFFF0000"/>
      <name val="Tahoma"/>
      <family val="2"/>
    </font>
    <font>
      <sz val="9"/>
      <color indexed="81"/>
      <name val="Tahoma"/>
      <family val="2"/>
    </font>
    <font>
      <b/>
      <sz val="9"/>
      <color indexed="81"/>
      <name val="Tahoma"/>
      <family val="2"/>
    </font>
    <font>
      <b/>
      <sz val="12"/>
      <name val="Calibri"/>
      <family val="2"/>
      <scheme val="minor"/>
    </font>
    <font>
      <sz val="12"/>
      <name val="Calibri"/>
      <family val="2"/>
      <scheme val="minor"/>
    </font>
    <font>
      <i/>
      <sz val="11"/>
      <color rgb="FF7F7F7F"/>
      <name val="Calibri"/>
      <family val="2"/>
      <scheme val="minor"/>
    </font>
    <font>
      <b/>
      <sz val="12"/>
      <name val="Tahoma"/>
      <family val="2"/>
      <charset val="1"/>
    </font>
    <font>
      <sz val="12"/>
      <color rgb="FF000000"/>
      <name val="Calibri"/>
      <family val="2"/>
      <charset val="1"/>
    </font>
    <font>
      <sz val="12"/>
      <name val="Tahoma"/>
      <family val="2"/>
      <charset val="1"/>
    </font>
    <font>
      <sz val="12"/>
      <name val="Cambria"/>
      <family val="1"/>
      <charset val="1"/>
    </font>
    <font>
      <sz val="12"/>
      <name val="Arial"/>
      <family val="2"/>
    </font>
    <font>
      <b/>
      <sz val="12"/>
      <name val="Arial"/>
      <family val="2"/>
    </font>
    <font>
      <b/>
      <i/>
      <sz val="12"/>
      <name val="Calibri"/>
      <family val="2"/>
      <scheme val="minor"/>
    </font>
    <font>
      <sz val="11"/>
      <name val="Tahoma"/>
      <family val="2"/>
    </font>
    <font>
      <sz val="12"/>
      <color theme="1"/>
      <name val="Times New Roman"/>
      <family val="1"/>
    </font>
    <font>
      <b/>
      <sz val="10"/>
      <color theme="1"/>
      <name val="Arial"/>
      <family val="2"/>
    </font>
    <font>
      <sz val="10"/>
      <color theme="1"/>
      <name val="Arial"/>
      <family val="2"/>
    </font>
    <font>
      <sz val="9"/>
      <color theme="1"/>
      <name val="Arial"/>
      <family val="2"/>
    </font>
    <font>
      <b/>
      <sz val="12"/>
      <color theme="1"/>
      <name val="Arial"/>
      <family val="2"/>
    </font>
    <font>
      <b/>
      <sz val="11"/>
      <color theme="1"/>
      <name val="Arial"/>
      <family val="2"/>
    </font>
    <font>
      <b/>
      <sz val="12"/>
      <color rgb="FFFF0000"/>
      <name val="Tahoma"/>
      <family val="2"/>
    </font>
    <font>
      <sz val="11"/>
      <name val="Calibri"/>
      <family val="2"/>
      <scheme val="minor"/>
    </font>
    <font>
      <b/>
      <sz val="11"/>
      <name val="Calibri"/>
      <family val="2"/>
      <scheme val="minor"/>
    </font>
    <font>
      <sz val="12"/>
      <color rgb="FFFF0000"/>
      <name val="Calibri"/>
      <family val="2"/>
      <scheme val="minor"/>
    </font>
    <font>
      <sz val="11"/>
      <color rgb="FFFF0000"/>
      <name val="Calibri"/>
      <family val="2"/>
      <scheme val="minor"/>
    </font>
    <font>
      <sz val="12"/>
      <color rgb="FF000000"/>
      <name val="Calibri"/>
      <family val="2"/>
    </font>
    <font>
      <b/>
      <sz val="16"/>
      <color theme="0"/>
      <name val="Tahoma"/>
      <family val="2"/>
    </font>
    <font>
      <b/>
      <sz val="12"/>
      <color rgb="FFFF0000"/>
      <name val="Calibri"/>
      <family val="2"/>
      <scheme val="minor"/>
    </font>
    <font>
      <b/>
      <sz val="12"/>
      <color theme="0"/>
      <name val="Tahoma"/>
      <family val="2"/>
    </font>
    <font>
      <u/>
      <sz val="11"/>
      <color theme="1"/>
      <name val="Calibri"/>
      <family val="2"/>
      <scheme val="minor"/>
    </font>
  </fonts>
  <fills count="19">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C000"/>
        <bgColor rgb="FFFF9900"/>
      </patternFill>
    </fill>
    <fill>
      <patternFill patternType="solid">
        <fgColor rgb="FFFFCC99"/>
        <bgColor indexed="64"/>
      </patternFill>
    </fill>
    <fill>
      <patternFill patternType="solid">
        <fgColor rgb="FFCCFFCC"/>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rgb="FF00706B"/>
        <bgColor indexed="64"/>
      </patternFill>
    </fill>
    <fill>
      <patternFill patternType="solid">
        <fgColor rgb="FFFF99FF"/>
        <bgColor indexed="64"/>
      </patternFill>
    </fill>
    <fill>
      <patternFill patternType="solid">
        <fgColor theme="5"/>
        <bgColor indexed="64"/>
      </patternFill>
    </fill>
    <fill>
      <patternFill patternType="solid">
        <fgColor theme="0"/>
        <bgColor rgb="FF000000"/>
      </patternFill>
    </fill>
    <fill>
      <patternFill patternType="solid">
        <fgColor rgb="FFFFC000"/>
        <bgColor rgb="FF000000"/>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3"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8" fillId="0" borderId="0" applyNumberFormat="0" applyFill="0" applyBorder="0" applyAlignment="0" applyProtection="0"/>
    <xf numFmtId="164" fontId="1" fillId="0" borderId="0" applyFont="0" applyFill="0" applyBorder="0" applyAlignment="0" applyProtection="0"/>
  </cellStyleXfs>
  <cellXfs count="495">
    <xf numFmtId="0" fontId="0" fillId="0" borderId="0" xfId="0"/>
    <xf numFmtId="0" fontId="0" fillId="0" borderId="0" xfId="0" applyAlignment="1">
      <alignment horizontal="left" vertical="top"/>
    </xf>
    <xf numFmtId="0" fontId="0" fillId="0" borderId="0" xfId="0" applyAlignment="1">
      <alignment vertical="top"/>
    </xf>
    <xf numFmtId="43" fontId="1" fillId="0" borderId="0" xfId="1" applyFont="1" applyAlignment="1">
      <alignmen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ont="1" applyBorder="1"/>
    <xf numFmtId="167" fontId="7" fillId="3" borderId="1" xfId="2" applyNumberFormat="1" applyFont="1" applyFill="1" applyBorder="1" applyAlignment="1">
      <alignment horizontal="center" vertical="center" wrapText="1"/>
    </xf>
    <xf numFmtId="0" fontId="0" fillId="0" borderId="0" xfId="0" applyFont="1" applyAlignment="1">
      <alignment horizontal="center"/>
    </xf>
    <xf numFmtId="0" fontId="0" fillId="0" borderId="0" xfId="0" applyAlignment="1">
      <alignment horizontal="center"/>
    </xf>
    <xf numFmtId="0" fontId="0" fillId="0" borderId="0" xfId="0" applyFont="1"/>
    <xf numFmtId="0" fontId="0" fillId="0" borderId="0" xfId="0" applyFont="1" applyAlignment="1">
      <alignment horizontal="center" vertical="top"/>
    </xf>
    <xf numFmtId="0" fontId="0" fillId="0" borderId="0" xfId="0" applyFont="1" applyAlignment="1">
      <alignment horizontal="left" vertical="top"/>
    </xf>
    <xf numFmtId="0" fontId="0" fillId="0" borderId="0" xfId="0" applyFont="1" applyAlignment="1">
      <alignment vertical="top"/>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168" fontId="8" fillId="0" borderId="1" xfId="1" applyNumberFormat="1" applyFont="1" applyFill="1" applyBorder="1" applyAlignment="1" applyProtection="1">
      <alignment horizontal="center" vertical="center" wrapText="1"/>
      <protection locked="0"/>
    </xf>
    <xf numFmtId="168" fontId="9" fillId="0"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right" vertical="center" wrapText="1"/>
      <protection locked="0"/>
    </xf>
    <xf numFmtId="0" fontId="0" fillId="0" borderId="0" xfId="0" applyFont="1" applyProtection="1">
      <protection locked="0"/>
    </xf>
    <xf numFmtId="0" fontId="10" fillId="5" borderId="10" xfId="0" applyFont="1" applyFill="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168" fontId="10" fillId="5" borderId="12" xfId="0" applyNumberFormat="1" applyFont="1" applyFill="1" applyBorder="1" applyAlignment="1" applyProtection="1">
      <alignment horizontal="center" vertical="center"/>
      <protection locked="0"/>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8" fillId="0" borderId="1" xfId="0" applyFont="1" applyFill="1" applyBorder="1" applyAlignment="1">
      <alignment vertical="center" wrapText="1"/>
    </xf>
    <xf numFmtId="0" fontId="8" fillId="0" borderId="0" xfId="0" applyFont="1" applyFill="1" applyAlignment="1">
      <alignment vertical="center" wrapText="1"/>
    </xf>
    <xf numFmtId="169" fontId="7" fillId="4" borderId="1" xfId="1" applyNumberFormat="1" applyFont="1" applyFill="1" applyBorder="1" applyAlignment="1" applyProtection="1">
      <alignment horizontal="right" vertical="center" wrapText="1"/>
      <protection locked="0"/>
    </xf>
    <xf numFmtId="168" fontId="7" fillId="4" borderId="1" xfId="1" applyNumberFormat="1" applyFont="1" applyFill="1" applyBorder="1" applyAlignment="1" applyProtection="1">
      <alignment horizontal="left" vertical="center" wrapText="1"/>
      <protection locked="0"/>
    </xf>
    <xf numFmtId="167" fontId="9" fillId="0" borderId="1" xfId="2" applyNumberFormat="1" applyFont="1" applyFill="1" applyBorder="1" applyAlignment="1" applyProtection="1">
      <alignment horizontal="center" vertical="center" wrapText="1"/>
      <protection locked="0"/>
    </xf>
    <xf numFmtId="168" fontId="9" fillId="0" borderId="14"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168" fontId="13" fillId="0" borderId="1" xfId="1" applyNumberFormat="1" applyFont="1" applyFill="1" applyBorder="1" applyAlignment="1" applyProtection="1">
      <alignment horizontal="center" vertical="center" wrapText="1"/>
      <protection locked="0"/>
    </xf>
    <xf numFmtId="165" fontId="7" fillId="4" borderId="1" xfId="4" applyFont="1" applyFill="1" applyBorder="1" applyAlignment="1" applyProtection="1">
      <alignment horizontal="right" vertical="center" wrapText="1"/>
      <protection locked="0"/>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Border="1" applyAlignment="1">
      <alignment horizontal="left" vertical="center" wrapText="1"/>
    </xf>
    <xf numFmtId="168" fontId="10" fillId="4" borderId="1" xfId="1" applyNumberFormat="1" applyFont="1" applyFill="1" applyBorder="1" applyAlignment="1">
      <alignment horizontal="center" vertical="center" wrapText="1"/>
    </xf>
    <xf numFmtId="168" fontId="16" fillId="4" borderId="1" xfId="1" applyNumberFormat="1" applyFont="1" applyFill="1" applyBorder="1" applyAlignment="1">
      <alignment horizontal="center" vertical="center" wrapText="1"/>
    </xf>
    <xf numFmtId="168" fontId="16" fillId="4" borderId="1" xfId="1" applyNumberFormat="1" applyFont="1" applyFill="1" applyBorder="1" applyAlignment="1">
      <alignment horizontal="right" vertical="center" wrapText="1"/>
    </xf>
    <xf numFmtId="167" fontId="19" fillId="0" borderId="1" xfId="5" applyNumberFormat="1" applyFont="1" applyBorder="1" applyAlignment="1" applyProtection="1">
      <alignment horizontal="left" vertical="center" wrapText="1" indent="9"/>
      <protection locked="0"/>
    </xf>
    <xf numFmtId="170" fontId="21" fillId="0" borderId="1" xfId="1" applyNumberFormat="1" applyFont="1" applyBorder="1" applyAlignment="1" applyProtection="1">
      <alignment horizontal="center" vertical="center" wrapText="1"/>
      <protection locked="0"/>
    </xf>
    <xf numFmtId="170" fontId="19" fillId="6" borderId="1" xfId="1" applyNumberFormat="1" applyFont="1" applyFill="1" applyBorder="1" applyAlignment="1" applyProtection="1">
      <alignment vertical="center" wrapText="1"/>
      <protection locked="0"/>
    </xf>
    <xf numFmtId="170" fontId="19" fillId="6" borderId="1" xfId="1" applyNumberFormat="1" applyFont="1" applyFill="1" applyBorder="1" applyAlignment="1" applyProtection="1">
      <alignment horizontal="center" vertical="center" wrapText="1"/>
      <protection locked="0"/>
    </xf>
    <xf numFmtId="170" fontId="19" fillId="6" borderId="1" xfId="1" applyNumberFormat="1" applyFont="1" applyFill="1" applyBorder="1" applyAlignment="1" applyProtection="1">
      <alignment horizontal="right" vertical="center" wrapText="1"/>
      <protection locked="0"/>
    </xf>
    <xf numFmtId="167" fontId="17" fillId="0" borderId="1" xfId="5" applyNumberFormat="1" applyFont="1" applyBorder="1" applyAlignment="1" applyProtection="1">
      <alignment horizontal="left" vertical="center" wrapText="1" indent="9"/>
      <protection locked="0"/>
    </xf>
    <xf numFmtId="168" fontId="23" fillId="0" borderId="1" xfId="1" applyNumberFormat="1" applyFont="1" applyFill="1" applyBorder="1" applyAlignment="1" applyProtection="1">
      <alignment horizontal="center" vertical="center" wrapText="1"/>
      <protection locked="0"/>
    </xf>
    <xf numFmtId="168" fontId="24" fillId="4" borderId="1" xfId="1" applyNumberFormat="1" applyFont="1" applyFill="1" applyBorder="1" applyAlignment="1" applyProtection="1">
      <alignment horizontal="right" vertical="center" wrapText="1"/>
      <protection locked="0"/>
    </xf>
    <xf numFmtId="0" fontId="8" fillId="0" borderId="1" xfId="0" applyFont="1" applyBorder="1" applyAlignment="1">
      <alignment horizontal="center" vertical="center" wrapText="1"/>
    </xf>
    <xf numFmtId="168" fontId="8" fillId="0" borderId="14" xfId="1" applyNumberFormat="1" applyFont="1" applyFill="1" applyBorder="1" applyAlignment="1" applyProtection="1">
      <alignment horizontal="center" vertical="center" wrapText="1"/>
      <protection locked="0"/>
    </xf>
    <xf numFmtId="0" fontId="8" fillId="0" borderId="1" xfId="0" applyFont="1" applyBorder="1" applyAlignment="1">
      <alignment vertical="center" wrapText="1"/>
    </xf>
    <xf numFmtId="43" fontId="7" fillId="4" borderId="1" xfId="1" applyNumberFormat="1" applyFont="1" applyFill="1" applyBorder="1" applyAlignment="1" applyProtection="1">
      <alignment horizontal="right" vertical="center" wrapText="1"/>
      <protection locked="0"/>
    </xf>
    <xf numFmtId="168" fontId="7" fillId="4" borderId="12" xfId="1" applyNumberFormat="1" applyFont="1" applyFill="1" applyBorder="1" applyAlignment="1" applyProtection="1">
      <alignment horizontal="right" vertical="center" wrapText="1"/>
      <protection locked="0"/>
    </xf>
    <xf numFmtId="171" fontId="7" fillId="4" borderId="1" xfId="1" applyNumberFormat="1" applyFont="1" applyFill="1" applyBorder="1" applyAlignment="1" applyProtection="1">
      <alignment horizontal="right" vertical="center" wrapText="1"/>
      <protection locked="0"/>
    </xf>
    <xf numFmtId="167" fontId="16" fillId="0" borderId="1" xfId="2" applyNumberFormat="1" applyFont="1" applyFill="1" applyBorder="1" applyAlignment="1" applyProtection="1">
      <alignment horizontal="left" vertical="center" wrapText="1"/>
      <protection locked="0"/>
    </xf>
    <xf numFmtId="167" fontId="17" fillId="0" borderId="1" xfId="2" applyNumberFormat="1" applyFont="1" applyFill="1" applyBorder="1" applyAlignment="1" applyProtection="1">
      <alignment horizontal="center" vertical="center" wrapText="1"/>
      <protection locked="0"/>
    </xf>
    <xf numFmtId="167" fontId="17" fillId="0" borderId="1" xfId="2" applyNumberFormat="1" applyFont="1" applyFill="1" applyBorder="1" applyAlignment="1" applyProtection="1">
      <alignment horizontal="left" vertical="center" wrapText="1"/>
      <protection locked="0"/>
    </xf>
    <xf numFmtId="167" fontId="17" fillId="0" borderId="1" xfId="2" applyNumberFormat="1" applyFont="1" applyFill="1" applyBorder="1" applyAlignment="1">
      <alignment horizontal="left" vertical="center" wrapText="1"/>
    </xf>
    <xf numFmtId="0" fontId="17" fillId="0" borderId="12" xfId="0" applyFont="1" applyFill="1" applyBorder="1" applyAlignment="1" applyProtection="1">
      <alignment horizontal="left" vertical="center" wrapText="1"/>
      <protection locked="0"/>
    </xf>
    <xf numFmtId="168" fontId="17" fillId="0" borderId="1" xfId="1" applyNumberFormat="1" applyFont="1" applyFill="1" applyBorder="1" applyAlignment="1" applyProtection="1">
      <alignment horizontal="center" vertical="center" wrapText="1"/>
      <protection locked="0"/>
    </xf>
    <xf numFmtId="168" fontId="26" fillId="0" borderId="1" xfId="1" applyNumberFormat="1" applyFont="1" applyFill="1" applyBorder="1" applyAlignment="1" applyProtection="1">
      <alignment horizontal="center" vertical="center" wrapText="1"/>
      <protection locked="0"/>
    </xf>
    <xf numFmtId="168" fontId="26" fillId="0" borderId="14" xfId="1" applyNumberFormat="1" applyFont="1" applyFill="1" applyBorder="1" applyAlignment="1" applyProtection="1">
      <alignment horizontal="center" vertical="center" wrapText="1"/>
      <protection locked="0"/>
    </xf>
    <xf numFmtId="167" fontId="26" fillId="0" borderId="1" xfId="2" applyNumberFormat="1" applyFont="1" applyFill="1" applyBorder="1" applyAlignment="1" applyProtection="1">
      <alignment horizontal="center" vertical="center" wrapText="1"/>
      <protection locked="0"/>
    </xf>
    <xf numFmtId="0" fontId="28" fillId="8" borderId="22" xfId="0" applyFont="1" applyFill="1" applyBorder="1" applyAlignment="1">
      <alignment horizontal="right" vertical="center" wrapText="1"/>
    </xf>
    <xf numFmtId="0" fontId="29" fillId="0" borderId="22" xfId="0" applyFont="1" applyBorder="1" applyAlignment="1">
      <alignment horizontal="left" vertical="center" wrapText="1"/>
    </xf>
    <xf numFmtId="0" fontId="29" fillId="0" borderId="22" xfId="0" applyFont="1" applyBorder="1" applyAlignment="1">
      <alignment horizontal="justify" vertical="center" wrapText="1"/>
    </xf>
    <xf numFmtId="9" fontId="29" fillId="0" borderId="22" xfId="0" applyNumberFormat="1"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left" vertical="center" wrapText="1"/>
    </xf>
    <xf numFmtId="10" fontId="29" fillId="0" borderId="22" xfId="0" applyNumberFormat="1" applyFont="1" applyBorder="1" applyAlignment="1">
      <alignment horizontal="center" vertical="center" wrapText="1"/>
    </xf>
    <xf numFmtId="9" fontId="29" fillId="9" borderId="22" xfId="0" applyNumberFormat="1" applyFont="1" applyFill="1" applyBorder="1" applyAlignment="1">
      <alignment horizontal="center" vertical="center" wrapText="1"/>
    </xf>
    <xf numFmtId="0" fontId="28" fillId="8" borderId="22"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xf>
    <xf numFmtId="0" fontId="29" fillId="0" borderId="25" xfId="0" applyFont="1" applyBorder="1" applyAlignment="1">
      <alignment horizontal="left" vertical="center" wrapText="1"/>
    </xf>
    <xf numFmtId="9" fontId="29" fillId="0" borderId="23" xfId="0" applyNumberFormat="1" applyFont="1" applyBorder="1" applyAlignment="1">
      <alignment horizontal="center" vertical="center" wrapText="1"/>
    </xf>
    <xf numFmtId="10" fontId="29" fillId="9" borderId="22" xfId="0" applyNumberFormat="1" applyFont="1" applyFill="1" applyBorder="1" applyAlignment="1">
      <alignment horizontal="center" vertical="center" wrapText="1"/>
    </xf>
    <xf numFmtId="0" fontId="29" fillId="0" borderId="20" xfId="0" applyFont="1" applyBorder="1" applyAlignment="1">
      <alignment horizontal="left" vertical="center"/>
    </xf>
    <xf numFmtId="10" fontId="29" fillId="0" borderId="22" xfId="0" applyNumberFormat="1" applyFont="1" applyBorder="1" applyAlignment="1">
      <alignment horizontal="center" vertical="center"/>
    </xf>
    <xf numFmtId="9" fontId="29" fillId="0" borderId="22" xfId="0" applyNumberFormat="1" applyFont="1" applyBorder="1" applyAlignment="1">
      <alignment horizontal="center" vertical="center"/>
    </xf>
    <xf numFmtId="10" fontId="29" fillId="0" borderId="22" xfId="0" applyNumberFormat="1" applyFont="1" applyBorder="1" applyAlignment="1">
      <alignment horizontal="right" vertical="center"/>
    </xf>
    <xf numFmtId="0" fontId="0" fillId="0" borderId="23" xfId="0" applyBorder="1" applyAlignment="1">
      <alignment horizontal="left" vertical="center" wrapText="1"/>
    </xf>
    <xf numFmtId="0" fontId="29" fillId="0" borderId="22" xfId="0" applyFont="1" applyBorder="1" applyAlignment="1">
      <alignment horizontal="center" vertical="center"/>
    </xf>
    <xf numFmtId="0" fontId="29" fillId="0" borderId="25" xfId="0" applyFont="1" applyBorder="1" applyAlignment="1">
      <alignment horizontal="center" vertical="center" wrapText="1"/>
    </xf>
    <xf numFmtId="0" fontId="29" fillId="0" borderId="16" xfId="0" applyFont="1" applyBorder="1" applyAlignment="1">
      <alignment horizontal="justify" vertical="center" wrapText="1"/>
    </xf>
    <xf numFmtId="0" fontId="29" fillId="0" borderId="16" xfId="0" applyFont="1" applyBorder="1" applyAlignment="1">
      <alignment horizontal="center" vertical="center" wrapText="1"/>
    </xf>
    <xf numFmtId="9" fontId="29" fillId="0" borderId="16" xfId="0" applyNumberFormat="1" applyFont="1" applyBorder="1" applyAlignment="1">
      <alignment horizontal="center" vertical="center" wrapText="1"/>
    </xf>
    <xf numFmtId="9" fontId="29" fillId="9" borderId="16" xfId="0" applyNumberFormat="1" applyFont="1" applyFill="1" applyBorder="1" applyAlignment="1">
      <alignment horizontal="center" vertical="center" wrapText="1"/>
    </xf>
    <xf numFmtId="0" fontId="29" fillId="0" borderId="16" xfId="0" applyFont="1" applyBorder="1" applyAlignment="1">
      <alignment horizontal="left" vertical="center" wrapText="1"/>
    </xf>
    <xf numFmtId="0" fontId="29" fillId="0" borderId="16" xfId="0" applyFont="1" applyBorder="1" applyAlignment="1">
      <alignment horizontal="left" vertical="center" wrapText="1"/>
    </xf>
    <xf numFmtId="0" fontId="29" fillId="0" borderId="16" xfId="0" applyFont="1" applyBorder="1" applyAlignment="1">
      <alignment horizontal="center" vertical="center" wrapText="1"/>
    </xf>
    <xf numFmtId="10" fontId="29" fillId="0" borderId="16" xfId="0" applyNumberFormat="1" applyFont="1" applyBorder="1" applyAlignment="1">
      <alignment horizontal="center" vertical="center"/>
    </xf>
    <xf numFmtId="9" fontId="29" fillId="0" borderId="16" xfId="0" applyNumberFormat="1" applyFont="1" applyBorder="1" applyAlignment="1">
      <alignment horizontal="center" vertical="center"/>
    </xf>
    <xf numFmtId="0" fontId="29" fillId="0" borderId="16" xfId="0" applyFont="1" applyBorder="1" applyAlignment="1">
      <alignment horizontal="center" vertical="center"/>
    </xf>
    <xf numFmtId="10" fontId="29" fillId="0" borderId="16" xfId="0" applyNumberFormat="1" applyFont="1" applyBorder="1" applyAlignment="1">
      <alignment horizontal="right" vertical="center"/>
    </xf>
    <xf numFmtId="0" fontId="29" fillId="0" borderId="20" xfId="0" applyFont="1" applyBorder="1" applyAlignment="1">
      <alignment horizontal="left" vertical="center" wrapText="1"/>
    </xf>
    <xf numFmtId="10" fontId="29" fillId="0" borderId="22" xfId="0" applyNumberFormat="1" applyFont="1" applyBorder="1" applyAlignment="1">
      <alignment horizontal="right" vertical="center" wrapText="1"/>
    </xf>
    <xf numFmtId="0" fontId="27" fillId="0" borderId="0" xfId="0" applyFont="1" applyAlignment="1">
      <alignment horizontal="justify" vertical="center" wrapText="1"/>
    </xf>
    <xf numFmtId="0" fontId="0" fillId="0" borderId="23" xfId="0" applyBorder="1" applyAlignment="1">
      <alignment horizontal="center" vertical="center" wrapText="1"/>
    </xf>
    <xf numFmtId="0" fontId="30" fillId="0" borderId="22" xfId="0" applyFont="1" applyBorder="1" applyAlignment="1">
      <alignment horizontal="center" vertical="center" wrapText="1"/>
    </xf>
    <xf numFmtId="0" fontId="30" fillId="0" borderId="22" xfId="0" applyFont="1" applyBorder="1" applyAlignment="1">
      <alignment horizontal="left" vertical="center" wrapText="1"/>
    </xf>
    <xf numFmtId="0" fontId="30" fillId="0" borderId="22" xfId="0" applyFont="1" applyBorder="1" applyAlignment="1">
      <alignment horizontal="justify" vertical="center" wrapText="1"/>
    </xf>
    <xf numFmtId="3" fontId="30" fillId="0" borderId="22" xfId="0" applyNumberFormat="1"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28" fillId="8" borderId="16" xfId="0" applyFont="1" applyFill="1" applyBorder="1" applyAlignment="1">
      <alignment horizontal="center" vertical="center" wrapText="1"/>
    </xf>
    <xf numFmtId="0" fontId="0" fillId="11" borderId="0" xfId="0" applyFill="1"/>
    <xf numFmtId="0" fontId="0" fillId="11" borderId="0" xfId="0" applyFill="1" applyAlignment="1">
      <alignment horizontal="center"/>
    </xf>
    <xf numFmtId="9" fontId="29" fillId="0" borderId="25" xfId="0" applyNumberFormat="1" applyFont="1" applyBorder="1" applyAlignment="1">
      <alignment horizontal="center" vertical="center"/>
    </xf>
    <xf numFmtId="0" fontId="28" fillId="7" borderId="30" xfId="0" applyFont="1" applyFill="1" applyBorder="1" applyAlignment="1">
      <alignment horizontal="left" vertical="center" wrapText="1"/>
    </xf>
    <xf numFmtId="10" fontId="29" fillId="0" borderId="16" xfId="0" applyNumberFormat="1" applyFont="1" applyBorder="1" applyAlignment="1">
      <alignment horizontal="center" vertical="center" wrapText="1"/>
    </xf>
    <xf numFmtId="0" fontId="0" fillId="11" borderId="0" xfId="0" applyFill="1" applyAlignment="1">
      <alignment horizontal="left"/>
    </xf>
    <xf numFmtId="0" fontId="0" fillId="0" borderId="0" xfId="0" applyAlignment="1">
      <alignment horizontal="left"/>
    </xf>
    <xf numFmtId="0" fontId="29" fillId="0" borderId="16" xfId="0" applyFont="1" applyFill="1" applyBorder="1" applyAlignment="1">
      <alignment horizontal="justify" vertical="center" wrapText="1"/>
    </xf>
    <xf numFmtId="0" fontId="8" fillId="0" borderId="16" xfId="0" applyFont="1" applyBorder="1" applyAlignment="1">
      <alignment vertical="center" wrapText="1"/>
    </xf>
    <xf numFmtId="0" fontId="17" fillId="11" borderId="1" xfId="0" applyFont="1" applyFill="1" applyBorder="1" applyAlignment="1" applyProtection="1">
      <alignment horizontal="left" vertical="center" wrapText="1"/>
      <protection locked="0"/>
    </xf>
    <xf numFmtId="0" fontId="29" fillId="0" borderId="20"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16" xfId="0" applyFont="1" applyBorder="1" applyAlignment="1">
      <alignment horizontal="left" vertical="center" wrapText="1"/>
    </xf>
    <xf numFmtId="10" fontId="29" fillId="0" borderId="16" xfId="0" applyNumberFormat="1" applyFont="1" applyBorder="1" applyAlignment="1">
      <alignment horizontal="center" vertical="center"/>
    </xf>
    <xf numFmtId="9" fontId="29" fillId="0" borderId="16" xfId="0" applyNumberFormat="1" applyFont="1" applyBorder="1" applyAlignment="1">
      <alignment horizontal="center" vertical="center"/>
    </xf>
    <xf numFmtId="0" fontId="29" fillId="0" borderId="16" xfId="0" applyFont="1" applyBorder="1" applyAlignment="1">
      <alignment horizontal="center" vertical="center" wrapText="1"/>
    </xf>
    <xf numFmtId="0" fontId="29" fillId="0" borderId="22" xfId="0" applyFont="1" applyBorder="1" applyAlignment="1">
      <alignment horizontal="left" vertical="center" wrapText="1"/>
    </xf>
    <xf numFmtId="0" fontId="8" fillId="0" borderId="14" xfId="0" applyFont="1" applyFill="1" applyBorder="1" applyAlignment="1" applyProtection="1">
      <alignment horizontal="center" vertical="center" wrapText="1"/>
      <protection locked="0"/>
    </xf>
    <xf numFmtId="0" fontId="29" fillId="0" borderId="33" xfId="0" applyFont="1" applyBorder="1" applyAlignment="1">
      <alignment vertical="center" wrapText="1"/>
    </xf>
    <xf numFmtId="0" fontId="29" fillId="0" borderId="23" xfId="0" applyFont="1" applyBorder="1" applyAlignment="1">
      <alignment vertical="center" wrapText="1"/>
    </xf>
    <xf numFmtId="0" fontId="29" fillId="0" borderId="22" xfId="0" applyFont="1" applyBorder="1" applyAlignment="1">
      <alignment vertical="center" wrapText="1"/>
    </xf>
    <xf numFmtId="168" fontId="29" fillId="0" borderId="22" xfId="1" applyNumberFormat="1" applyFont="1" applyBorder="1" applyAlignment="1">
      <alignment horizontal="justify" vertical="center" wrapText="1"/>
    </xf>
    <xf numFmtId="9" fontId="0" fillId="11" borderId="0" xfId="3" applyFont="1" applyFill="1"/>
    <xf numFmtId="9" fontId="0" fillId="0" borderId="0" xfId="3" applyFont="1"/>
    <xf numFmtId="0" fontId="29" fillId="0" borderId="16" xfId="0" applyFont="1" applyBorder="1" applyAlignment="1">
      <alignment vertical="center" wrapText="1"/>
    </xf>
    <xf numFmtId="168" fontId="29" fillId="0" borderId="16" xfId="1" applyNumberFormat="1" applyFont="1" applyBorder="1" applyAlignment="1">
      <alignment horizontal="justify" vertical="center" wrapText="1"/>
    </xf>
    <xf numFmtId="9" fontId="29" fillId="0" borderId="16" xfId="3" applyFont="1" applyBorder="1" applyAlignment="1">
      <alignment horizontal="center" vertical="center" wrapText="1"/>
    </xf>
    <xf numFmtId="0" fontId="28" fillId="12" borderId="16" xfId="0" applyFont="1" applyFill="1" applyBorder="1" applyAlignment="1">
      <alignment horizontal="center" vertical="center" wrapText="1"/>
    </xf>
    <xf numFmtId="9" fontId="28" fillId="12" borderId="16" xfId="3" applyFont="1" applyFill="1" applyBorder="1" applyAlignment="1">
      <alignment horizontal="center" vertical="center" wrapText="1"/>
    </xf>
    <xf numFmtId="9" fontId="29" fillId="0" borderId="20" xfId="3" applyFont="1" applyBorder="1" applyAlignment="1">
      <alignment horizontal="center" vertical="center" wrapText="1"/>
    </xf>
    <xf numFmtId="0" fontId="0" fillId="0" borderId="16" xfId="0" applyBorder="1" applyAlignment="1">
      <alignment horizontal="left"/>
    </xf>
    <xf numFmtId="0" fontId="17" fillId="0" borderId="14" xfId="0" applyFont="1" applyFill="1" applyBorder="1" applyAlignment="1" applyProtection="1">
      <alignment horizontal="center" vertical="center" wrapText="1"/>
      <protection locked="0"/>
    </xf>
    <xf numFmtId="9" fontId="7" fillId="4" borderId="1" xfId="3" applyFont="1" applyFill="1" applyBorder="1" applyAlignment="1" applyProtection="1">
      <alignment horizontal="center" vertical="center" wrapText="1"/>
      <protection locked="0"/>
    </xf>
    <xf numFmtId="0" fontId="0" fillId="0" borderId="0" xfId="0" applyFont="1" applyProtection="1">
      <protection locked="0"/>
    </xf>
    <xf numFmtId="0" fontId="8" fillId="0" borderId="1" xfId="0" applyFont="1" applyFill="1" applyBorder="1" applyAlignment="1" applyProtection="1">
      <alignment horizontal="left" vertical="center" wrapText="1"/>
      <protection locked="0"/>
    </xf>
    <xf numFmtId="168" fontId="8" fillId="0" borderId="1" xfId="1" applyNumberFormat="1" applyFont="1" applyFill="1" applyBorder="1" applyAlignment="1" applyProtection="1">
      <alignment horizontal="center" vertical="center" wrapText="1"/>
      <protection locked="0"/>
    </xf>
    <xf numFmtId="168" fontId="9" fillId="0"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right" vertical="center" wrapText="1"/>
      <protection locked="0"/>
    </xf>
    <xf numFmtId="0" fontId="8" fillId="0" borderId="14" xfId="0" applyFont="1" applyFill="1" applyBorder="1" applyAlignment="1" applyProtection="1">
      <alignment horizontal="center" vertical="center" wrapText="1"/>
      <protection locked="0"/>
    </xf>
    <xf numFmtId="9" fontId="7" fillId="4" borderId="1" xfId="3" applyFont="1" applyFill="1" applyBorder="1" applyAlignment="1" applyProtection="1">
      <alignment horizontal="right" vertical="center" wrapText="1"/>
      <protection locked="0"/>
    </xf>
    <xf numFmtId="0" fontId="8" fillId="0" borderId="14" xfId="0" applyFont="1" applyFill="1" applyBorder="1" applyAlignment="1" applyProtection="1">
      <alignment horizontal="center" vertical="center" wrapText="1"/>
      <protection locked="0"/>
    </xf>
    <xf numFmtId="168" fontId="33" fillId="4" borderId="1" xfId="1" applyNumberFormat="1" applyFont="1" applyFill="1" applyBorder="1" applyAlignment="1" applyProtection="1">
      <alignment horizontal="center" vertical="center" wrapText="1"/>
      <protection locked="0"/>
    </xf>
    <xf numFmtId="168" fontId="33" fillId="4" borderId="1" xfId="1" applyNumberFormat="1" applyFont="1" applyFill="1" applyBorder="1" applyAlignment="1" applyProtection="1">
      <alignment horizontal="right" vertical="center" wrapText="1"/>
      <protection locked="0"/>
    </xf>
    <xf numFmtId="0" fontId="0" fillId="0" borderId="1" xfId="0" applyFont="1" applyBorder="1" applyProtection="1">
      <protection locked="0"/>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10" fillId="5" borderId="1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1" xfId="0" applyBorder="1" applyAlignment="1" applyProtection="1">
      <alignment horizontal="left" vertical="center" wrapText="1"/>
    </xf>
    <xf numFmtId="0" fontId="8" fillId="0" borderId="0" xfId="0" applyFont="1" applyAlignment="1">
      <alignment vertical="center" wrapText="1"/>
    </xf>
    <xf numFmtId="0" fontId="8" fillId="0" borderId="10" xfId="0" applyFont="1" applyBorder="1" applyAlignment="1">
      <alignment vertical="center" wrapText="1"/>
    </xf>
    <xf numFmtId="168" fontId="7" fillId="4" borderId="13" xfId="1" applyNumberFormat="1" applyFont="1" applyFill="1" applyBorder="1" applyAlignment="1" applyProtection="1">
      <alignment horizontal="right" vertical="center" wrapText="1"/>
      <protection locked="0"/>
    </xf>
    <xf numFmtId="0" fontId="8" fillId="0" borderId="13" xfId="0" applyFont="1" applyFill="1" applyBorder="1" applyAlignment="1" applyProtection="1">
      <alignment horizontal="center" vertical="center" wrapText="1"/>
      <protection locked="0"/>
    </xf>
    <xf numFmtId="167" fontId="17" fillId="0" borderId="14" xfId="2" applyNumberFormat="1" applyFont="1" applyFill="1" applyBorder="1" applyAlignment="1" applyProtection="1">
      <alignment horizontal="left" vertical="center" wrapText="1"/>
      <protection locked="0"/>
    </xf>
    <xf numFmtId="0" fontId="8" fillId="0" borderId="13"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protection locked="0"/>
    </xf>
    <xf numFmtId="0" fontId="38" fillId="0" borderId="1" xfId="0" applyFont="1" applyFill="1" applyBorder="1" applyAlignment="1">
      <alignment vertical="center" wrapText="1"/>
    </xf>
    <xf numFmtId="0" fontId="8" fillId="0" borderId="12" xfId="0" applyFont="1" applyFill="1" applyBorder="1" applyAlignment="1">
      <alignment horizontal="center" vertical="center" wrapText="1"/>
    </xf>
    <xf numFmtId="168" fontId="7" fillId="4" borderId="1" xfId="1" applyNumberFormat="1" applyFont="1" applyFill="1" applyBorder="1" applyAlignment="1" applyProtection="1">
      <alignment vertical="center" wrapText="1"/>
      <protection locked="0"/>
    </xf>
    <xf numFmtId="0" fontId="38" fillId="0" borderId="1" xfId="0" applyFont="1" applyFill="1" applyBorder="1" applyAlignment="1">
      <alignment horizontal="left" vertical="center" wrapText="1" readingOrder="1"/>
    </xf>
    <xf numFmtId="0" fontId="38" fillId="0" borderId="13" xfId="0" applyFont="1" applyFill="1" applyBorder="1" applyAlignment="1">
      <alignment horizontal="left" vertical="center" wrapText="1" readingOrder="1"/>
    </xf>
    <xf numFmtId="172" fontId="7" fillId="4" borderId="1" xfId="1" applyNumberFormat="1" applyFont="1" applyFill="1" applyBorder="1" applyAlignment="1" applyProtection="1">
      <alignment horizontal="center" vertical="center" wrapText="1"/>
      <protection locked="0"/>
    </xf>
    <xf numFmtId="167" fontId="7" fillId="3" borderId="1" xfId="2" applyNumberFormat="1" applyFont="1" applyFill="1" applyBorder="1" applyAlignment="1">
      <alignment horizontal="center" vertical="center" wrapText="1"/>
    </xf>
    <xf numFmtId="0" fontId="0" fillId="0" borderId="0" xfId="0" applyFont="1" applyAlignment="1">
      <alignment horizontal="center"/>
    </xf>
    <xf numFmtId="0" fontId="0" fillId="0" borderId="0" xfId="0" applyAlignment="1">
      <alignment horizontal="center"/>
    </xf>
    <xf numFmtId="0" fontId="0" fillId="0" borderId="0" xfId="0" applyFont="1"/>
    <xf numFmtId="0" fontId="0" fillId="0" borderId="0" xfId="0" applyFont="1" applyAlignment="1">
      <alignment horizontal="center" vertical="top"/>
    </xf>
    <xf numFmtId="0" fontId="0" fillId="0" borderId="0" xfId="0" applyFont="1" applyAlignment="1">
      <alignment horizontal="left" vertical="top"/>
    </xf>
    <xf numFmtId="0" fontId="0" fillId="0" borderId="0" xfId="0" applyFont="1" applyAlignment="1">
      <alignment vertical="top"/>
    </xf>
    <xf numFmtId="0" fontId="8" fillId="0" borderId="1" xfId="0" applyFont="1" applyFill="1" applyBorder="1" applyAlignment="1" applyProtection="1">
      <alignment horizontal="left" vertical="center" wrapText="1"/>
      <protection locked="0"/>
    </xf>
    <xf numFmtId="168" fontId="8" fillId="0" borderId="1" xfId="1" applyNumberFormat="1" applyFont="1" applyFill="1" applyBorder="1" applyAlignment="1" applyProtection="1">
      <alignment horizontal="center" vertical="center" wrapText="1"/>
      <protection locked="0"/>
    </xf>
    <xf numFmtId="168" fontId="9" fillId="0"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right" vertical="center" wrapText="1"/>
      <protection locked="0"/>
    </xf>
    <xf numFmtId="0" fontId="0" fillId="0" borderId="0" xfId="0" applyFont="1" applyProtection="1">
      <protection locked="0"/>
    </xf>
    <xf numFmtId="0" fontId="8" fillId="0" borderId="14" xfId="0"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8" fillId="0" borderId="0" xfId="0" applyFont="1" applyFill="1" applyAlignment="1">
      <alignment vertical="center" wrapText="1"/>
    </xf>
    <xf numFmtId="168" fontId="7" fillId="4" borderId="13" xfId="1" applyNumberFormat="1" applyFont="1" applyFill="1" applyBorder="1" applyAlignment="1" applyProtection="1">
      <alignment horizontal="center" vertical="center" wrapText="1"/>
      <protection locked="0"/>
    </xf>
    <xf numFmtId="169" fontId="7" fillId="4" borderId="1" xfId="1" applyNumberFormat="1" applyFont="1" applyFill="1" applyBorder="1" applyAlignment="1" applyProtection="1">
      <alignment horizontal="right" vertical="center" wrapText="1"/>
      <protection locked="0"/>
    </xf>
    <xf numFmtId="168" fontId="7" fillId="4" borderId="1" xfId="1" applyNumberFormat="1" applyFont="1" applyFill="1" applyBorder="1" applyAlignment="1" applyProtection="1">
      <alignment horizontal="left" vertical="center" wrapText="1"/>
      <protection locked="0"/>
    </xf>
    <xf numFmtId="167" fontId="9" fillId="0" borderId="1" xfId="2" applyNumberFormat="1" applyFont="1" applyFill="1" applyBorder="1" applyAlignment="1" applyProtection="1">
      <alignment horizontal="center" vertical="center" wrapText="1"/>
      <protection locked="0"/>
    </xf>
    <xf numFmtId="0" fontId="8" fillId="0" borderId="14" xfId="0" applyFont="1" applyFill="1" applyBorder="1" applyAlignment="1" applyProtection="1">
      <alignment horizontal="left" vertical="center" wrapText="1"/>
      <protection locked="0"/>
    </xf>
    <xf numFmtId="168" fontId="8" fillId="0" borderId="14" xfId="1" applyNumberFormat="1" applyFont="1" applyFill="1" applyBorder="1" applyAlignment="1" applyProtection="1">
      <alignment horizontal="center" vertical="center" wrapText="1"/>
      <protection locked="0"/>
    </xf>
    <xf numFmtId="168" fontId="9" fillId="0" borderId="14"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left" vertical="center" wrapText="1"/>
      <protection locked="0"/>
    </xf>
    <xf numFmtId="168" fontId="9" fillId="0" borderId="13" xfId="1" applyNumberFormat="1" applyFont="1" applyFill="1" applyBorder="1" applyAlignment="1" applyProtection="1">
      <alignment horizontal="center" vertical="center" wrapText="1"/>
      <protection locked="0"/>
    </xf>
    <xf numFmtId="168" fontId="13" fillId="0" borderId="1" xfId="1"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Border="1" applyAlignment="1">
      <alignment horizontal="left" vertical="center" wrapText="1"/>
    </xf>
    <xf numFmtId="168" fontId="10" fillId="4" borderId="1" xfId="1" applyNumberFormat="1" applyFont="1" applyFill="1" applyBorder="1" applyAlignment="1">
      <alignment horizontal="center" vertical="center" wrapText="1"/>
    </xf>
    <xf numFmtId="168" fontId="16" fillId="4" borderId="1" xfId="1" applyNumberFormat="1" applyFont="1" applyFill="1" applyBorder="1" applyAlignment="1">
      <alignment horizontal="center" vertical="center" wrapText="1"/>
    </xf>
    <xf numFmtId="168" fontId="16" fillId="4" borderId="1" xfId="1" applyNumberFormat="1" applyFont="1" applyFill="1" applyBorder="1" applyAlignment="1">
      <alignment horizontal="right" vertical="center" wrapText="1"/>
    </xf>
    <xf numFmtId="0" fontId="20" fillId="0" borderId="1" xfId="0" applyFont="1" applyBorder="1" applyAlignment="1" applyProtection="1">
      <alignment horizontal="left" vertical="center" wrapText="1"/>
      <protection locked="0"/>
    </xf>
    <xf numFmtId="170" fontId="21" fillId="0" borderId="1" xfId="1" applyNumberFormat="1" applyFont="1" applyBorder="1" applyAlignment="1" applyProtection="1">
      <alignment horizontal="center" vertical="center" wrapText="1"/>
      <protection locked="0"/>
    </xf>
    <xf numFmtId="170" fontId="19" fillId="6" borderId="1" xfId="1" applyNumberFormat="1" applyFont="1" applyFill="1" applyBorder="1" applyAlignment="1" applyProtection="1">
      <alignment vertical="center" wrapText="1"/>
      <protection locked="0"/>
    </xf>
    <xf numFmtId="170" fontId="19" fillId="6" borderId="1" xfId="1" applyNumberFormat="1" applyFont="1" applyFill="1" applyBorder="1" applyAlignment="1" applyProtection="1">
      <alignment horizontal="center" vertical="center" wrapText="1"/>
      <protection locked="0"/>
    </xf>
    <xf numFmtId="170" fontId="19" fillId="6" borderId="1" xfId="1" applyNumberFormat="1" applyFont="1" applyFill="1" applyBorder="1" applyAlignment="1" applyProtection="1">
      <alignment horizontal="right" vertical="center" wrapText="1"/>
      <protection locked="0"/>
    </xf>
    <xf numFmtId="167" fontId="17" fillId="0" borderId="1" xfId="5" applyNumberFormat="1" applyFont="1" applyBorder="1" applyAlignment="1" applyProtection="1">
      <alignment horizontal="left" vertical="center" wrapText="1" indent="9"/>
      <protection locked="0"/>
    </xf>
    <xf numFmtId="0" fontId="0" fillId="0" borderId="1" xfId="0"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168" fontId="23" fillId="0" borderId="1" xfId="1" applyNumberFormat="1" applyFont="1" applyFill="1" applyBorder="1" applyAlignment="1" applyProtection="1">
      <alignment horizontal="center" vertical="center" wrapText="1"/>
      <protection locked="0"/>
    </xf>
    <xf numFmtId="168" fontId="24" fillId="4" borderId="1" xfId="1" applyNumberFormat="1" applyFont="1" applyFill="1" applyBorder="1" applyAlignment="1" applyProtection="1">
      <alignment horizontal="right"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left" vertical="center" wrapText="1"/>
      <protection locked="0"/>
    </xf>
    <xf numFmtId="0" fontId="8" fillId="0" borderId="1" xfId="0" applyFont="1" applyBorder="1" applyAlignment="1">
      <alignment horizontal="center" vertical="center" wrapText="1"/>
    </xf>
    <xf numFmtId="0" fontId="8" fillId="0" borderId="1" xfId="0" applyFont="1" applyFill="1" applyBorder="1" applyAlignment="1" applyProtection="1">
      <alignment horizontal="center" vertical="center"/>
      <protection locked="0"/>
    </xf>
    <xf numFmtId="167" fontId="7" fillId="0" borderId="1" xfId="2" applyNumberFormat="1" applyFont="1" applyFill="1" applyBorder="1" applyAlignment="1" applyProtection="1">
      <alignment horizontal="left" vertical="center" wrapText="1" indent="2"/>
      <protection locked="0"/>
    </xf>
    <xf numFmtId="0" fontId="8" fillId="0" borderId="1" xfId="0" applyFont="1" applyBorder="1" applyAlignment="1">
      <alignment vertical="center" wrapText="1"/>
    </xf>
    <xf numFmtId="43" fontId="7" fillId="4" borderId="1" xfId="1" applyNumberFormat="1" applyFont="1" applyFill="1" applyBorder="1" applyAlignment="1" applyProtection="1">
      <alignment horizontal="right" vertical="center" wrapText="1"/>
      <protection locked="0"/>
    </xf>
    <xf numFmtId="168" fontId="7" fillId="4" borderId="12" xfId="1" applyNumberFormat="1" applyFont="1" applyFill="1" applyBorder="1" applyAlignment="1" applyProtection="1">
      <alignment horizontal="right" vertical="center" wrapText="1"/>
      <protection locked="0"/>
    </xf>
    <xf numFmtId="171" fontId="7" fillId="4" borderId="1" xfId="1" applyNumberFormat="1" applyFont="1" applyFill="1" applyBorder="1" applyAlignment="1" applyProtection="1">
      <alignment horizontal="right" vertical="center" wrapText="1"/>
      <protection locked="0"/>
    </xf>
    <xf numFmtId="167" fontId="16" fillId="0" borderId="1" xfId="2" applyNumberFormat="1" applyFont="1" applyFill="1" applyBorder="1" applyAlignment="1" applyProtection="1">
      <alignment horizontal="left" vertical="center" wrapText="1"/>
      <protection locked="0"/>
    </xf>
    <xf numFmtId="167" fontId="17" fillId="0" borderId="1" xfId="2" applyNumberFormat="1" applyFont="1" applyFill="1" applyBorder="1" applyAlignment="1" applyProtection="1">
      <alignment horizontal="center" vertical="center" wrapText="1"/>
      <protection locked="0"/>
    </xf>
    <xf numFmtId="167" fontId="17" fillId="0" borderId="1" xfId="2" applyNumberFormat="1" applyFont="1" applyFill="1" applyBorder="1" applyAlignment="1" applyProtection="1">
      <alignment horizontal="left" vertical="center" wrapText="1"/>
      <protection locked="0"/>
    </xf>
    <xf numFmtId="167" fontId="17" fillId="0" borderId="1" xfId="2" applyNumberFormat="1"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168" fontId="26" fillId="0" borderId="1" xfId="1" applyNumberFormat="1" applyFont="1" applyFill="1" applyBorder="1" applyAlignment="1" applyProtection="1">
      <alignment horizontal="center" vertical="center" wrapText="1"/>
      <protection locked="0"/>
    </xf>
    <xf numFmtId="168" fontId="26" fillId="0" borderId="14" xfId="1" applyNumberFormat="1" applyFont="1" applyFill="1" applyBorder="1" applyAlignment="1" applyProtection="1">
      <alignment horizontal="center" vertical="center" wrapText="1"/>
      <protection locked="0"/>
    </xf>
    <xf numFmtId="167" fontId="26" fillId="0" borderId="1" xfId="2" applyNumberFormat="1" applyFont="1" applyFill="1" applyBorder="1" applyAlignment="1" applyProtection="1">
      <alignment horizontal="center" vertical="center" wrapText="1"/>
      <protection locked="0"/>
    </xf>
    <xf numFmtId="168" fontId="9" fillId="0" borderId="1" xfId="1" applyNumberFormat="1" applyFont="1" applyFill="1" applyBorder="1" applyAlignment="1" applyProtection="1">
      <alignment vertical="center" wrapText="1"/>
      <protection locked="0"/>
    </xf>
    <xf numFmtId="0" fontId="8" fillId="0" borderId="15"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168" fontId="7" fillId="4" borderId="14" xfId="1" applyNumberFormat="1" applyFont="1" applyFill="1" applyBorder="1" applyAlignment="1" applyProtection="1">
      <alignment horizontal="center" vertical="center" wrapText="1"/>
      <protection locked="0"/>
    </xf>
    <xf numFmtId="0" fontId="17" fillId="0" borderId="14" xfId="0" applyFont="1" applyFill="1" applyBorder="1" applyAlignment="1">
      <alignment horizontal="center" vertical="center" wrapText="1"/>
    </xf>
    <xf numFmtId="168" fontId="8" fillId="0" borderId="13" xfId="1" applyNumberFormat="1" applyFont="1" applyFill="1" applyBorder="1" applyAlignment="1" applyProtection="1">
      <alignment horizontal="center" vertical="center" wrapText="1"/>
      <protection locked="0"/>
    </xf>
    <xf numFmtId="4" fontId="7" fillId="4" borderId="1" xfId="1" applyNumberFormat="1" applyFont="1" applyFill="1" applyBorder="1" applyAlignment="1" applyProtection="1">
      <alignment horizontal="right" vertical="center" wrapText="1"/>
      <protection locked="0"/>
    </xf>
    <xf numFmtId="0" fontId="24" fillId="4" borderId="1" xfId="1" applyNumberFormat="1" applyFont="1" applyFill="1" applyBorder="1" applyAlignment="1" applyProtection="1">
      <alignment horizontal="right" vertical="center" wrapText="1"/>
      <protection locked="0"/>
    </xf>
    <xf numFmtId="4" fontId="24" fillId="4" borderId="1" xfId="1" applyNumberFormat="1" applyFont="1" applyFill="1" applyBorder="1" applyAlignment="1" applyProtection="1">
      <alignment horizontal="right" vertical="center" wrapText="1"/>
      <protection locked="0"/>
    </xf>
    <xf numFmtId="0" fontId="36" fillId="0" borderId="1" xfId="0" applyFont="1" applyFill="1" applyBorder="1" applyAlignment="1" applyProtection="1">
      <alignment horizontal="left" vertical="center" wrapText="1"/>
      <protection locked="0"/>
    </xf>
    <xf numFmtId="168" fontId="36" fillId="0" borderId="1" xfId="1" applyNumberFormat="1" applyFont="1" applyFill="1" applyBorder="1" applyAlignment="1" applyProtection="1">
      <alignment horizontal="center" vertical="center" wrapText="1"/>
      <protection locked="0"/>
    </xf>
    <xf numFmtId="0" fontId="37" fillId="0" borderId="0" xfId="0" applyFont="1"/>
    <xf numFmtId="168" fontId="7" fillId="4" borderId="13" xfId="1" applyNumberFormat="1" applyFont="1" applyFill="1" applyBorder="1" applyAlignment="1" applyProtection="1">
      <alignment horizontal="center" vertical="center" wrapText="1"/>
      <protection locked="0"/>
    </xf>
    <xf numFmtId="168" fontId="9" fillId="0" borderId="13" xfId="1" applyNumberFormat="1" applyFont="1" applyFill="1" applyBorder="1" applyAlignment="1" applyProtection="1">
      <alignment horizontal="center" vertical="center" wrapText="1"/>
      <protection locked="0"/>
    </xf>
    <xf numFmtId="0" fontId="0" fillId="0" borderId="0" xfId="0" applyFont="1" applyFill="1" applyProtection="1">
      <protection locked="0"/>
    </xf>
    <xf numFmtId="168" fontId="17" fillId="0" borderId="13" xfId="1" applyNumberFormat="1" applyFont="1" applyFill="1" applyBorder="1" applyAlignment="1" applyProtection="1">
      <alignment horizontal="center" vertical="center" wrapText="1"/>
      <protection locked="0"/>
    </xf>
    <xf numFmtId="168" fontId="7" fillId="4" borderId="14" xfId="1" applyNumberFormat="1" applyFont="1" applyFill="1" applyBorder="1" applyAlignment="1" applyProtection="1">
      <alignment horizontal="right" vertical="center" wrapText="1"/>
      <protection locked="0"/>
    </xf>
    <xf numFmtId="3" fontId="16" fillId="4" borderId="1"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168" fontId="8" fillId="0" borderId="1" xfId="1" applyNumberFormat="1" applyFont="1" applyFill="1" applyBorder="1" applyAlignment="1" applyProtection="1">
      <alignment horizontal="center" vertical="center" wrapText="1"/>
      <protection locked="0"/>
    </xf>
    <xf numFmtId="168" fontId="9" fillId="0"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right" vertical="center" wrapText="1"/>
      <protection locked="0"/>
    </xf>
    <xf numFmtId="0" fontId="0" fillId="0" borderId="0" xfId="0" applyFont="1" applyProtection="1">
      <protection locked="0"/>
    </xf>
    <xf numFmtId="0" fontId="8" fillId="0" borderId="13" xfId="0" applyFont="1" applyFill="1" applyBorder="1" applyAlignment="1" applyProtection="1">
      <alignment horizontal="center" vertical="center" wrapText="1"/>
      <protection locked="0"/>
    </xf>
    <xf numFmtId="168" fontId="16" fillId="4" borderId="1" xfId="1" applyNumberFormat="1" applyFont="1" applyFill="1" applyBorder="1" applyAlignment="1" applyProtection="1">
      <alignment horizontal="center" vertical="center" wrapText="1"/>
      <protection locked="0"/>
    </xf>
    <xf numFmtId="168" fontId="16" fillId="4" borderId="1" xfId="1" applyNumberFormat="1" applyFont="1" applyFill="1" applyBorder="1" applyAlignment="1" applyProtection="1">
      <alignment horizontal="right" vertical="center" wrapText="1"/>
      <protection locked="0"/>
    </xf>
    <xf numFmtId="167" fontId="6" fillId="2" borderId="1" xfId="2" applyNumberFormat="1" applyFont="1" applyFill="1" applyBorder="1" applyAlignment="1">
      <alignment horizontal="center" vertical="top" wrapText="1"/>
    </xf>
    <xf numFmtId="0" fontId="0" fillId="0" borderId="0" xfId="0" applyFont="1" applyAlignment="1">
      <alignment horizontal="center" vertical="top" wrapText="1"/>
    </xf>
    <xf numFmtId="167" fontId="6" fillId="2" borderId="0" xfId="2" applyNumberFormat="1" applyFont="1" applyFill="1" applyBorder="1" applyAlignment="1">
      <alignment horizontal="center" vertical="top" wrapText="1"/>
    </xf>
    <xf numFmtId="167" fontId="41" fillId="2" borderId="1" xfId="2" applyNumberFormat="1" applyFont="1" applyFill="1" applyBorder="1" applyAlignment="1">
      <alignment horizontal="center" vertical="center" wrapText="1"/>
    </xf>
    <xf numFmtId="0" fontId="0" fillId="0" borderId="1" xfId="0" applyFill="1" applyBorder="1" applyAlignment="1" applyProtection="1">
      <alignment horizontal="left" vertical="center" wrapText="1"/>
    </xf>
    <xf numFmtId="167" fontId="9" fillId="0" borderId="14" xfId="2" applyNumberFormat="1" applyFont="1" applyFill="1" applyBorder="1" applyAlignment="1" applyProtection="1">
      <alignment vertical="center" wrapText="1"/>
      <protection locked="0"/>
    </xf>
    <xf numFmtId="168" fontId="0" fillId="0" borderId="0" xfId="0" applyNumberFormat="1" applyFont="1" applyProtection="1">
      <protection locked="0"/>
    </xf>
    <xf numFmtId="168" fontId="7" fillId="4" borderId="1" xfId="1" applyNumberFormat="1" applyFont="1" applyFill="1" applyBorder="1" applyAlignment="1" applyProtection="1">
      <alignment horizontal="center" vertical="center" wrapText="1"/>
      <protection locked="0"/>
    </xf>
    <xf numFmtId="168" fontId="38" fillId="16" borderId="1" xfId="1" applyNumberFormat="1" applyFont="1" applyFill="1" applyBorder="1" applyAlignment="1" applyProtection="1">
      <alignment horizontal="center" vertical="center" wrapText="1"/>
      <protection locked="0"/>
    </xf>
    <xf numFmtId="168" fontId="9" fillId="16" borderId="1" xfId="1" applyNumberFormat="1" applyFont="1" applyFill="1" applyBorder="1" applyAlignment="1" applyProtection="1">
      <alignment horizontal="center" vertical="center" wrapText="1"/>
      <protection locked="0"/>
    </xf>
    <xf numFmtId="168" fontId="7" fillId="4" borderId="14"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43" fontId="7" fillId="4" borderId="14" xfId="1" applyFont="1" applyFill="1" applyBorder="1" applyAlignment="1" applyProtection="1">
      <alignment horizontal="right" vertical="center" wrapText="1"/>
      <protection locked="0"/>
    </xf>
    <xf numFmtId="43" fontId="7" fillId="4" borderId="1" xfId="1" applyFont="1" applyFill="1" applyBorder="1" applyAlignment="1" applyProtection="1">
      <alignment horizontal="right" vertical="center" wrapText="1"/>
      <protection locked="0"/>
    </xf>
    <xf numFmtId="168" fontId="7" fillId="4" borderId="1"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8" fontId="7" fillId="4" borderId="13"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0" fillId="4" borderId="0" xfId="0" applyFont="1" applyFill="1" applyProtection="1">
      <protection locked="0"/>
    </xf>
    <xf numFmtId="0" fontId="17" fillId="0" borderId="1" xfId="0" applyFont="1" applyFill="1" applyBorder="1" applyAlignment="1" applyProtection="1">
      <alignment vertical="center" wrapText="1"/>
    </xf>
    <xf numFmtId="166" fontId="7" fillId="4" borderId="1" xfId="1" applyNumberFormat="1" applyFont="1" applyFill="1" applyBorder="1" applyAlignment="1" applyProtection="1">
      <alignment horizontal="left" vertical="center" wrapText="1"/>
      <protection locked="0"/>
    </xf>
    <xf numFmtId="166" fontId="7" fillId="4" borderId="1" xfId="1"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7" fillId="0" borderId="1" xfId="0" applyFont="1" applyFill="1" applyBorder="1" applyAlignment="1">
      <alignment horizontal="left" vertical="center" wrapText="1" readingOrder="1"/>
    </xf>
    <xf numFmtId="0" fontId="0" fillId="0" borderId="1" xfId="0" applyFont="1" applyFill="1" applyBorder="1" applyAlignment="1" applyProtection="1">
      <alignment horizontal="center" vertical="center" wrapText="1"/>
      <protection locked="0"/>
    </xf>
    <xf numFmtId="3" fontId="16" fillId="4" borderId="1" xfId="0" applyNumberFormat="1" applyFont="1" applyFill="1" applyBorder="1" applyAlignment="1">
      <alignment horizontal="center" vertical="center"/>
    </xf>
    <xf numFmtId="3" fontId="16" fillId="4" borderId="1" xfId="1" applyNumberFormat="1" applyFont="1" applyFill="1" applyBorder="1" applyAlignment="1">
      <alignment horizontal="center" vertical="center"/>
    </xf>
    <xf numFmtId="0" fontId="8" fillId="0" borderId="14"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17" fillId="0" borderId="0" xfId="0" applyFont="1" applyFill="1" applyAlignment="1">
      <alignment vertical="center" wrapText="1"/>
    </xf>
    <xf numFmtId="0" fontId="17" fillId="0" borderId="10" xfId="0" applyFont="1" applyFill="1" applyBorder="1" applyAlignment="1">
      <alignment vertical="center" wrapText="1"/>
    </xf>
    <xf numFmtId="0" fontId="17" fillId="0" borderId="1" xfId="0" applyFont="1" applyFill="1" applyBorder="1" applyAlignment="1">
      <alignment vertical="center" wrapText="1"/>
    </xf>
    <xf numFmtId="0" fontId="20"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3"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7" fillId="3" borderId="1" xfId="2" applyNumberFormat="1" applyFont="1" applyFill="1" applyBorder="1" applyAlignment="1">
      <alignment horizontal="center" vertical="center" wrapText="1"/>
    </xf>
    <xf numFmtId="0" fontId="0" fillId="0" borderId="0" xfId="0" applyNumberFormat="1" applyFont="1" applyAlignment="1">
      <alignment horizontal="left" vertical="top"/>
    </xf>
    <xf numFmtId="0" fontId="8" fillId="0" borderId="14"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168" fontId="7" fillId="4" borderId="1" xfId="1"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vertical="center" wrapText="1"/>
      <protection locked="0"/>
    </xf>
    <xf numFmtId="0" fontId="17" fillId="0" borderId="0" xfId="0" applyFont="1" applyFill="1" applyAlignment="1">
      <alignment wrapText="1"/>
    </xf>
    <xf numFmtId="0" fontId="17" fillId="0" borderId="0" xfId="0" applyFont="1" applyFill="1" applyAlignment="1">
      <alignment vertical="center"/>
    </xf>
    <xf numFmtId="0" fontId="8" fillId="18" borderId="1"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168" fontId="7" fillId="4" borderId="14"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17" fillId="0" borderId="15"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168" fontId="8" fillId="0" borderId="14" xfId="1" applyNumberFormat="1" applyFont="1" applyFill="1" applyBorder="1" applyAlignment="1" applyProtection="1">
      <alignment horizontal="center" vertical="center" wrapText="1"/>
      <protection locked="0"/>
    </xf>
    <xf numFmtId="168" fontId="9" fillId="0" borderId="14" xfId="1" applyNumberFormat="1"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17" fillId="0" borderId="15" xfId="0" applyFont="1" applyFill="1" applyBorder="1" applyAlignment="1" applyProtection="1">
      <alignment horizontal="left" vertical="center" wrapText="1"/>
      <protection locked="0"/>
    </xf>
    <xf numFmtId="0" fontId="17" fillId="0" borderId="1" xfId="0" applyFont="1" applyFill="1" applyBorder="1" applyAlignment="1">
      <alignment horizontal="center" vertical="center" wrapText="1"/>
    </xf>
    <xf numFmtId="168" fontId="7" fillId="4" borderId="1" xfId="1"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28" fillId="8" borderId="25"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8" borderId="20"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8" borderId="19" xfId="0" applyFont="1" applyFill="1" applyBorder="1" applyAlignment="1">
      <alignment horizontal="center" vertical="center" wrapText="1"/>
    </xf>
    <xf numFmtId="0" fontId="29" fillId="0" borderId="25"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5" xfId="0" applyFont="1" applyBorder="1" applyAlignment="1">
      <alignment horizontal="left" vertical="center" wrapText="1"/>
    </xf>
    <xf numFmtId="0" fontId="29" fillId="0" borderId="20" xfId="0" applyFont="1" applyBorder="1" applyAlignment="1">
      <alignment horizontal="left" vertical="center" wrapText="1"/>
    </xf>
    <xf numFmtId="0" fontId="28" fillId="7" borderId="17"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8" fillId="8" borderId="25" xfId="0" applyFont="1" applyFill="1" applyBorder="1" applyAlignment="1">
      <alignment horizontal="left" vertical="center" wrapText="1"/>
    </xf>
    <xf numFmtId="0" fontId="28" fillId="8" borderId="21"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9" fillId="0" borderId="26" xfId="0" applyFont="1" applyBorder="1" applyAlignment="1">
      <alignment horizontal="center"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xf numFmtId="0" fontId="28" fillId="8" borderId="26" xfId="0" applyFont="1" applyFill="1" applyBorder="1" applyAlignment="1">
      <alignment horizontal="center" vertical="center" wrapText="1"/>
    </xf>
    <xf numFmtId="0" fontId="29" fillId="0" borderId="16" xfId="0" applyFont="1" applyBorder="1" applyAlignment="1">
      <alignment horizontal="center" vertical="center"/>
    </xf>
    <xf numFmtId="10" fontId="29" fillId="0" borderId="16" xfId="0" applyNumberFormat="1" applyFont="1" applyBorder="1" applyAlignment="1">
      <alignment horizontal="right" vertical="center"/>
    </xf>
    <xf numFmtId="0" fontId="28" fillId="7" borderId="28" xfId="0" applyFont="1" applyFill="1" applyBorder="1" applyAlignment="1">
      <alignment horizontal="left" vertical="center" wrapText="1"/>
    </xf>
    <xf numFmtId="0" fontId="28" fillId="7" borderId="24" xfId="0" applyFont="1" applyFill="1" applyBorder="1" applyAlignment="1">
      <alignment horizontal="left" vertical="center" wrapText="1"/>
    </xf>
    <xf numFmtId="0" fontId="28" fillId="7" borderId="22" xfId="0" applyFont="1" applyFill="1" applyBorder="1" applyAlignment="1">
      <alignment horizontal="left" vertical="center" wrapText="1"/>
    </xf>
    <xf numFmtId="0" fontId="29" fillId="0" borderId="21" xfId="0" applyFont="1" applyBorder="1" applyAlignment="1">
      <alignment horizontal="left" vertical="center" wrapText="1"/>
    </xf>
    <xf numFmtId="0" fontId="29" fillId="0" borderId="16" xfId="0" applyFont="1" applyBorder="1" applyAlignment="1">
      <alignment horizontal="left" vertical="center" wrapText="1"/>
    </xf>
    <xf numFmtId="10" fontId="29" fillId="0" borderId="16" xfId="0" applyNumberFormat="1" applyFont="1" applyBorder="1" applyAlignment="1">
      <alignment horizontal="center" vertical="center"/>
    </xf>
    <xf numFmtId="9" fontId="29" fillId="0" borderId="16" xfId="0" applyNumberFormat="1" applyFont="1" applyBorder="1" applyAlignment="1">
      <alignment horizontal="center" vertical="center"/>
    </xf>
    <xf numFmtId="0" fontId="29" fillId="0" borderId="16" xfId="0" applyFont="1" applyBorder="1" applyAlignment="1">
      <alignment horizontal="center" vertical="center" wrapText="1"/>
    </xf>
    <xf numFmtId="10" fontId="29" fillId="0" borderId="25" xfId="0" applyNumberFormat="1" applyFont="1" applyBorder="1" applyAlignment="1">
      <alignment horizontal="center" vertical="center" wrapText="1"/>
    </xf>
    <xf numFmtId="10" fontId="29" fillId="0" borderId="21" xfId="0" applyNumberFormat="1" applyFont="1" applyBorder="1" applyAlignment="1">
      <alignment horizontal="center" vertical="center" wrapText="1"/>
    </xf>
    <xf numFmtId="10" fontId="29" fillId="0" borderId="20" xfId="0" applyNumberFormat="1" applyFont="1" applyBorder="1" applyAlignment="1">
      <alignment horizontal="center" vertical="center" wrapText="1"/>
    </xf>
    <xf numFmtId="0" fontId="28" fillId="7" borderId="32" xfId="0" applyFont="1" applyFill="1" applyBorder="1" applyAlignment="1">
      <alignment horizontal="left" vertical="center" wrapText="1"/>
    </xf>
    <xf numFmtId="10" fontId="29" fillId="0" borderId="27" xfId="0" applyNumberFormat="1" applyFont="1" applyBorder="1" applyAlignment="1">
      <alignment horizontal="center" vertical="center" wrapText="1"/>
    </xf>
    <xf numFmtId="0" fontId="27" fillId="0" borderId="29" xfId="0" applyFont="1" applyBorder="1" applyAlignment="1">
      <alignment horizontal="justify" vertical="center" wrapText="1"/>
    </xf>
    <xf numFmtId="9" fontId="29" fillId="0" borderId="25" xfId="0" applyNumberFormat="1" applyFont="1" applyBorder="1" applyAlignment="1">
      <alignment horizontal="center" vertical="center" wrapText="1"/>
    </xf>
    <xf numFmtId="9" fontId="29" fillId="0" borderId="21" xfId="0" applyNumberFormat="1" applyFont="1" applyBorder="1" applyAlignment="1">
      <alignment horizontal="center" vertical="center" wrapText="1"/>
    </xf>
    <xf numFmtId="9" fontId="29" fillId="0" borderId="20" xfId="0" applyNumberFormat="1" applyFont="1" applyBorder="1" applyAlignment="1">
      <alignment horizontal="center" vertical="center" wrapText="1"/>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29" fillId="0" borderId="30" xfId="0" applyFont="1" applyBorder="1" applyAlignment="1">
      <alignment horizontal="left" vertical="center" wrapText="1"/>
    </xf>
    <xf numFmtId="0" fontId="29" fillId="0" borderId="28" xfId="0" applyFont="1" applyBorder="1" applyAlignment="1">
      <alignment horizontal="left" vertical="center" wrapText="1"/>
    </xf>
    <xf numFmtId="0" fontId="28" fillId="7" borderId="16" xfId="0" applyFont="1" applyFill="1" applyBorder="1" applyAlignment="1">
      <alignment horizontal="left" vertical="center" wrapText="1"/>
    </xf>
    <xf numFmtId="0" fontId="29" fillId="0" borderId="3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31" fillId="10" borderId="16"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1" fillId="10" borderId="17" xfId="0" applyFont="1" applyFill="1" applyBorder="1" applyAlignment="1">
      <alignment horizontal="left" vertical="center" wrapText="1"/>
    </xf>
    <xf numFmtId="0" fontId="31" fillId="10" borderId="18" xfId="0" applyFont="1" applyFill="1" applyBorder="1" applyAlignment="1">
      <alignment horizontal="left" vertical="center" wrapText="1"/>
    </xf>
    <xf numFmtId="0" fontId="31" fillId="10" borderId="19" xfId="0" applyFont="1" applyFill="1" applyBorder="1" applyAlignment="1">
      <alignment horizontal="left" vertical="center" wrapText="1"/>
    </xf>
    <xf numFmtId="0" fontId="31" fillId="0" borderId="17" xfId="0" applyFont="1" applyFill="1" applyBorder="1" applyAlignment="1">
      <alignment vertical="center" wrapText="1"/>
    </xf>
    <xf numFmtId="0" fontId="31" fillId="0" borderId="18" xfId="0" applyFont="1" applyFill="1" applyBorder="1" applyAlignment="1">
      <alignment vertical="center" wrapText="1"/>
    </xf>
    <xf numFmtId="0" fontId="31" fillId="0" borderId="19" xfId="0" applyFont="1" applyFill="1" applyBorder="1" applyAlignment="1">
      <alignment vertical="center" wrapText="1"/>
    </xf>
    <xf numFmtId="167" fontId="7" fillId="0" borderId="1" xfId="2" applyNumberFormat="1" applyFont="1" applyFill="1" applyBorder="1" applyAlignment="1" applyProtection="1">
      <alignment horizontal="left" vertical="center" wrapText="1" indent="2"/>
      <protection locked="0"/>
    </xf>
    <xf numFmtId="0" fontId="8" fillId="0" borderId="14"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168" fontId="7" fillId="4" borderId="14" xfId="1" applyNumberFormat="1" applyFont="1" applyFill="1" applyBorder="1" applyAlignment="1" applyProtection="1">
      <alignment horizontal="center" vertical="center" wrapText="1"/>
      <protection locked="0"/>
    </xf>
    <xf numFmtId="168" fontId="7" fillId="4" borderId="13" xfId="1" applyNumberFormat="1" applyFont="1" applyFill="1" applyBorder="1" applyAlignment="1" applyProtection="1">
      <alignment horizontal="center" vertical="center" wrapText="1"/>
      <protection locked="0"/>
    </xf>
    <xf numFmtId="167" fontId="39" fillId="13" borderId="10" xfId="2" applyNumberFormat="1" applyFont="1" applyFill="1" applyBorder="1" applyAlignment="1">
      <alignment horizontal="center" vertical="center" wrapText="1"/>
    </xf>
    <xf numFmtId="167" fontId="39" fillId="13" borderId="11" xfId="2" applyNumberFormat="1" applyFont="1" applyFill="1" applyBorder="1" applyAlignment="1">
      <alignment horizontal="center" vertical="center" wrapText="1"/>
    </xf>
    <xf numFmtId="167" fontId="39" fillId="13" borderId="12" xfId="2" applyNumberFormat="1" applyFont="1" applyFill="1" applyBorder="1" applyAlignment="1">
      <alignment horizontal="center" vertical="center" wrapText="1"/>
    </xf>
    <xf numFmtId="167" fontId="7" fillId="0" borderId="1" xfId="2"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168" fontId="7" fillId="4" borderId="15" xfId="1" applyNumberFormat="1" applyFont="1" applyFill="1" applyBorder="1" applyAlignment="1" applyProtection="1">
      <alignment horizontal="center" vertical="center" wrapText="1"/>
      <protection locked="0"/>
    </xf>
    <xf numFmtId="3" fontId="10" fillId="4" borderId="14" xfId="1" applyNumberFormat="1" applyFont="1" applyFill="1" applyBorder="1" applyAlignment="1">
      <alignment horizontal="center" vertical="center"/>
    </xf>
    <xf numFmtId="3" fontId="10" fillId="4" borderId="15" xfId="1" applyNumberFormat="1" applyFont="1" applyFill="1" applyBorder="1" applyAlignment="1">
      <alignment horizontal="center" vertical="center"/>
    </xf>
    <xf numFmtId="3" fontId="10" fillId="4" borderId="13" xfId="1" applyNumberFormat="1" applyFont="1" applyFill="1" applyBorder="1" applyAlignment="1">
      <alignment horizontal="center" vertical="center"/>
    </xf>
    <xf numFmtId="167" fontId="7" fillId="0" borderId="1" xfId="2" applyNumberFormat="1" applyFont="1" applyFill="1" applyBorder="1" applyAlignment="1" applyProtection="1">
      <alignment horizontal="left" vertical="center" wrapText="1" indent="1"/>
      <protection locked="0"/>
    </xf>
    <xf numFmtId="0" fontId="17" fillId="0" borderId="14"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167" fontId="7" fillId="0" borderId="10" xfId="2" applyNumberFormat="1" applyFont="1" applyFill="1" applyBorder="1" applyAlignment="1" applyProtection="1">
      <alignment horizontal="left" vertical="center" wrapText="1" indent="2"/>
      <protection locked="0"/>
    </xf>
    <xf numFmtId="167" fontId="7" fillId="0" borderId="11" xfId="2" applyNumberFormat="1" applyFont="1" applyFill="1" applyBorder="1" applyAlignment="1" applyProtection="1">
      <alignment horizontal="left" vertical="center" wrapText="1" indent="2"/>
      <protection locked="0"/>
    </xf>
    <xf numFmtId="167" fontId="7" fillId="0" borderId="12" xfId="2" applyNumberFormat="1" applyFont="1" applyFill="1" applyBorder="1" applyAlignment="1" applyProtection="1">
      <alignment horizontal="left" vertical="center" wrapText="1" indent="2"/>
      <protection locked="0"/>
    </xf>
    <xf numFmtId="167" fontId="7" fillId="0" borderId="10" xfId="2" applyNumberFormat="1" applyFont="1" applyFill="1" applyBorder="1" applyAlignment="1" applyProtection="1">
      <alignment horizontal="left" vertical="center" wrapText="1" indent="3"/>
      <protection locked="0"/>
    </xf>
    <xf numFmtId="167" fontId="7" fillId="0" borderId="11" xfId="2" applyNumberFormat="1" applyFont="1" applyFill="1" applyBorder="1" applyAlignment="1" applyProtection="1">
      <alignment horizontal="left" vertical="center" wrapText="1" indent="3"/>
      <protection locked="0"/>
    </xf>
    <xf numFmtId="167" fontId="7" fillId="0" borderId="12" xfId="2" applyNumberFormat="1" applyFont="1" applyFill="1" applyBorder="1" applyAlignment="1" applyProtection="1">
      <alignment horizontal="left" vertical="center" wrapText="1" indent="3"/>
      <protection locked="0"/>
    </xf>
    <xf numFmtId="167" fontId="9" fillId="0" borderId="14" xfId="2" applyNumberFormat="1" applyFont="1" applyFill="1" applyBorder="1" applyAlignment="1" applyProtection="1">
      <alignment horizontal="center" vertical="center" wrapText="1"/>
      <protection locked="0"/>
    </xf>
    <xf numFmtId="167" fontId="9" fillId="0" borderId="15" xfId="2" applyNumberFormat="1" applyFont="1" applyFill="1" applyBorder="1" applyAlignment="1" applyProtection="1">
      <alignment horizontal="center" vertical="center" wrapText="1"/>
      <protection locked="0"/>
    </xf>
    <xf numFmtId="167" fontId="9" fillId="0" borderId="13" xfId="2" applyNumberFormat="1" applyFont="1" applyFill="1" applyBorder="1" applyAlignment="1" applyProtection="1">
      <alignment horizontal="center" vertical="center" wrapText="1"/>
      <protection locked="0"/>
    </xf>
    <xf numFmtId="167" fontId="7" fillId="0" borderId="10" xfId="2" applyNumberFormat="1" applyFont="1" applyFill="1" applyBorder="1" applyAlignment="1" applyProtection="1">
      <alignment horizontal="left" vertical="center" wrapText="1"/>
      <protection locked="0"/>
    </xf>
    <xf numFmtId="167" fontId="7" fillId="0" borderId="11" xfId="2" applyNumberFormat="1" applyFont="1" applyFill="1" applyBorder="1" applyAlignment="1" applyProtection="1">
      <alignment horizontal="left" vertical="center" wrapText="1"/>
      <protection locked="0"/>
    </xf>
    <xf numFmtId="167" fontId="7" fillId="0" borderId="12" xfId="2" applyNumberFormat="1"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40" fillId="0" borderId="14" xfId="0" applyFont="1" applyFill="1" applyBorder="1" applyAlignment="1" applyProtection="1">
      <alignment horizontal="center" vertical="center" wrapText="1"/>
      <protection locked="0"/>
    </xf>
    <xf numFmtId="0" fontId="40" fillId="0" borderId="15" xfId="0" applyFont="1" applyFill="1" applyBorder="1" applyAlignment="1" applyProtection="1">
      <alignment horizontal="center" vertical="center" wrapText="1"/>
      <protection locked="0"/>
    </xf>
    <xf numFmtId="0" fontId="40" fillId="0" borderId="13"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167" fontId="6" fillId="2" borderId="1" xfId="2" applyNumberFormat="1" applyFont="1" applyFill="1" applyBorder="1" applyAlignment="1">
      <alignment horizontal="center" vertical="top" wrapText="1"/>
    </xf>
    <xf numFmtId="0" fontId="42" fillId="0" borderId="1"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0" borderId="1" xfId="0" applyBorder="1" applyAlignment="1">
      <alignment horizontal="center"/>
    </xf>
    <xf numFmtId="0" fontId="3" fillId="0" borderId="1" xfId="0" applyNumberFormat="1"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8" fillId="15" borderId="15" xfId="0" applyFont="1" applyFill="1" applyBorder="1" applyAlignment="1" applyProtection="1">
      <alignment horizontal="center" vertical="center" wrapText="1"/>
      <protection locked="0"/>
    </xf>
    <xf numFmtId="0" fontId="8" fillId="14" borderId="15" xfId="0" applyFont="1" applyFill="1" applyBorder="1" applyAlignment="1" applyProtection="1">
      <alignment horizontal="center" vertical="center" wrapText="1"/>
      <protection locked="0"/>
    </xf>
    <xf numFmtId="0" fontId="8" fillId="14" borderId="13" xfId="0" applyFont="1" applyFill="1" applyBorder="1" applyAlignment="1" applyProtection="1">
      <alignment horizontal="center" vertical="center" wrapText="1"/>
      <protection locked="0"/>
    </xf>
    <xf numFmtId="168" fontId="8" fillId="0" borderId="14" xfId="1" applyNumberFormat="1" applyFont="1" applyFill="1" applyBorder="1" applyAlignment="1" applyProtection="1">
      <alignment horizontal="center" vertical="center" wrapText="1"/>
      <protection locked="0"/>
    </xf>
    <xf numFmtId="168" fontId="8" fillId="0" borderId="13" xfId="1" applyNumberFormat="1" applyFont="1" applyFill="1" applyBorder="1" applyAlignment="1" applyProtection="1">
      <alignment horizontal="center" vertical="center" wrapText="1"/>
      <protection locked="0"/>
    </xf>
    <xf numFmtId="168" fontId="9" fillId="0" borderId="14" xfId="1" applyNumberFormat="1" applyFont="1" applyFill="1" applyBorder="1" applyAlignment="1" applyProtection="1">
      <alignment horizontal="center" vertical="center" wrapText="1"/>
      <protection locked="0"/>
    </xf>
    <xf numFmtId="168" fontId="9" fillId="0" borderId="13" xfId="1" applyNumberFormat="1" applyFont="1" applyFill="1" applyBorder="1" applyAlignment="1" applyProtection="1">
      <alignment horizontal="center" vertical="center" wrapText="1"/>
      <protection locked="0"/>
    </xf>
    <xf numFmtId="168" fontId="7" fillId="17" borderId="14" xfId="1" applyNumberFormat="1" applyFont="1" applyFill="1" applyBorder="1" applyAlignment="1" applyProtection="1">
      <alignment horizontal="center" vertical="center" wrapText="1"/>
      <protection locked="0"/>
    </xf>
    <xf numFmtId="168" fontId="7" fillId="17" borderId="13" xfId="1" applyNumberFormat="1"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168" fontId="7" fillId="4" borderId="1" xfId="1" applyNumberFormat="1" applyFont="1" applyFill="1" applyBorder="1" applyAlignment="1" applyProtection="1">
      <alignment horizontal="center" vertical="center" wrapText="1"/>
      <protection locked="0"/>
    </xf>
    <xf numFmtId="0" fontId="0"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Fill="1" applyBorder="1" applyAlignment="1">
      <alignment horizontal="left" vertical="center"/>
    </xf>
  </cellXfs>
  <cellStyles count="7">
    <cellStyle name="Comma 2" xfId="2"/>
    <cellStyle name="Millares" xfId="1" builtinId="3"/>
    <cellStyle name="Moneda" xfId="4" builtinId="4"/>
    <cellStyle name="Moneda 2" xfId="6"/>
    <cellStyle name="Normal" xfId="0" builtinId="0"/>
    <cellStyle name="Porcentaje" xfId="3" builtinId="5"/>
    <cellStyle name="Texto explicativo" xfId="5" builtinId="53"/>
  </cellStyles>
  <dxfs count="0"/>
  <tableStyles count="0" defaultTableStyle="TableStyleMedium2" defaultPivotStyle="PivotStyleLight16"/>
  <colors>
    <mruColors>
      <color rgb="FFFF99CC"/>
      <color rgb="FF00706B"/>
      <color rgb="FF0096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557893</xdr:colOff>
      <xdr:row>2</xdr:row>
      <xdr:rowOff>68035</xdr:rowOff>
    </xdr:from>
    <xdr:to>
      <xdr:col>0</xdr:col>
      <xdr:colOff>2335893</xdr:colOff>
      <xdr:row>8</xdr:row>
      <xdr:rowOff>137884</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893" y="449035"/>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585107</xdr:colOff>
      <xdr:row>2</xdr:row>
      <xdr:rowOff>108857</xdr:rowOff>
    </xdr:from>
    <xdr:to>
      <xdr:col>0</xdr:col>
      <xdr:colOff>2363107</xdr:colOff>
      <xdr:row>8</xdr:row>
      <xdr:rowOff>178706</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107" y="489857"/>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603250</xdr:colOff>
      <xdr:row>2</xdr:row>
      <xdr:rowOff>63500</xdr:rowOff>
    </xdr:from>
    <xdr:to>
      <xdr:col>0</xdr:col>
      <xdr:colOff>2381250</xdr:colOff>
      <xdr:row>8</xdr:row>
      <xdr:rowOff>137885</xdr:rowOff>
    </xdr:to>
    <xdr:pic>
      <xdr:nvPicPr>
        <xdr:cNvPr id="3"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250" y="444500"/>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571500</xdr:colOff>
      <xdr:row>2</xdr:row>
      <xdr:rowOff>19050</xdr:rowOff>
    </xdr:from>
    <xdr:to>
      <xdr:col>0</xdr:col>
      <xdr:colOff>2349500</xdr:colOff>
      <xdr:row>8</xdr:row>
      <xdr:rowOff>88899</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400050"/>
          <a:ext cx="1778000" cy="1279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517071</xdr:colOff>
      <xdr:row>2</xdr:row>
      <xdr:rowOff>95250</xdr:rowOff>
    </xdr:from>
    <xdr:to>
      <xdr:col>0</xdr:col>
      <xdr:colOff>2295071</xdr:colOff>
      <xdr:row>8</xdr:row>
      <xdr:rowOff>165099</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071" y="476250"/>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557893</xdr:colOff>
      <xdr:row>2</xdr:row>
      <xdr:rowOff>108857</xdr:rowOff>
    </xdr:from>
    <xdr:to>
      <xdr:col>0</xdr:col>
      <xdr:colOff>2335893</xdr:colOff>
      <xdr:row>8</xdr:row>
      <xdr:rowOff>178706</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893" y="489857"/>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544285</xdr:colOff>
      <xdr:row>2</xdr:row>
      <xdr:rowOff>95250</xdr:rowOff>
    </xdr:from>
    <xdr:to>
      <xdr:col>0</xdr:col>
      <xdr:colOff>2322285</xdr:colOff>
      <xdr:row>8</xdr:row>
      <xdr:rowOff>165099</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5" y="476250"/>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557893</xdr:colOff>
      <xdr:row>2</xdr:row>
      <xdr:rowOff>149678</xdr:rowOff>
    </xdr:from>
    <xdr:to>
      <xdr:col>0</xdr:col>
      <xdr:colOff>2335893</xdr:colOff>
      <xdr:row>8</xdr:row>
      <xdr:rowOff>219527</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893" y="530678"/>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598714</xdr:colOff>
      <xdr:row>2</xdr:row>
      <xdr:rowOff>122464</xdr:rowOff>
    </xdr:from>
    <xdr:to>
      <xdr:col>0</xdr:col>
      <xdr:colOff>2376714</xdr:colOff>
      <xdr:row>8</xdr:row>
      <xdr:rowOff>192313</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714" y="503464"/>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612322</xdr:colOff>
      <xdr:row>2</xdr:row>
      <xdr:rowOff>122464</xdr:rowOff>
    </xdr:from>
    <xdr:to>
      <xdr:col>0</xdr:col>
      <xdr:colOff>2390322</xdr:colOff>
      <xdr:row>8</xdr:row>
      <xdr:rowOff>192313</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322" y="503464"/>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544286</xdr:colOff>
      <xdr:row>2</xdr:row>
      <xdr:rowOff>81643</xdr:rowOff>
    </xdr:from>
    <xdr:to>
      <xdr:col>0</xdr:col>
      <xdr:colOff>2322286</xdr:colOff>
      <xdr:row>8</xdr:row>
      <xdr:rowOff>151492</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6" y="462643"/>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585107</xdr:colOff>
      <xdr:row>2</xdr:row>
      <xdr:rowOff>95250</xdr:rowOff>
    </xdr:from>
    <xdr:to>
      <xdr:col>0</xdr:col>
      <xdr:colOff>2363107</xdr:colOff>
      <xdr:row>8</xdr:row>
      <xdr:rowOff>165099</xdr:rowOff>
    </xdr:to>
    <xdr:pic>
      <xdr:nvPicPr>
        <xdr:cNvPr id="2" name="3 Imagen" descr="SOLIDARIDAD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107" y="476250"/>
          <a:ext cx="1778000" cy="128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OA%202018%20PARA%20IMPRESION%20SERVICIOS%20GENER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santos\Desktop\2017\POA%202018\Operaciones\PO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ón"/>
      <sheetName val="Salud Integral"/>
      <sheetName val="Educación"/>
      <sheetName val="Seguridad Alimentaria, Nut y Ge"/>
      <sheetName val="Formacion Humana"/>
      <sheetName val="Acceso a las TIC"/>
      <sheetName val="Habitabilidad y Medio Ambiente"/>
      <sheetName val="Vinculación Interinstitucional"/>
      <sheetName val="Fortalecimiento Institucional"/>
      <sheetName val="Transferencias y Subsidios"/>
      <sheetName val="Acompañamiento Socio-educativo"/>
      <sheetName val="Hoja1"/>
    </sheetNames>
    <sheetDataSet>
      <sheetData sheetId="0"/>
      <sheetData sheetId="1"/>
      <sheetData sheetId="2"/>
      <sheetData sheetId="3"/>
      <sheetData sheetId="4"/>
      <sheetData sheetId="5"/>
      <sheetData sheetId="6"/>
      <sheetData sheetId="7"/>
      <sheetData sheetId="8">
        <row r="20">
          <cell r="A20" t="str">
            <v>Nuevas oficinas regionales y provinciales habilitadas y puestas en operación (Regionales Santo Domingo (Norte, Este y Oeste), Este , Valdesia y Enriquillo, Cibao central) y Provinciales (Pedernales, Samaná, Monte Plata, Salcedo, Bahoruco, Bonao)</v>
          </cell>
        </row>
      </sheetData>
      <sheetData sheetId="9"/>
      <sheetData sheetId="10"/>
      <sheetData sheetId="11">
        <row r="1">
          <cell r="A1" t="str">
            <v>M</v>
          </cell>
        </row>
        <row r="2">
          <cell r="A2" t="str">
            <v>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CIONES"/>
      <sheetName val="Identificación"/>
      <sheetName val="Salud Integral"/>
      <sheetName val="Educación"/>
      <sheetName val="Seguridad Alimentaria, Nut y Ge"/>
      <sheetName val="Formacion Humana"/>
      <sheetName val="Acceso a las TIC"/>
      <sheetName val="Fortalecimiento Institucional"/>
      <sheetName val="Transferencias y Subsidios"/>
      <sheetName val="Acompañamiento Socio-educativo"/>
      <sheetName val="Hoja1"/>
    </sheetNames>
    <sheetDataSet>
      <sheetData sheetId="0"/>
      <sheetData sheetId="1"/>
      <sheetData sheetId="2"/>
      <sheetData sheetId="3"/>
      <sheetData sheetId="4"/>
      <sheetData sheetId="5"/>
      <sheetData sheetId="6"/>
      <sheetData sheetId="7"/>
      <sheetData sheetId="8"/>
      <sheetData sheetId="9"/>
      <sheetData sheetId="10">
        <row r="1">
          <cell r="A1" t="str">
            <v>M</v>
          </cell>
        </row>
        <row r="2">
          <cell r="A2" t="str">
            <v>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workbookViewId="0">
      <selection sqref="A1:M1"/>
    </sheetView>
  </sheetViews>
  <sheetFormatPr baseColWidth="10" defaultRowHeight="15" x14ac:dyDescent="0.25"/>
  <cols>
    <col min="1" max="1" width="15" customWidth="1"/>
    <col min="2" max="2" width="28.5703125" customWidth="1"/>
    <col min="3" max="3" width="31.42578125" customWidth="1"/>
    <col min="6" max="6" width="14.85546875" customWidth="1"/>
    <col min="7" max="7" width="14.28515625" customWidth="1"/>
    <col min="8" max="8" width="14.85546875" customWidth="1"/>
    <col min="13" max="13" width="21.7109375" customWidth="1"/>
  </cols>
  <sheetData>
    <row r="1" spans="1:13" ht="25.5" customHeight="1" thickBot="1" x14ac:dyDescent="0.3">
      <c r="A1" s="353" t="s">
        <v>399</v>
      </c>
      <c r="B1" s="354"/>
      <c r="C1" s="354"/>
      <c r="D1" s="354"/>
      <c r="E1" s="354"/>
      <c r="F1" s="354"/>
      <c r="G1" s="354"/>
      <c r="H1" s="354"/>
      <c r="I1" s="354"/>
      <c r="J1" s="354"/>
      <c r="K1" s="354"/>
      <c r="L1" s="354"/>
      <c r="M1" s="355"/>
    </row>
    <row r="2" spans="1:13" ht="15.75" thickBot="1" x14ac:dyDescent="0.3">
      <c r="A2" s="342" t="s">
        <v>400</v>
      </c>
      <c r="B2" s="342" t="s">
        <v>401</v>
      </c>
      <c r="C2" s="342" t="s">
        <v>402</v>
      </c>
      <c r="D2" s="342" t="s">
        <v>403</v>
      </c>
      <c r="E2" s="342" t="s">
        <v>404</v>
      </c>
      <c r="F2" s="342" t="s">
        <v>405</v>
      </c>
      <c r="G2" s="342" t="s">
        <v>12</v>
      </c>
      <c r="H2" s="342" t="s">
        <v>406</v>
      </c>
      <c r="I2" s="345" t="s">
        <v>407</v>
      </c>
      <c r="J2" s="346"/>
      <c r="K2" s="346"/>
      <c r="L2" s="347"/>
      <c r="M2" s="342" t="s">
        <v>408</v>
      </c>
    </row>
    <row r="3" spans="1:13" ht="15.75" thickBot="1" x14ac:dyDescent="0.3">
      <c r="A3" s="343"/>
      <c r="B3" s="343"/>
      <c r="C3" s="343"/>
      <c r="D3" s="343"/>
      <c r="E3" s="343"/>
      <c r="F3" s="343"/>
      <c r="G3" s="343"/>
      <c r="H3" s="343"/>
      <c r="I3" s="345" t="s">
        <v>409</v>
      </c>
      <c r="J3" s="346"/>
      <c r="K3" s="346"/>
      <c r="L3" s="347"/>
      <c r="M3" s="343"/>
    </row>
    <row r="4" spans="1:13" ht="15.75" thickBot="1" x14ac:dyDescent="0.3">
      <c r="A4" s="344"/>
      <c r="B4" s="344"/>
      <c r="C4" s="344"/>
      <c r="D4" s="344"/>
      <c r="E4" s="344"/>
      <c r="F4" s="344"/>
      <c r="G4" s="344"/>
      <c r="H4" s="344"/>
      <c r="I4" s="67">
        <v>2017</v>
      </c>
      <c r="J4" s="67">
        <v>2018</v>
      </c>
      <c r="K4" s="67">
        <v>2019</v>
      </c>
      <c r="L4" s="67">
        <v>2020</v>
      </c>
      <c r="M4" s="344"/>
    </row>
    <row r="5" spans="1:13" ht="51.75" thickBot="1" x14ac:dyDescent="0.3">
      <c r="A5" s="348" t="s">
        <v>410</v>
      </c>
      <c r="B5" s="68" t="s">
        <v>411</v>
      </c>
      <c r="C5" s="69" t="s">
        <v>412</v>
      </c>
      <c r="D5" s="70">
        <v>0.82</v>
      </c>
      <c r="E5" s="70">
        <v>0.9</v>
      </c>
      <c r="F5" s="71" t="s">
        <v>413</v>
      </c>
      <c r="G5" s="71" t="s">
        <v>414</v>
      </c>
      <c r="H5" s="71" t="s">
        <v>415</v>
      </c>
      <c r="I5" s="70">
        <v>0.84</v>
      </c>
      <c r="J5" s="70">
        <v>0.86</v>
      </c>
      <c r="K5" s="70">
        <v>0.88</v>
      </c>
      <c r="L5" s="70">
        <v>0.9</v>
      </c>
      <c r="M5" s="68" t="s">
        <v>416</v>
      </c>
    </row>
    <row r="6" spans="1:13" ht="41.25" customHeight="1" thickBot="1" x14ac:dyDescent="0.3">
      <c r="A6" s="349"/>
      <c r="B6" s="351" t="s">
        <v>417</v>
      </c>
      <c r="C6" s="69" t="s">
        <v>418</v>
      </c>
      <c r="D6" s="73">
        <v>0.91300000000000003</v>
      </c>
      <c r="E6" s="73">
        <v>0.95</v>
      </c>
      <c r="F6" s="71" t="s">
        <v>419</v>
      </c>
      <c r="G6" s="71" t="s">
        <v>414</v>
      </c>
      <c r="H6" s="71" t="s">
        <v>420</v>
      </c>
      <c r="I6" s="70">
        <v>0.92</v>
      </c>
      <c r="J6" s="70">
        <v>0.93</v>
      </c>
      <c r="K6" s="70">
        <v>0.94</v>
      </c>
      <c r="L6" s="70">
        <v>0.95</v>
      </c>
      <c r="M6" s="351" t="s">
        <v>421</v>
      </c>
    </row>
    <row r="7" spans="1:13" ht="54.75" customHeight="1" thickBot="1" x14ac:dyDescent="0.3">
      <c r="A7" s="349"/>
      <c r="B7" s="352"/>
      <c r="C7" s="69" t="s">
        <v>422</v>
      </c>
      <c r="D7" s="71">
        <v>16.100000000000001</v>
      </c>
      <c r="E7" s="71">
        <v>11.9</v>
      </c>
      <c r="F7" s="71" t="s">
        <v>419</v>
      </c>
      <c r="G7" s="71" t="s">
        <v>414</v>
      </c>
      <c r="H7" s="71" t="s">
        <v>420</v>
      </c>
      <c r="I7" s="71">
        <v>15.1</v>
      </c>
      <c r="J7" s="71">
        <v>14</v>
      </c>
      <c r="K7" s="71">
        <v>13</v>
      </c>
      <c r="L7" s="71">
        <v>11.9</v>
      </c>
      <c r="M7" s="352"/>
    </row>
    <row r="8" spans="1:13" ht="51.75" thickBot="1" x14ac:dyDescent="0.3">
      <c r="A8" s="349"/>
      <c r="B8" s="351" t="s">
        <v>423</v>
      </c>
      <c r="C8" s="69" t="s">
        <v>424</v>
      </c>
      <c r="D8" s="73">
        <v>0.93500000000000005</v>
      </c>
      <c r="E8" s="70">
        <v>0.99</v>
      </c>
      <c r="F8" s="71" t="s">
        <v>425</v>
      </c>
      <c r="G8" s="71" t="s">
        <v>414</v>
      </c>
      <c r="H8" s="71" t="s">
        <v>426</v>
      </c>
      <c r="I8" s="70">
        <v>0.95</v>
      </c>
      <c r="J8" s="70">
        <v>0.96</v>
      </c>
      <c r="K8" s="70">
        <v>0.98</v>
      </c>
      <c r="L8" s="70">
        <v>0.99</v>
      </c>
      <c r="M8" s="351" t="s">
        <v>427</v>
      </c>
    </row>
    <row r="9" spans="1:13" ht="39" thickBot="1" x14ac:dyDescent="0.3">
      <c r="A9" s="350"/>
      <c r="B9" s="352"/>
      <c r="C9" s="69" t="s">
        <v>428</v>
      </c>
      <c r="D9" s="73">
        <v>0.88</v>
      </c>
      <c r="E9" s="70">
        <v>0.98</v>
      </c>
      <c r="F9" s="71" t="s">
        <v>429</v>
      </c>
      <c r="G9" s="71" t="s">
        <v>414</v>
      </c>
      <c r="H9" s="71" t="s">
        <v>426</v>
      </c>
      <c r="I9" s="70">
        <v>0.91</v>
      </c>
      <c r="J9" s="70">
        <v>0.93</v>
      </c>
      <c r="K9" s="70">
        <v>0.96</v>
      </c>
      <c r="L9" s="70">
        <v>0.98</v>
      </c>
      <c r="M9" s="352"/>
    </row>
    <row r="10" spans="1:13" ht="39" thickBot="1" x14ac:dyDescent="0.3">
      <c r="A10" s="348" t="s">
        <v>430</v>
      </c>
      <c r="B10" s="68" t="s">
        <v>431</v>
      </c>
      <c r="C10" s="69" t="s">
        <v>432</v>
      </c>
      <c r="D10" s="73">
        <v>0.95499999999999996</v>
      </c>
      <c r="E10" s="70">
        <v>0.98</v>
      </c>
      <c r="F10" s="71" t="s">
        <v>433</v>
      </c>
      <c r="G10" s="71" t="s">
        <v>414</v>
      </c>
      <c r="H10" s="71" t="s">
        <v>434</v>
      </c>
      <c r="I10" s="70">
        <v>0.96</v>
      </c>
      <c r="J10" s="70">
        <v>0.97</v>
      </c>
      <c r="K10" s="74">
        <v>0.97</v>
      </c>
      <c r="L10" s="74">
        <v>0.98</v>
      </c>
      <c r="M10" s="68" t="s">
        <v>435</v>
      </c>
    </row>
    <row r="11" spans="1:13" ht="51.75" thickBot="1" x14ac:dyDescent="0.3">
      <c r="A11" s="350"/>
      <c r="B11" s="68" t="s">
        <v>436</v>
      </c>
      <c r="C11" s="69" t="s">
        <v>437</v>
      </c>
      <c r="D11" s="73">
        <v>0.14699999999999999</v>
      </c>
      <c r="E11" s="70">
        <v>0.08</v>
      </c>
      <c r="F11" s="71" t="s">
        <v>429</v>
      </c>
      <c r="G11" s="71" t="s">
        <v>414</v>
      </c>
      <c r="H11" s="71" t="s">
        <v>438</v>
      </c>
      <c r="I11" s="70">
        <v>0.13</v>
      </c>
      <c r="J11" s="70">
        <v>0.11</v>
      </c>
      <c r="K11" s="74">
        <v>0.1</v>
      </c>
      <c r="L11" s="74">
        <v>0.08</v>
      </c>
      <c r="M11" s="68" t="s">
        <v>416</v>
      </c>
    </row>
    <row r="12" spans="1:13" ht="15.75" thickBot="1" x14ac:dyDescent="0.3">
      <c r="A12" s="353" t="s">
        <v>439</v>
      </c>
      <c r="B12" s="354"/>
      <c r="C12" s="354"/>
      <c r="D12" s="354"/>
      <c r="E12" s="354"/>
      <c r="F12" s="354"/>
      <c r="G12" s="354"/>
      <c r="H12" s="354"/>
      <c r="I12" s="354"/>
      <c r="J12" s="354"/>
      <c r="K12" s="354"/>
      <c r="L12" s="354"/>
      <c r="M12" s="355"/>
    </row>
    <row r="13" spans="1:13" ht="15.75" thickBot="1" x14ac:dyDescent="0.3">
      <c r="A13" s="342" t="s">
        <v>400</v>
      </c>
      <c r="B13" s="342" t="s">
        <v>401</v>
      </c>
      <c r="C13" s="342" t="s">
        <v>402</v>
      </c>
      <c r="D13" s="342" t="s">
        <v>403</v>
      </c>
      <c r="E13" s="342" t="s">
        <v>440</v>
      </c>
      <c r="F13" s="342" t="s">
        <v>405</v>
      </c>
      <c r="G13" s="342" t="s">
        <v>441</v>
      </c>
      <c r="H13" s="342" t="s">
        <v>406</v>
      </c>
      <c r="I13" s="345" t="s">
        <v>407</v>
      </c>
      <c r="J13" s="346"/>
      <c r="K13" s="346"/>
      <c r="L13" s="347"/>
      <c r="M13" s="356" t="s">
        <v>408</v>
      </c>
    </row>
    <row r="14" spans="1:13" ht="15.75" thickBot="1" x14ac:dyDescent="0.3">
      <c r="A14" s="343"/>
      <c r="B14" s="343"/>
      <c r="C14" s="343"/>
      <c r="D14" s="343"/>
      <c r="E14" s="343"/>
      <c r="F14" s="343"/>
      <c r="G14" s="343"/>
      <c r="H14" s="343"/>
      <c r="I14" s="345" t="s">
        <v>409</v>
      </c>
      <c r="J14" s="346"/>
      <c r="K14" s="346"/>
      <c r="L14" s="347"/>
      <c r="M14" s="357"/>
    </row>
    <row r="15" spans="1:13" ht="15.75" thickBot="1" x14ac:dyDescent="0.3">
      <c r="A15" s="344"/>
      <c r="B15" s="344"/>
      <c r="C15" s="362"/>
      <c r="D15" s="362"/>
      <c r="E15" s="344"/>
      <c r="F15" s="344"/>
      <c r="G15" s="344"/>
      <c r="H15" s="344"/>
      <c r="I15" s="75">
        <v>2017</v>
      </c>
      <c r="J15" s="75">
        <v>2018</v>
      </c>
      <c r="K15" s="75">
        <v>2019</v>
      </c>
      <c r="L15" s="75">
        <v>2020</v>
      </c>
      <c r="M15" s="358"/>
    </row>
    <row r="16" spans="1:13" ht="51.75" thickBot="1" x14ac:dyDescent="0.3">
      <c r="A16" s="348" t="s">
        <v>442</v>
      </c>
      <c r="B16" s="348" t="s">
        <v>443</v>
      </c>
      <c r="C16" s="69" t="s">
        <v>444</v>
      </c>
      <c r="D16" s="71" t="s">
        <v>372</v>
      </c>
      <c r="E16" s="70">
        <v>0.65</v>
      </c>
      <c r="F16" s="71" t="s">
        <v>429</v>
      </c>
      <c r="G16" s="71" t="s">
        <v>414</v>
      </c>
      <c r="H16" s="71" t="s">
        <v>304</v>
      </c>
      <c r="I16" s="70">
        <v>0.16</v>
      </c>
      <c r="J16" s="70">
        <v>0.33</v>
      </c>
      <c r="K16" s="70">
        <v>0.49</v>
      </c>
      <c r="L16" s="70">
        <v>0.65</v>
      </c>
      <c r="M16" s="68"/>
    </row>
    <row r="17" spans="1:13" ht="51.75" thickBot="1" x14ac:dyDescent="0.3">
      <c r="A17" s="349"/>
      <c r="B17" s="349"/>
      <c r="C17" s="69" t="s">
        <v>445</v>
      </c>
      <c r="D17" s="71" t="s">
        <v>372</v>
      </c>
      <c r="E17" s="73">
        <v>0.65</v>
      </c>
      <c r="F17" s="71" t="s">
        <v>429</v>
      </c>
      <c r="G17" s="71" t="s">
        <v>414</v>
      </c>
      <c r="H17" s="71" t="s">
        <v>304</v>
      </c>
      <c r="I17" s="70">
        <v>0.16</v>
      </c>
      <c r="J17" s="70">
        <v>0.32</v>
      </c>
      <c r="K17" s="70">
        <v>0.48</v>
      </c>
      <c r="L17" s="70">
        <v>0.65</v>
      </c>
      <c r="M17" s="68"/>
    </row>
    <row r="18" spans="1:13" ht="26.25" thickBot="1" x14ac:dyDescent="0.3">
      <c r="A18" s="349"/>
      <c r="B18" s="349"/>
      <c r="C18" s="69" t="s">
        <v>446</v>
      </c>
      <c r="D18" s="73">
        <v>0.66</v>
      </c>
      <c r="E18" s="73">
        <v>0.8</v>
      </c>
      <c r="F18" s="71" t="s">
        <v>429</v>
      </c>
      <c r="G18" s="71" t="s">
        <v>414</v>
      </c>
      <c r="H18" s="71" t="s">
        <v>304</v>
      </c>
      <c r="I18" s="70">
        <v>0.7</v>
      </c>
      <c r="J18" s="70">
        <v>0.73</v>
      </c>
      <c r="K18" s="70">
        <v>0.77</v>
      </c>
      <c r="L18" s="70">
        <v>0.8</v>
      </c>
      <c r="M18" s="68"/>
    </row>
    <row r="19" spans="1:13" ht="39" thickBot="1" x14ac:dyDescent="0.3">
      <c r="A19" s="349"/>
      <c r="B19" s="349"/>
      <c r="C19" s="69" t="s">
        <v>447</v>
      </c>
      <c r="D19" s="71" t="s">
        <v>372</v>
      </c>
      <c r="E19" s="73">
        <v>0.8</v>
      </c>
      <c r="F19" s="71" t="s">
        <v>429</v>
      </c>
      <c r="G19" s="71" t="s">
        <v>414</v>
      </c>
      <c r="H19" s="71" t="s">
        <v>304</v>
      </c>
      <c r="I19" s="70">
        <v>0.7</v>
      </c>
      <c r="J19" s="70">
        <v>0.73</v>
      </c>
      <c r="K19" s="70">
        <v>0.77</v>
      </c>
      <c r="L19" s="70">
        <v>0.8</v>
      </c>
      <c r="M19" s="68"/>
    </row>
    <row r="20" spans="1:13" ht="51.75" thickBot="1" x14ac:dyDescent="0.3">
      <c r="A20" s="359"/>
      <c r="B20" s="349"/>
      <c r="C20" s="69" t="s">
        <v>448</v>
      </c>
      <c r="D20" s="71" t="s">
        <v>372</v>
      </c>
      <c r="E20" s="73">
        <v>0.8</v>
      </c>
      <c r="F20" s="71" t="s">
        <v>429</v>
      </c>
      <c r="G20" s="71" t="s">
        <v>414</v>
      </c>
      <c r="H20" s="71" t="s">
        <v>304</v>
      </c>
      <c r="I20" s="70">
        <v>0.7</v>
      </c>
      <c r="J20" s="70">
        <v>0.73</v>
      </c>
      <c r="K20" s="70">
        <v>0.77</v>
      </c>
      <c r="L20" s="70">
        <v>0.8</v>
      </c>
      <c r="M20" s="68"/>
    </row>
    <row r="21" spans="1:13" ht="51.75" thickBot="1" x14ac:dyDescent="0.3">
      <c r="A21" s="77" t="s">
        <v>449</v>
      </c>
      <c r="B21" s="359"/>
      <c r="C21" s="69" t="s">
        <v>450</v>
      </c>
      <c r="D21" s="71" t="s">
        <v>372</v>
      </c>
      <c r="E21" s="70">
        <v>0.7</v>
      </c>
      <c r="F21" s="71" t="s">
        <v>429</v>
      </c>
      <c r="G21" s="71" t="s">
        <v>414</v>
      </c>
      <c r="H21" s="71" t="s">
        <v>304</v>
      </c>
      <c r="I21" s="70">
        <v>0.18</v>
      </c>
      <c r="J21" s="70">
        <v>0.35</v>
      </c>
      <c r="K21" s="74">
        <v>0.53</v>
      </c>
      <c r="L21" s="74">
        <v>0.7</v>
      </c>
      <c r="M21" s="78"/>
    </row>
    <row r="22" spans="1:13" ht="77.25" thickBot="1" x14ac:dyDescent="0.3">
      <c r="A22" s="351" t="s">
        <v>451</v>
      </c>
      <c r="B22" s="361" t="s">
        <v>452</v>
      </c>
      <c r="C22" s="89" t="s">
        <v>453</v>
      </c>
      <c r="D22" s="90" t="s">
        <v>372</v>
      </c>
      <c r="E22" s="91">
        <v>0.4</v>
      </c>
      <c r="F22" s="90" t="s">
        <v>454</v>
      </c>
      <c r="G22" s="90" t="s">
        <v>455</v>
      </c>
      <c r="H22" s="90" t="s">
        <v>304</v>
      </c>
      <c r="I22" s="91">
        <v>0.1</v>
      </c>
      <c r="J22" s="91">
        <v>0.2</v>
      </c>
      <c r="K22" s="92">
        <v>0.3</v>
      </c>
      <c r="L22" s="92">
        <v>0.4</v>
      </c>
      <c r="M22" s="93" t="s">
        <v>456</v>
      </c>
    </row>
    <row r="23" spans="1:13" ht="39" thickBot="1" x14ac:dyDescent="0.3">
      <c r="A23" s="360"/>
      <c r="B23" s="360"/>
      <c r="C23" s="89" t="s">
        <v>457</v>
      </c>
      <c r="D23" s="91">
        <v>0.89</v>
      </c>
      <c r="E23" s="91">
        <v>0.95</v>
      </c>
      <c r="F23" s="90" t="s">
        <v>454</v>
      </c>
      <c r="G23" s="90" t="s">
        <v>455</v>
      </c>
      <c r="H23" s="90" t="s">
        <v>304</v>
      </c>
      <c r="I23" s="91">
        <v>0.91</v>
      </c>
      <c r="J23" s="91">
        <v>0.92</v>
      </c>
      <c r="K23" s="92">
        <v>0.94</v>
      </c>
      <c r="L23" s="92">
        <v>0.95</v>
      </c>
      <c r="M23" s="93"/>
    </row>
    <row r="24" spans="1:13" ht="64.5" thickBot="1" x14ac:dyDescent="0.3">
      <c r="A24" s="361" t="s">
        <v>458</v>
      </c>
      <c r="B24" s="361" t="s">
        <v>459</v>
      </c>
      <c r="C24" s="69" t="s">
        <v>460</v>
      </c>
      <c r="D24" s="73">
        <v>0.45300000000000001</v>
      </c>
      <c r="E24" s="70">
        <v>0.6</v>
      </c>
      <c r="F24" s="71" t="s">
        <v>454</v>
      </c>
      <c r="G24" s="71" t="s">
        <v>461</v>
      </c>
      <c r="H24" s="71" t="s">
        <v>462</v>
      </c>
      <c r="I24" s="70">
        <v>0.49</v>
      </c>
      <c r="J24" s="70">
        <v>0.53</v>
      </c>
      <c r="K24" s="74">
        <v>0.56000000000000005</v>
      </c>
      <c r="L24" s="74">
        <v>0.6</v>
      </c>
      <c r="M24" s="68"/>
    </row>
    <row r="25" spans="1:13" ht="51.75" thickBot="1" x14ac:dyDescent="0.3">
      <c r="A25" s="360"/>
      <c r="B25" s="360"/>
      <c r="C25" s="69" t="s">
        <v>463</v>
      </c>
      <c r="D25" s="73">
        <v>1.2999999999999999E-2</v>
      </c>
      <c r="E25" s="70">
        <v>0.03</v>
      </c>
      <c r="F25" s="71" t="s">
        <v>454</v>
      </c>
      <c r="G25" s="71" t="s">
        <v>461</v>
      </c>
      <c r="H25" s="71" t="s">
        <v>462</v>
      </c>
      <c r="I25" s="73">
        <v>1.7000000000000001E-2</v>
      </c>
      <c r="J25" s="73">
        <v>2.1999999999999999E-2</v>
      </c>
      <c r="K25" s="81">
        <v>2.5999999999999999E-2</v>
      </c>
      <c r="L25" s="81">
        <v>0.03</v>
      </c>
      <c r="M25" s="68"/>
    </row>
    <row r="26" spans="1:13" ht="39" thickBot="1" x14ac:dyDescent="0.3">
      <c r="A26" s="82" t="s">
        <v>464</v>
      </c>
      <c r="B26" s="68" t="s">
        <v>465</v>
      </c>
      <c r="C26" s="68" t="s">
        <v>466</v>
      </c>
      <c r="D26" s="83">
        <v>0.83399999999999996</v>
      </c>
      <c r="E26" s="84">
        <v>0.95</v>
      </c>
      <c r="F26" s="71" t="s">
        <v>454</v>
      </c>
      <c r="G26" s="71" t="s">
        <v>414</v>
      </c>
      <c r="H26" s="71" t="s">
        <v>304</v>
      </c>
      <c r="I26" s="85">
        <v>0.86299999999999999</v>
      </c>
      <c r="J26" s="85">
        <v>0.89200000000000002</v>
      </c>
      <c r="K26" s="85">
        <v>0.92100000000000004</v>
      </c>
      <c r="L26" s="85">
        <v>0.95</v>
      </c>
      <c r="M26" s="78"/>
    </row>
    <row r="27" spans="1:13" ht="51.75" thickBot="1" x14ac:dyDescent="0.3">
      <c r="A27" s="351" t="s">
        <v>467</v>
      </c>
      <c r="B27" s="351" t="s">
        <v>468</v>
      </c>
      <c r="C27" s="369" t="s">
        <v>469</v>
      </c>
      <c r="D27" s="370">
        <v>0.187</v>
      </c>
      <c r="E27" s="371">
        <v>0.1</v>
      </c>
      <c r="F27" s="372" t="s">
        <v>470</v>
      </c>
      <c r="G27" s="372" t="s">
        <v>414</v>
      </c>
      <c r="H27" s="363" t="s">
        <v>471</v>
      </c>
      <c r="I27" s="364">
        <v>0.1653</v>
      </c>
      <c r="J27" s="364">
        <v>0.14349999999999999</v>
      </c>
      <c r="K27" s="364">
        <v>0.12180000000000001</v>
      </c>
      <c r="L27" s="364">
        <v>0.1</v>
      </c>
      <c r="M27" s="93" t="s">
        <v>472</v>
      </c>
    </row>
    <row r="28" spans="1:13" ht="39" thickBot="1" x14ac:dyDescent="0.3">
      <c r="A28" s="368"/>
      <c r="B28" s="368"/>
      <c r="C28" s="369"/>
      <c r="D28" s="370"/>
      <c r="E28" s="371"/>
      <c r="F28" s="372"/>
      <c r="G28" s="372"/>
      <c r="H28" s="363"/>
      <c r="I28" s="364"/>
      <c r="J28" s="364"/>
      <c r="K28" s="364"/>
      <c r="L28" s="364"/>
      <c r="M28" s="93" t="s">
        <v>473</v>
      </c>
    </row>
    <row r="29" spans="1:13" ht="77.25" thickBot="1" x14ac:dyDescent="0.3">
      <c r="A29" s="360"/>
      <c r="B29" s="352"/>
      <c r="C29" s="93" t="s">
        <v>474</v>
      </c>
      <c r="D29" s="96">
        <v>0.40300000000000002</v>
      </c>
      <c r="E29" s="97">
        <v>0.2</v>
      </c>
      <c r="F29" s="90" t="s">
        <v>470</v>
      </c>
      <c r="G29" s="90" t="s">
        <v>414</v>
      </c>
      <c r="H29" s="98" t="s">
        <v>471</v>
      </c>
      <c r="I29" s="99">
        <v>0.3523</v>
      </c>
      <c r="J29" s="99">
        <v>0.30149999999999999</v>
      </c>
      <c r="K29" s="99">
        <v>0.25080000000000002</v>
      </c>
      <c r="L29" s="99">
        <v>0.2</v>
      </c>
      <c r="M29" s="93" t="s">
        <v>224</v>
      </c>
    </row>
    <row r="30" spans="1:13" ht="15.75" customHeight="1" thickBot="1" x14ac:dyDescent="0.3">
      <c r="A30" s="365" t="s">
        <v>475</v>
      </c>
      <c r="B30" s="366"/>
      <c r="C30" s="366"/>
      <c r="D30" s="366"/>
      <c r="E30" s="366"/>
      <c r="F30" s="366"/>
      <c r="G30" s="366"/>
      <c r="H30" s="366"/>
      <c r="I30" s="366"/>
      <c r="J30" s="366"/>
      <c r="K30" s="366"/>
      <c r="L30" s="366"/>
      <c r="M30" s="367"/>
    </row>
    <row r="31" spans="1:13" ht="15.75" customHeight="1" thickBot="1" x14ac:dyDescent="0.3">
      <c r="A31" s="353" t="s">
        <v>476</v>
      </c>
      <c r="B31" s="354"/>
      <c r="C31" s="354"/>
      <c r="D31" s="354"/>
      <c r="E31" s="354"/>
      <c r="F31" s="354"/>
      <c r="G31" s="354"/>
      <c r="H31" s="354"/>
      <c r="I31" s="354"/>
      <c r="J31" s="354"/>
      <c r="K31" s="354"/>
      <c r="L31" s="354"/>
      <c r="M31" s="355"/>
    </row>
    <row r="32" spans="1:13" ht="15.75" thickBot="1" x14ac:dyDescent="0.3">
      <c r="A32" s="342" t="s">
        <v>400</v>
      </c>
      <c r="B32" s="342" t="s">
        <v>401</v>
      </c>
      <c r="C32" s="342" t="s">
        <v>402</v>
      </c>
      <c r="D32" s="342" t="s">
        <v>403</v>
      </c>
      <c r="E32" s="342" t="s">
        <v>440</v>
      </c>
      <c r="F32" s="342" t="s">
        <v>405</v>
      </c>
      <c r="G32" s="342" t="s">
        <v>441</v>
      </c>
      <c r="H32" s="342" t="s">
        <v>406</v>
      </c>
      <c r="I32" s="345" t="s">
        <v>407</v>
      </c>
      <c r="J32" s="346"/>
      <c r="K32" s="346"/>
      <c r="L32" s="347"/>
      <c r="M32" s="356" t="s">
        <v>408</v>
      </c>
    </row>
    <row r="33" spans="1:13" ht="15.75" thickBot="1" x14ac:dyDescent="0.3">
      <c r="A33" s="343"/>
      <c r="B33" s="343"/>
      <c r="C33" s="343"/>
      <c r="D33" s="343"/>
      <c r="E33" s="343"/>
      <c r="F33" s="343"/>
      <c r="G33" s="343"/>
      <c r="H33" s="343"/>
      <c r="I33" s="345" t="s">
        <v>409</v>
      </c>
      <c r="J33" s="346"/>
      <c r="K33" s="346"/>
      <c r="L33" s="347"/>
      <c r="M33" s="357"/>
    </row>
    <row r="34" spans="1:13" ht="15.75" thickBot="1" x14ac:dyDescent="0.3">
      <c r="A34" s="344"/>
      <c r="B34" s="344"/>
      <c r="C34" s="362"/>
      <c r="D34" s="362"/>
      <c r="E34" s="344"/>
      <c r="F34" s="344"/>
      <c r="G34" s="344"/>
      <c r="H34" s="344"/>
      <c r="I34" s="67">
        <v>2017</v>
      </c>
      <c r="J34" s="67">
        <v>2018</v>
      </c>
      <c r="K34" s="67">
        <v>2019</v>
      </c>
      <c r="L34" s="67">
        <v>2020</v>
      </c>
      <c r="M34" s="358"/>
    </row>
    <row r="35" spans="1:13" ht="51.75" thickBot="1" x14ac:dyDescent="0.3">
      <c r="A35" s="100" t="s">
        <v>477</v>
      </c>
      <c r="B35" s="351" t="s">
        <v>478</v>
      </c>
      <c r="C35" s="69" t="s">
        <v>479</v>
      </c>
      <c r="D35" s="73">
        <v>6.5000000000000002E-2</v>
      </c>
      <c r="E35" s="70">
        <v>0.18</v>
      </c>
      <c r="F35" s="71" t="s">
        <v>480</v>
      </c>
      <c r="G35" s="71" t="s">
        <v>481</v>
      </c>
      <c r="H35" s="71" t="s">
        <v>482</v>
      </c>
      <c r="I35" s="101">
        <v>9.3799999999999994E-2</v>
      </c>
      <c r="J35" s="101">
        <v>0.1225</v>
      </c>
      <c r="K35" s="101">
        <v>0.15129999999999999</v>
      </c>
      <c r="L35" s="101">
        <v>0.18</v>
      </c>
      <c r="M35" s="68"/>
    </row>
    <row r="36" spans="1:13" ht="64.5" thickBot="1" x14ac:dyDescent="0.3">
      <c r="A36" s="100" t="s">
        <v>483</v>
      </c>
      <c r="B36" s="368"/>
      <c r="C36" s="69" t="s">
        <v>484</v>
      </c>
      <c r="D36" s="73">
        <v>0.222</v>
      </c>
      <c r="E36" s="70">
        <v>0.4</v>
      </c>
      <c r="F36" s="71" t="s">
        <v>429</v>
      </c>
      <c r="G36" s="71" t="s">
        <v>485</v>
      </c>
      <c r="H36" s="71" t="s">
        <v>486</v>
      </c>
      <c r="I36" s="101">
        <v>0.26700000000000002</v>
      </c>
      <c r="J36" s="101">
        <v>0.311</v>
      </c>
      <c r="K36" s="101">
        <v>0.35599999999999998</v>
      </c>
      <c r="L36" s="101">
        <v>0.4</v>
      </c>
      <c r="M36" s="68"/>
    </row>
    <row r="37" spans="1:13" ht="64.5" thickBot="1" x14ac:dyDescent="0.3">
      <c r="A37" s="100" t="s">
        <v>487</v>
      </c>
      <c r="B37" s="368"/>
      <c r="C37" s="69" t="s">
        <v>488</v>
      </c>
      <c r="D37" s="73">
        <v>8.3000000000000004E-2</v>
      </c>
      <c r="E37" s="70">
        <v>0.16</v>
      </c>
      <c r="F37" s="71" t="s">
        <v>429</v>
      </c>
      <c r="G37" s="71" t="s">
        <v>489</v>
      </c>
      <c r="H37" s="71" t="s">
        <v>490</v>
      </c>
      <c r="I37" s="101">
        <v>0.10199999999999999</v>
      </c>
      <c r="J37" s="101">
        <v>0.122</v>
      </c>
      <c r="K37" s="101">
        <v>0.14099999999999999</v>
      </c>
      <c r="L37" s="101">
        <v>0.16</v>
      </c>
      <c r="M37" s="78"/>
    </row>
    <row r="38" spans="1:13" ht="77.25" thickBot="1" x14ac:dyDescent="0.3">
      <c r="A38" s="100" t="s">
        <v>491</v>
      </c>
      <c r="B38" s="368"/>
      <c r="C38" s="68" t="s">
        <v>492</v>
      </c>
      <c r="D38" s="73">
        <v>4.8000000000000001E-2</v>
      </c>
      <c r="E38" s="70">
        <v>7.0000000000000007E-2</v>
      </c>
      <c r="F38" s="71" t="s">
        <v>429</v>
      </c>
      <c r="G38" s="71" t="s">
        <v>481</v>
      </c>
      <c r="H38" s="71"/>
      <c r="I38" s="101">
        <v>5.3999999999999999E-2</v>
      </c>
      <c r="J38" s="101">
        <v>5.8999999999999997E-2</v>
      </c>
      <c r="K38" s="101">
        <v>6.5000000000000002E-2</v>
      </c>
      <c r="L38" s="101">
        <v>7.0000000000000007E-2</v>
      </c>
      <c r="M38" s="68"/>
    </row>
    <row r="39" spans="1:13" ht="51.75" thickBot="1" x14ac:dyDescent="0.3">
      <c r="A39" s="100" t="s">
        <v>493</v>
      </c>
      <c r="B39" s="360"/>
      <c r="C39" s="68" t="s">
        <v>494</v>
      </c>
      <c r="D39" s="73">
        <v>3.1E-2</v>
      </c>
      <c r="E39" s="70">
        <v>7.0000000000000007E-2</v>
      </c>
      <c r="F39" s="71" t="s">
        <v>429</v>
      </c>
      <c r="G39" s="71" t="s">
        <v>489</v>
      </c>
      <c r="H39" s="71" t="s">
        <v>495</v>
      </c>
      <c r="I39" s="101">
        <v>4.1000000000000002E-2</v>
      </c>
      <c r="J39" s="101">
        <v>5.0999999999999997E-2</v>
      </c>
      <c r="K39" s="101">
        <v>0.06</v>
      </c>
      <c r="L39" s="101">
        <v>7.0000000000000007E-2</v>
      </c>
      <c r="M39" s="68" t="s">
        <v>496</v>
      </c>
    </row>
    <row r="40" spans="1:13" ht="15.75" thickBot="1" x14ac:dyDescent="0.3">
      <c r="A40" s="365" t="s">
        <v>497</v>
      </c>
      <c r="B40" s="366"/>
      <c r="C40" s="366"/>
      <c r="D40" s="366"/>
      <c r="E40" s="366"/>
      <c r="F40" s="366"/>
      <c r="G40" s="366"/>
      <c r="H40" s="366"/>
      <c r="I40" s="366"/>
      <c r="J40" s="366"/>
      <c r="K40" s="366"/>
      <c r="L40" s="366"/>
      <c r="M40" s="376"/>
    </row>
    <row r="41" spans="1:13" ht="15.75" thickBot="1" x14ac:dyDescent="0.3">
      <c r="A41" s="342" t="s">
        <v>400</v>
      </c>
      <c r="B41" s="342" t="s">
        <v>401</v>
      </c>
      <c r="C41" s="342" t="s">
        <v>402</v>
      </c>
      <c r="D41" s="342" t="s">
        <v>403</v>
      </c>
      <c r="E41" s="342" t="s">
        <v>440</v>
      </c>
      <c r="F41" s="342" t="s">
        <v>405</v>
      </c>
      <c r="G41" s="342" t="s">
        <v>441</v>
      </c>
      <c r="H41" s="342" t="s">
        <v>406</v>
      </c>
      <c r="I41" s="345" t="s">
        <v>407</v>
      </c>
      <c r="J41" s="346"/>
      <c r="K41" s="346"/>
      <c r="L41" s="347"/>
      <c r="M41" s="342" t="s">
        <v>408</v>
      </c>
    </row>
    <row r="42" spans="1:13" ht="15.75" thickBot="1" x14ac:dyDescent="0.3">
      <c r="A42" s="343"/>
      <c r="B42" s="343"/>
      <c r="C42" s="343"/>
      <c r="D42" s="343"/>
      <c r="E42" s="343"/>
      <c r="F42" s="343"/>
      <c r="G42" s="343"/>
      <c r="H42" s="343"/>
      <c r="I42" s="345" t="s">
        <v>409</v>
      </c>
      <c r="J42" s="346"/>
      <c r="K42" s="346"/>
      <c r="L42" s="347"/>
      <c r="M42" s="343"/>
    </row>
    <row r="43" spans="1:13" ht="15.75" thickBot="1" x14ac:dyDescent="0.3">
      <c r="A43" s="344"/>
      <c r="B43" s="344"/>
      <c r="C43" s="344"/>
      <c r="D43" s="362"/>
      <c r="E43" s="344"/>
      <c r="F43" s="344"/>
      <c r="G43" s="344"/>
      <c r="H43" s="344"/>
      <c r="I43" s="75">
        <v>2017</v>
      </c>
      <c r="J43" s="75">
        <v>2018</v>
      </c>
      <c r="K43" s="75">
        <v>2019</v>
      </c>
      <c r="L43" s="75">
        <v>2020</v>
      </c>
      <c r="M43" s="344"/>
    </row>
    <row r="44" spans="1:13" ht="89.25" x14ac:dyDescent="0.25">
      <c r="A44" s="351" t="s">
        <v>498</v>
      </c>
      <c r="B44" s="351" t="s">
        <v>499</v>
      </c>
      <c r="C44" s="351" t="s">
        <v>500</v>
      </c>
      <c r="D44" s="377">
        <v>0.17</v>
      </c>
      <c r="E44" s="373">
        <v>0.13</v>
      </c>
      <c r="F44" s="348" t="s">
        <v>454</v>
      </c>
      <c r="G44" s="348" t="s">
        <v>501</v>
      </c>
      <c r="H44" s="348" t="s">
        <v>502</v>
      </c>
      <c r="I44" s="373">
        <v>0.16</v>
      </c>
      <c r="J44" s="373">
        <v>0.15</v>
      </c>
      <c r="K44" s="373">
        <v>0.14000000000000001</v>
      </c>
      <c r="L44" s="373">
        <v>0.13</v>
      </c>
      <c r="M44" s="72" t="s">
        <v>503</v>
      </c>
    </row>
    <row r="45" spans="1:13" x14ac:dyDescent="0.25">
      <c r="A45" s="368"/>
      <c r="B45" s="368"/>
      <c r="C45" s="368"/>
      <c r="D45" s="374"/>
      <c r="E45" s="374"/>
      <c r="F45" s="349"/>
      <c r="G45" s="349"/>
      <c r="H45" s="349"/>
      <c r="I45" s="374"/>
      <c r="J45" s="374"/>
      <c r="K45" s="374"/>
      <c r="L45" s="374"/>
      <c r="M45" s="86"/>
    </row>
    <row r="46" spans="1:13" ht="64.5" thickBot="1" x14ac:dyDescent="0.3">
      <c r="A46" s="368"/>
      <c r="B46" s="352"/>
      <c r="C46" s="352"/>
      <c r="D46" s="375"/>
      <c r="E46" s="375"/>
      <c r="F46" s="350"/>
      <c r="G46" s="350"/>
      <c r="H46" s="350"/>
      <c r="I46" s="375"/>
      <c r="J46" s="375"/>
      <c r="K46" s="375"/>
      <c r="L46" s="375"/>
      <c r="M46" s="68" t="s">
        <v>504</v>
      </c>
    </row>
    <row r="47" spans="1:13" ht="51.75" thickBot="1" x14ac:dyDescent="0.3">
      <c r="A47" s="352"/>
      <c r="B47" s="68" t="s">
        <v>505</v>
      </c>
      <c r="C47" s="68" t="s">
        <v>506</v>
      </c>
      <c r="D47" s="73">
        <v>0.77700000000000002</v>
      </c>
      <c r="E47" s="73">
        <v>0.9</v>
      </c>
      <c r="F47" s="71" t="s">
        <v>454</v>
      </c>
      <c r="G47" s="71" t="s">
        <v>501</v>
      </c>
      <c r="H47" s="71" t="s">
        <v>502</v>
      </c>
      <c r="I47" s="73">
        <v>0.80800000000000005</v>
      </c>
      <c r="J47" s="73">
        <v>0.83899999999999997</v>
      </c>
      <c r="K47" s="73">
        <v>0.86899999999999999</v>
      </c>
      <c r="L47" s="73">
        <v>0.9</v>
      </c>
      <c r="M47" s="69"/>
    </row>
    <row r="48" spans="1:13" ht="39" thickBot="1" x14ac:dyDescent="0.3">
      <c r="A48" s="351" t="s">
        <v>507</v>
      </c>
      <c r="B48" s="351" t="s">
        <v>508</v>
      </c>
      <c r="C48" s="69" t="s">
        <v>509</v>
      </c>
      <c r="D48" s="73">
        <v>0.123</v>
      </c>
      <c r="E48" s="73">
        <v>8.3000000000000004E-2</v>
      </c>
      <c r="F48" s="71" t="s">
        <v>510</v>
      </c>
      <c r="G48" s="71" t="s">
        <v>414</v>
      </c>
      <c r="H48" s="71" t="s">
        <v>511</v>
      </c>
      <c r="I48" s="73">
        <v>0.113</v>
      </c>
      <c r="J48" s="73">
        <v>0.10299999999999999</v>
      </c>
      <c r="K48" s="73">
        <v>9.2999999999999999E-2</v>
      </c>
      <c r="L48" s="73">
        <v>8.3000000000000004E-2</v>
      </c>
      <c r="M48" s="68"/>
    </row>
    <row r="49" spans="1:14" ht="39" thickBot="1" x14ac:dyDescent="0.3">
      <c r="A49" s="368"/>
      <c r="B49" s="368"/>
      <c r="C49" s="69" t="s">
        <v>512</v>
      </c>
      <c r="D49" s="73">
        <v>0.04</v>
      </c>
      <c r="E49" s="73">
        <v>0.02</v>
      </c>
      <c r="F49" s="71" t="s">
        <v>510</v>
      </c>
      <c r="G49" s="71" t="s">
        <v>414</v>
      </c>
      <c r="H49" s="71" t="s">
        <v>511</v>
      </c>
      <c r="I49" s="73">
        <v>3.5000000000000003E-2</v>
      </c>
      <c r="J49" s="73">
        <v>0.03</v>
      </c>
      <c r="K49" s="73">
        <v>2.5000000000000001E-2</v>
      </c>
      <c r="L49" s="73">
        <v>0.02</v>
      </c>
      <c r="M49" s="68"/>
    </row>
    <row r="50" spans="1:14" ht="39" thickBot="1" x14ac:dyDescent="0.3">
      <c r="A50" s="360"/>
      <c r="B50" s="360"/>
      <c r="C50" s="69" t="s">
        <v>513</v>
      </c>
      <c r="D50" s="73">
        <v>0.14899999999999999</v>
      </c>
      <c r="E50" s="73">
        <v>0.17</v>
      </c>
      <c r="F50" s="71" t="s">
        <v>454</v>
      </c>
      <c r="G50" s="71" t="s">
        <v>414</v>
      </c>
      <c r="H50" s="71" t="s">
        <v>511</v>
      </c>
      <c r="I50" s="73">
        <v>0.154</v>
      </c>
      <c r="J50" s="73">
        <v>0.16</v>
      </c>
      <c r="K50" s="73">
        <v>0.16500000000000001</v>
      </c>
      <c r="L50" s="73">
        <v>0.17</v>
      </c>
      <c r="M50" s="68"/>
    </row>
    <row r="51" spans="1:14" ht="77.25" thickBot="1" x14ac:dyDescent="0.3">
      <c r="A51" s="100" t="s">
        <v>514</v>
      </c>
      <c r="B51" s="69" t="s">
        <v>515</v>
      </c>
      <c r="C51" s="69" t="s">
        <v>516</v>
      </c>
      <c r="D51" s="71">
        <v>1.8</v>
      </c>
      <c r="E51" s="71">
        <v>1.4</v>
      </c>
      <c r="F51" s="71" t="s">
        <v>454</v>
      </c>
      <c r="G51" s="71" t="s">
        <v>517</v>
      </c>
      <c r="H51" s="71" t="s">
        <v>518</v>
      </c>
      <c r="I51" s="71">
        <v>1.7</v>
      </c>
      <c r="J51" s="71">
        <v>1.6</v>
      </c>
      <c r="K51" s="71">
        <v>1.5</v>
      </c>
      <c r="L51" s="71">
        <v>1.4</v>
      </c>
      <c r="M51" s="68" t="s">
        <v>519</v>
      </c>
    </row>
    <row r="52" spans="1:14" ht="51.75" thickBot="1" x14ac:dyDescent="0.3">
      <c r="A52" s="82" t="s">
        <v>520</v>
      </c>
      <c r="B52" s="68" t="s">
        <v>521</v>
      </c>
      <c r="C52" s="68" t="s">
        <v>522</v>
      </c>
      <c r="D52" s="83">
        <v>0.68700000000000006</v>
      </c>
      <c r="E52" s="84">
        <v>0.75</v>
      </c>
      <c r="F52" s="71" t="s">
        <v>454</v>
      </c>
      <c r="G52" s="71" t="s">
        <v>523</v>
      </c>
      <c r="H52" s="71" t="s">
        <v>304</v>
      </c>
      <c r="I52" s="73">
        <v>0.70299999999999996</v>
      </c>
      <c r="J52" s="73">
        <v>0.71899999999999997</v>
      </c>
      <c r="K52" s="73">
        <v>0.73399999999999999</v>
      </c>
      <c r="L52" s="73">
        <v>0.75</v>
      </c>
      <c r="M52" s="78"/>
    </row>
    <row r="53" spans="1:14" ht="39" thickBot="1" x14ac:dyDescent="0.3">
      <c r="A53" s="351" t="s">
        <v>524</v>
      </c>
      <c r="B53" s="68" t="s">
        <v>525</v>
      </c>
      <c r="C53" s="68" t="s">
        <v>526</v>
      </c>
      <c r="D53" s="83">
        <v>4.2000000000000003E-2</v>
      </c>
      <c r="E53" s="83">
        <v>2.1999999999999999E-2</v>
      </c>
      <c r="F53" s="71" t="s">
        <v>454</v>
      </c>
      <c r="G53" s="71" t="s">
        <v>414</v>
      </c>
      <c r="H53" s="71" t="s">
        <v>527</v>
      </c>
      <c r="I53" s="73">
        <v>3.6999999999999998E-2</v>
      </c>
      <c r="J53" s="73">
        <v>3.2000000000000001E-2</v>
      </c>
      <c r="K53" s="73">
        <v>2.7E-2</v>
      </c>
      <c r="L53" s="73">
        <v>2.1999999999999999E-2</v>
      </c>
      <c r="M53" s="78"/>
    </row>
    <row r="54" spans="1:14" ht="77.25" thickBot="1" x14ac:dyDescent="0.3">
      <c r="A54" s="352"/>
      <c r="B54" s="68" t="s">
        <v>528</v>
      </c>
      <c r="C54" s="68" t="s">
        <v>529</v>
      </c>
      <c r="D54" s="87" t="s">
        <v>151</v>
      </c>
      <c r="E54" s="84">
        <v>0.1</v>
      </c>
      <c r="F54" s="71" t="s">
        <v>530</v>
      </c>
      <c r="G54" s="71" t="s">
        <v>531</v>
      </c>
      <c r="H54" s="71" t="s">
        <v>532</v>
      </c>
      <c r="I54" s="71" t="s">
        <v>151</v>
      </c>
      <c r="J54" s="71" t="s">
        <v>151</v>
      </c>
      <c r="K54" s="71" t="s">
        <v>151</v>
      </c>
      <c r="L54" s="70">
        <v>0.1</v>
      </c>
      <c r="M54" s="78"/>
    </row>
    <row r="55" spans="1:14" ht="15.75" thickBot="1" x14ac:dyDescent="0.3">
      <c r="A55" s="353" t="s">
        <v>533</v>
      </c>
      <c r="B55" s="354"/>
      <c r="C55" s="354"/>
      <c r="D55" s="354"/>
      <c r="E55" s="354"/>
      <c r="F55" s="354"/>
      <c r="G55" s="354"/>
      <c r="H55" s="354"/>
      <c r="I55" s="354"/>
      <c r="J55" s="354"/>
      <c r="K55" s="354"/>
      <c r="L55" s="354"/>
      <c r="M55" s="354"/>
      <c r="N55" s="355"/>
    </row>
    <row r="56" spans="1:14" ht="16.5" thickBot="1" x14ac:dyDescent="0.3">
      <c r="A56" s="342" t="s">
        <v>400</v>
      </c>
      <c r="B56" s="342" t="s">
        <v>401</v>
      </c>
      <c r="C56" s="342" t="s">
        <v>402</v>
      </c>
      <c r="D56" s="342" t="s">
        <v>403</v>
      </c>
      <c r="E56" s="342" t="s">
        <v>440</v>
      </c>
      <c r="F56" s="342" t="s">
        <v>405</v>
      </c>
      <c r="G56" s="342" t="s">
        <v>441</v>
      </c>
      <c r="H56" s="342" t="s">
        <v>406</v>
      </c>
      <c r="I56" s="345" t="s">
        <v>407</v>
      </c>
      <c r="J56" s="346"/>
      <c r="K56" s="346"/>
      <c r="L56" s="347"/>
      <c r="M56" s="342" t="s">
        <v>408</v>
      </c>
      <c r="N56" s="102"/>
    </row>
    <row r="57" spans="1:14" ht="16.5" thickBot="1" x14ac:dyDescent="0.3">
      <c r="A57" s="343"/>
      <c r="B57" s="343"/>
      <c r="C57" s="343"/>
      <c r="D57" s="343"/>
      <c r="E57" s="343"/>
      <c r="F57" s="343"/>
      <c r="G57" s="343"/>
      <c r="H57" s="343"/>
      <c r="I57" s="345" t="s">
        <v>409</v>
      </c>
      <c r="J57" s="346"/>
      <c r="K57" s="346"/>
      <c r="L57" s="347"/>
      <c r="M57" s="343"/>
      <c r="N57" s="102"/>
    </row>
    <row r="58" spans="1:14" ht="16.5" thickBot="1" x14ac:dyDescent="0.3">
      <c r="A58" s="344"/>
      <c r="B58" s="344"/>
      <c r="C58" s="344"/>
      <c r="D58" s="344"/>
      <c r="E58" s="344"/>
      <c r="F58" s="344"/>
      <c r="G58" s="344"/>
      <c r="H58" s="344"/>
      <c r="I58" s="75">
        <v>2017</v>
      </c>
      <c r="J58" s="75">
        <v>2018</v>
      </c>
      <c r="K58" s="75">
        <v>2019</v>
      </c>
      <c r="L58" s="75">
        <v>2020</v>
      </c>
      <c r="M58" s="344"/>
      <c r="N58" s="102"/>
    </row>
    <row r="59" spans="1:14" ht="60.75" thickBot="1" x14ac:dyDescent="0.3">
      <c r="A59" s="348" t="s">
        <v>534</v>
      </c>
      <c r="B59" s="382" t="s">
        <v>535</v>
      </c>
      <c r="C59" s="105" t="s">
        <v>536</v>
      </c>
      <c r="D59" s="104">
        <v>0</v>
      </c>
      <c r="E59" s="104">
        <v>10</v>
      </c>
      <c r="F59" s="104" t="s">
        <v>537</v>
      </c>
      <c r="G59" s="104" t="s">
        <v>538</v>
      </c>
      <c r="H59" s="105" t="s">
        <v>539</v>
      </c>
      <c r="I59" s="104" t="s">
        <v>540</v>
      </c>
      <c r="J59" s="104" t="s">
        <v>540</v>
      </c>
      <c r="K59" s="104" t="s">
        <v>540</v>
      </c>
      <c r="L59" s="104"/>
      <c r="M59" s="106"/>
      <c r="N59" s="102"/>
    </row>
    <row r="60" spans="1:14" ht="48.75" thickBot="1" x14ac:dyDescent="0.3">
      <c r="A60" s="349"/>
      <c r="B60" s="383"/>
      <c r="C60" s="105" t="s">
        <v>541</v>
      </c>
      <c r="D60" s="104">
        <v>0</v>
      </c>
      <c r="E60" s="107">
        <v>2000</v>
      </c>
      <c r="F60" s="104" t="s">
        <v>542</v>
      </c>
      <c r="G60" s="104" t="s">
        <v>538</v>
      </c>
      <c r="H60" s="105" t="s">
        <v>414</v>
      </c>
      <c r="I60" s="104"/>
      <c r="J60" s="104"/>
      <c r="K60" s="104"/>
      <c r="L60" s="104" t="s">
        <v>540</v>
      </c>
      <c r="M60" s="106" t="s">
        <v>543</v>
      </c>
      <c r="N60" s="102"/>
    </row>
    <row r="61" spans="1:14" ht="51.75" thickBot="1" x14ac:dyDescent="0.3">
      <c r="A61" s="349"/>
      <c r="B61" s="71" t="s">
        <v>544</v>
      </c>
      <c r="C61" s="68" t="s">
        <v>545</v>
      </c>
      <c r="D61" s="71" t="s">
        <v>372</v>
      </c>
      <c r="E61" s="71">
        <v>95</v>
      </c>
      <c r="F61" s="71" t="s">
        <v>546</v>
      </c>
      <c r="G61" s="71" t="s">
        <v>547</v>
      </c>
      <c r="H61" s="68" t="s">
        <v>548</v>
      </c>
      <c r="I61" s="71" t="s">
        <v>540</v>
      </c>
      <c r="J61" s="71" t="s">
        <v>540</v>
      </c>
      <c r="K61" s="71" t="s">
        <v>540</v>
      </c>
      <c r="L61" s="71" t="s">
        <v>540</v>
      </c>
      <c r="M61" s="69"/>
      <c r="N61" s="102"/>
    </row>
    <row r="62" spans="1:14" ht="51.75" thickBot="1" x14ac:dyDescent="0.3">
      <c r="A62" s="349"/>
      <c r="B62" s="71" t="s">
        <v>549</v>
      </c>
      <c r="C62" s="68" t="s">
        <v>550</v>
      </c>
      <c r="D62" s="71"/>
      <c r="E62" s="71"/>
      <c r="F62" s="71" t="s">
        <v>551</v>
      </c>
      <c r="G62" s="71" t="s">
        <v>552</v>
      </c>
      <c r="H62" s="68" t="s">
        <v>553</v>
      </c>
      <c r="I62" s="71" t="s">
        <v>540</v>
      </c>
      <c r="J62" s="71" t="s">
        <v>540</v>
      </c>
      <c r="K62" s="71"/>
      <c r="L62" s="71"/>
      <c r="M62" s="69" t="s">
        <v>554</v>
      </c>
      <c r="N62" s="102"/>
    </row>
    <row r="63" spans="1:14" ht="77.25" thickBot="1" x14ac:dyDescent="0.3">
      <c r="A63" s="350"/>
      <c r="B63" s="71" t="s">
        <v>555</v>
      </c>
      <c r="C63" s="68" t="s">
        <v>556</v>
      </c>
      <c r="D63" s="71">
        <v>10</v>
      </c>
      <c r="E63" s="71">
        <v>13</v>
      </c>
      <c r="F63" s="71" t="s">
        <v>557</v>
      </c>
      <c r="G63" s="71" t="s">
        <v>552</v>
      </c>
      <c r="H63" s="68" t="s">
        <v>558</v>
      </c>
      <c r="I63" s="71" t="s">
        <v>540</v>
      </c>
      <c r="J63" s="71" t="s">
        <v>540</v>
      </c>
      <c r="K63" s="69"/>
      <c r="L63" s="69"/>
      <c r="M63" s="69"/>
      <c r="N63" s="102"/>
    </row>
    <row r="64" spans="1:14" ht="76.5" x14ac:dyDescent="0.25">
      <c r="A64" s="348" t="s">
        <v>559</v>
      </c>
      <c r="B64" s="348" t="s">
        <v>560</v>
      </c>
      <c r="C64" s="351" t="s">
        <v>561</v>
      </c>
      <c r="D64" s="379">
        <v>0.15</v>
      </c>
      <c r="E64" s="379">
        <v>1</v>
      </c>
      <c r="F64" s="76" t="s">
        <v>562</v>
      </c>
      <c r="G64" s="348" t="s">
        <v>564</v>
      </c>
      <c r="H64" s="351" t="s">
        <v>565</v>
      </c>
      <c r="I64" s="80">
        <v>1</v>
      </c>
      <c r="J64" s="80">
        <v>1</v>
      </c>
      <c r="K64" s="80">
        <v>1</v>
      </c>
      <c r="L64" s="80">
        <v>1</v>
      </c>
      <c r="M64" s="351"/>
      <c r="N64" s="378"/>
    </row>
    <row r="65" spans="1:14" ht="63.75" x14ac:dyDescent="0.25">
      <c r="A65" s="349"/>
      <c r="B65" s="349"/>
      <c r="C65" s="368"/>
      <c r="D65" s="380"/>
      <c r="E65" s="380"/>
      <c r="F65" s="76" t="s">
        <v>563</v>
      </c>
      <c r="G65" s="349"/>
      <c r="H65" s="368"/>
      <c r="I65" s="103"/>
      <c r="J65" s="103"/>
      <c r="K65" s="103"/>
      <c r="L65" s="103"/>
      <c r="M65" s="368"/>
      <c r="N65" s="378"/>
    </row>
    <row r="66" spans="1:14" x14ac:dyDescent="0.25">
      <c r="A66" s="349"/>
      <c r="B66" s="349"/>
      <c r="C66" s="368"/>
      <c r="D66" s="380"/>
      <c r="E66" s="380"/>
      <c r="F66" s="108"/>
      <c r="G66" s="349"/>
      <c r="H66" s="368"/>
      <c r="I66" s="103"/>
      <c r="J66" s="103"/>
      <c r="K66" s="103"/>
      <c r="L66" s="103"/>
      <c r="M66" s="368"/>
      <c r="N66" s="378"/>
    </row>
    <row r="67" spans="1:14" ht="15.75" thickBot="1" x14ac:dyDescent="0.3">
      <c r="A67" s="349"/>
      <c r="B67" s="350"/>
      <c r="C67" s="352"/>
      <c r="D67" s="381"/>
      <c r="E67" s="381"/>
      <c r="F67" s="109"/>
      <c r="G67" s="350"/>
      <c r="H67" s="352"/>
      <c r="I67" s="71" t="s">
        <v>540</v>
      </c>
      <c r="J67" s="71" t="s">
        <v>540</v>
      </c>
      <c r="K67" s="71" t="s">
        <v>540</v>
      </c>
      <c r="L67" s="71" t="s">
        <v>540</v>
      </c>
      <c r="M67" s="352"/>
      <c r="N67" s="378"/>
    </row>
    <row r="68" spans="1:14" ht="77.25" thickBot="1" x14ac:dyDescent="0.3">
      <c r="A68" s="349"/>
      <c r="B68" s="348" t="s">
        <v>566</v>
      </c>
      <c r="C68" s="68" t="s">
        <v>567</v>
      </c>
      <c r="D68" s="71">
        <v>0</v>
      </c>
      <c r="E68" s="71">
        <v>2</v>
      </c>
      <c r="F68" s="71" t="s">
        <v>568</v>
      </c>
      <c r="G68" s="71" t="s">
        <v>553</v>
      </c>
      <c r="H68" s="68" t="s">
        <v>569</v>
      </c>
      <c r="I68" s="71"/>
      <c r="J68" s="71" t="s">
        <v>540</v>
      </c>
      <c r="K68" s="71"/>
      <c r="L68" s="71" t="s">
        <v>540</v>
      </c>
      <c r="M68" s="78"/>
      <c r="N68" s="102"/>
    </row>
    <row r="69" spans="1:14" ht="51.75" thickBot="1" x14ac:dyDescent="0.3">
      <c r="A69" s="349"/>
      <c r="B69" s="349"/>
      <c r="C69" s="68" t="s">
        <v>570</v>
      </c>
      <c r="D69" s="71">
        <v>1</v>
      </c>
      <c r="E69" s="71">
        <v>4</v>
      </c>
      <c r="F69" s="71" t="s">
        <v>571</v>
      </c>
      <c r="G69" s="71" t="s">
        <v>572</v>
      </c>
      <c r="H69" s="68" t="s">
        <v>304</v>
      </c>
      <c r="I69" s="71" t="s">
        <v>540</v>
      </c>
      <c r="J69" s="71" t="s">
        <v>540</v>
      </c>
      <c r="K69" s="71" t="s">
        <v>540</v>
      </c>
      <c r="L69" s="71" t="s">
        <v>540</v>
      </c>
      <c r="M69" s="78"/>
      <c r="N69" s="102"/>
    </row>
    <row r="70" spans="1:14" ht="39" thickBot="1" x14ac:dyDescent="0.3">
      <c r="A70" s="350"/>
      <c r="B70" s="350"/>
      <c r="C70" s="68" t="s">
        <v>573</v>
      </c>
      <c r="D70" s="71">
        <v>8</v>
      </c>
      <c r="E70" s="71">
        <v>8</v>
      </c>
      <c r="F70" s="71" t="s">
        <v>574</v>
      </c>
      <c r="G70" s="71" t="s">
        <v>547</v>
      </c>
      <c r="H70" s="68"/>
      <c r="I70" s="71" t="s">
        <v>540</v>
      </c>
      <c r="J70" s="71" t="s">
        <v>540</v>
      </c>
      <c r="K70" s="71" t="s">
        <v>540</v>
      </c>
      <c r="L70" s="71" t="s">
        <v>540</v>
      </c>
      <c r="M70" s="78"/>
      <c r="N70" s="102"/>
    </row>
    <row r="71" spans="1:14" ht="77.25" thickBot="1" x14ac:dyDescent="0.3">
      <c r="A71" s="348" t="s">
        <v>575</v>
      </c>
      <c r="B71" s="71" t="s">
        <v>576</v>
      </c>
      <c r="C71" s="68" t="s">
        <v>577</v>
      </c>
      <c r="D71" s="71">
        <v>63</v>
      </c>
      <c r="E71" s="71">
        <v>79</v>
      </c>
      <c r="F71" s="71" t="s">
        <v>578</v>
      </c>
      <c r="G71" s="71" t="s">
        <v>579</v>
      </c>
      <c r="H71" s="68" t="s">
        <v>580</v>
      </c>
      <c r="I71" s="71" t="s">
        <v>540</v>
      </c>
      <c r="J71" s="71" t="s">
        <v>540</v>
      </c>
      <c r="K71" s="71" t="s">
        <v>540</v>
      </c>
      <c r="L71" s="71" t="s">
        <v>540</v>
      </c>
      <c r="M71" s="87"/>
      <c r="N71" s="102"/>
    </row>
    <row r="72" spans="1:14" ht="51.75" thickBot="1" x14ac:dyDescent="0.3">
      <c r="A72" s="349"/>
      <c r="B72" s="348" t="s">
        <v>581</v>
      </c>
      <c r="C72" s="68" t="s">
        <v>582</v>
      </c>
      <c r="D72" s="71">
        <v>0</v>
      </c>
      <c r="E72" s="71">
        <v>1</v>
      </c>
      <c r="F72" s="71" t="s">
        <v>583</v>
      </c>
      <c r="G72" s="71" t="s">
        <v>584</v>
      </c>
      <c r="H72" s="68"/>
      <c r="I72" s="71" t="s">
        <v>540</v>
      </c>
      <c r="J72" s="71"/>
      <c r="K72" s="71"/>
      <c r="L72" s="71"/>
      <c r="M72" s="78"/>
      <c r="N72" s="102"/>
    </row>
    <row r="73" spans="1:14" ht="51.75" thickBot="1" x14ac:dyDescent="0.3">
      <c r="A73" s="350"/>
      <c r="B73" s="350"/>
      <c r="C73" s="69" t="s">
        <v>585</v>
      </c>
      <c r="D73" s="71">
        <v>0</v>
      </c>
      <c r="E73" s="71">
        <v>4</v>
      </c>
      <c r="F73" s="71" t="s">
        <v>586</v>
      </c>
      <c r="G73" s="71" t="s">
        <v>584</v>
      </c>
      <c r="H73" s="68" t="s">
        <v>547</v>
      </c>
      <c r="I73" s="71" t="s">
        <v>540</v>
      </c>
      <c r="J73" s="71" t="s">
        <v>540</v>
      </c>
      <c r="K73" s="71" t="s">
        <v>540</v>
      </c>
      <c r="L73" s="71" t="s">
        <v>540</v>
      </c>
      <c r="M73" s="78"/>
      <c r="N73" s="102"/>
    </row>
  </sheetData>
  <mergeCells count="115">
    <mergeCell ref="M64:M67"/>
    <mergeCell ref="N64:N67"/>
    <mergeCell ref="B68:B70"/>
    <mergeCell ref="A71:A73"/>
    <mergeCell ref="B72:B73"/>
    <mergeCell ref="A59:A63"/>
    <mergeCell ref="A64:A70"/>
    <mergeCell ref="B64:B67"/>
    <mergeCell ref="C64:C67"/>
    <mergeCell ref="D64:D67"/>
    <mergeCell ref="E64:E67"/>
    <mergeCell ref="B59:B60"/>
    <mergeCell ref="K44:K46"/>
    <mergeCell ref="A44:A47"/>
    <mergeCell ref="B44:B46"/>
    <mergeCell ref="C44:C46"/>
    <mergeCell ref="D44:D46"/>
    <mergeCell ref="E44:E46"/>
    <mergeCell ref="F56:F58"/>
    <mergeCell ref="G64:G67"/>
    <mergeCell ref="H64:H67"/>
    <mergeCell ref="B56:B58"/>
    <mergeCell ref="C56:C58"/>
    <mergeCell ref="D56:D58"/>
    <mergeCell ref="E56:E58"/>
    <mergeCell ref="F44:F46"/>
    <mergeCell ref="G44:G46"/>
    <mergeCell ref="H44:H46"/>
    <mergeCell ref="I44:I46"/>
    <mergeCell ref="J44:J46"/>
    <mergeCell ref="G56:G58"/>
    <mergeCell ref="H56:H58"/>
    <mergeCell ref="I56:L56"/>
    <mergeCell ref="C41:C43"/>
    <mergeCell ref="D41:D43"/>
    <mergeCell ref="E41:E43"/>
    <mergeCell ref="F41:F43"/>
    <mergeCell ref="G41:G43"/>
    <mergeCell ref="H41:H43"/>
    <mergeCell ref="I41:L41"/>
    <mergeCell ref="M41:M43"/>
    <mergeCell ref="I42:L42"/>
    <mergeCell ref="M56:M58"/>
    <mergeCell ref="I57:L57"/>
    <mergeCell ref="L44:L46"/>
    <mergeCell ref="A48:A50"/>
    <mergeCell ref="B48:B50"/>
    <mergeCell ref="A53:A54"/>
    <mergeCell ref="A55:N55"/>
    <mergeCell ref="A56:A58"/>
    <mergeCell ref="A31:M31"/>
    <mergeCell ref="A32:A34"/>
    <mergeCell ref="B32:B34"/>
    <mergeCell ref="C32:C34"/>
    <mergeCell ref="D32:D34"/>
    <mergeCell ref="E32:E34"/>
    <mergeCell ref="F32:F34"/>
    <mergeCell ref="G32:G34"/>
    <mergeCell ref="H32:H34"/>
    <mergeCell ref="I32:L32"/>
    <mergeCell ref="M32:M34"/>
    <mergeCell ref="I33:L33"/>
    <mergeCell ref="B35:B39"/>
    <mergeCell ref="A40:M40"/>
    <mergeCell ref="A41:A43"/>
    <mergeCell ref="B41:B43"/>
    <mergeCell ref="H27:H28"/>
    <mergeCell ref="I27:I28"/>
    <mergeCell ref="J27:J28"/>
    <mergeCell ref="K27:K28"/>
    <mergeCell ref="L27:L28"/>
    <mergeCell ref="A30:M30"/>
    <mergeCell ref="A24:A25"/>
    <mergeCell ref="B24:B25"/>
    <mergeCell ref="A27:A29"/>
    <mergeCell ref="B27:B29"/>
    <mergeCell ref="C27:C28"/>
    <mergeCell ref="D27:D28"/>
    <mergeCell ref="E27:E28"/>
    <mergeCell ref="F27:F28"/>
    <mergeCell ref="G27:G28"/>
    <mergeCell ref="I13:L13"/>
    <mergeCell ref="M13:M15"/>
    <mergeCell ref="I14:L14"/>
    <mergeCell ref="A16:A20"/>
    <mergeCell ref="B16:B21"/>
    <mergeCell ref="A22:A23"/>
    <mergeCell ref="B22:B23"/>
    <mergeCell ref="A10:A11"/>
    <mergeCell ref="A12:M12"/>
    <mergeCell ref="A13:A15"/>
    <mergeCell ref="B13:B15"/>
    <mergeCell ref="C13:C15"/>
    <mergeCell ref="D13:D15"/>
    <mergeCell ref="E13:E15"/>
    <mergeCell ref="F13:F15"/>
    <mergeCell ref="G13:G15"/>
    <mergeCell ref="H13:H15"/>
    <mergeCell ref="M2:M4"/>
    <mergeCell ref="I3:L3"/>
    <mergeCell ref="A5:A9"/>
    <mergeCell ref="B6:B7"/>
    <mergeCell ref="M6:M7"/>
    <mergeCell ref="B8:B9"/>
    <mergeCell ref="M8:M9"/>
    <mergeCell ref="A1:M1"/>
    <mergeCell ref="A2:A4"/>
    <mergeCell ref="B2:B4"/>
    <mergeCell ref="C2:C4"/>
    <mergeCell ref="D2:D4"/>
    <mergeCell ref="E2:E4"/>
    <mergeCell ref="F2:F4"/>
    <mergeCell ref="G2:G4"/>
    <mergeCell ref="H2:H4"/>
    <mergeCell ref="I2:L2"/>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04"/>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4.7109375" style="11" customWidth="1"/>
    <col min="2" max="2" width="55.28515625" style="12" customWidth="1"/>
    <col min="3" max="3" width="42.5703125" style="182" customWidth="1"/>
    <col min="4" max="4" width="38" style="12" customWidth="1"/>
    <col min="5" max="6" width="20.85546875" style="12" customWidth="1"/>
    <col min="7" max="7" width="16.7109375" style="13" customWidth="1"/>
    <col min="8" max="19" width="21.7109375" style="13" customWidth="1"/>
    <col min="20" max="20" width="20.140625" style="13" customWidth="1"/>
    <col min="21" max="21" width="23.42578125"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35</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177" t="s">
        <v>1419</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71</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1145</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3" t="s">
        <v>690</v>
      </c>
      <c r="B18" s="262" t="s">
        <v>1086</v>
      </c>
      <c r="C18" s="312" t="s">
        <v>1420</v>
      </c>
      <c r="D18" s="263" t="s">
        <v>122</v>
      </c>
      <c r="E18" s="264" t="s">
        <v>78</v>
      </c>
      <c r="F18" s="244" t="s">
        <v>123</v>
      </c>
      <c r="G18" s="406">
        <v>5</v>
      </c>
      <c r="H18" s="406">
        <v>0</v>
      </c>
      <c r="I18" s="406">
        <v>0</v>
      </c>
      <c r="J18" s="406">
        <v>0</v>
      </c>
      <c r="K18" s="406">
        <v>0</v>
      </c>
      <c r="L18" s="406">
        <v>0</v>
      </c>
      <c r="M18" s="406">
        <v>0</v>
      </c>
      <c r="N18" s="406">
        <v>0</v>
      </c>
      <c r="O18" s="406">
        <v>0</v>
      </c>
      <c r="P18" s="406">
        <v>2</v>
      </c>
      <c r="Q18" s="406">
        <v>0</v>
      </c>
      <c r="R18" s="406">
        <v>0</v>
      </c>
      <c r="S18" s="406">
        <v>3</v>
      </c>
      <c r="T18" s="406"/>
    </row>
    <row r="19" spans="1:20" s="21" customFormat="1" ht="55.9" customHeight="1" x14ac:dyDescent="0.25">
      <c r="A19" s="404"/>
      <c r="B19" s="262" t="s">
        <v>1087</v>
      </c>
      <c r="C19" s="312" t="s">
        <v>1421</v>
      </c>
      <c r="D19" s="263" t="s">
        <v>122</v>
      </c>
      <c r="E19" s="264" t="s">
        <v>78</v>
      </c>
      <c r="F19" s="244" t="s">
        <v>123</v>
      </c>
      <c r="G19" s="418"/>
      <c r="H19" s="418"/>
      <c r="I19" s="418"/>
      <c r="J19" s="418"/>
      <c r="K19" s="418"/>
      <c r="L19" s="418"/>
      <c r="M19" s="418"/>
      <c r="N19" s="418"/>
      <c r="O19" s="418"/>
      <c r="P19" s="418"/>
      <c r="Q19" s="418"/>
      <c r="R19" s="418"/>
      <c r="S19" s="418"/>
      <c r="T19" s="418"/>
    </row>
    <row r="20" spans="1:20" s="21" customFormat="1" ht="55.15" customHeight="1" x14ac:dyDescent="0.25">
      <c r="A20" s="405"/>
      <c r="B20" s="262" t="s">
        <v>125</v>
      </c>
      <c r="C20" s="312" t="s">
        <v>1422</v>
      </c>
      <c r="D20" s="263" t="s">
        <v>122</v>
      </c>
      <c r="E20" s="264" t="s">
        <v>78</v>
      </c>
      <c r="F20" s="244" t="s">
        <v>123</v>
      </c>
      <c r="G20" s="407"/>
      <c r="H20" s="407"/>
      <c r="I20" s="407"/>
      <c r="J20" s="407"/>
      <c r="K20" s="407"/>
      <c r="L20" s="407"/>
      <c r="M20" s="407"/>
      <c r="N20" s="407"/>
      <c r="O20" s="407"/>
      <c r="P20" s="407"/>
      <c r="Q20" s="407"/>
      <c r="R20" s="407"/>
      <c r="S20" s="407"/>
      <c r="T20" s="407"/>
    </row>
    <row r="21" spans="1:20" s="21" customFormat="1" ht="69.75" customHeight="1" x14ac:dyDescent="0.25">
      <c r="A21" s="403" t="s">
        <v>1088</v>
      </c>
      <c r="B21" s="262" t="s">
        <v>1089</v>
      </c>
      <c r="C21" s="312" t="s">
        <v>1423</v>
      </c>
      <c r="D21" s="263" t="s">
        <v>122</v>
      </c>
      <c r="E21" s="264" t="s">
        <v>78</v>
      </c>
      <c r="F21" s="264" t="s">
        <v>1090</v>
      </c>
      <c r="G21" s="293"/>
      <c r="H21" s="293"/>
      <c r="I21" s="293"/>
      <c r="J21" s="293"/>
      <c r="K21" s="293"/>
      <c r="L21" s="293"/>
      <c r="M21" s="293"/>
      <c r="N21" s="293"/>
      <c r="O21" s="293"/>
      <c r="P21" s="293"/>
      <c r="Q21" s="293"/>
      <c r="R21" s="293"/>
      <c r="S21" s="293"/>
      <c r="T21" s="293"/>
    </row>
    <row r="22" spans="1:20" s="267" customFormat="1" ht="121.5" customHeight="1" x14ac:dyDescent="0.25">
      <c r="A22" s="476"/>
      <c r="B22" s="191" t="s">
        <v>1091</v>
      </c>
      <c r="C22" s="312" t="s">
        <v>1424</v>
      </c>
      <c r="D22" s="263" t="s">
        <v>1210</v>
      </c>
      <c r="E22" s="264" t="s">
        <v>79</v>
      </c>
      <c r="F22" s="264" t="s">
        <v>127</v>
      </c>
      <c r="G22" s="195">
        <v>28043.200000000001</v>
      </c>
      <c r="H22" s="195">
        <v>1402.16</v>
      </c>
      <c r="I22" s="195">
        <v>1402.16</v>
      </c>
      <c r="J22" s="195">
        <v>1402.16</v>
      </c>
      <c r="K22" s="195">
        <v>3271.8166400000005</v>
      </c>
      <c r="L22" s="195">
        <v>3271.8166400000005</v>
      </c>
      <c r="M22" s="195">
        <v>3271.8166400000005</v>
      </c>
      <c r="N22" s="195">
        <v>3271.8166400000005</v>
      </c>
      <c r="O22" s="195">
        <v>3271.8166400000005</v>
      </c>
      <c r="P22" s="195">
        <v>3271.8166400000005</v>
      </c>
      <c r="Q22" s="195">
        <v>1402.16</v>
      </c>
      <c r="R22" s="195">
        <v>1402.16</v>
      </c>
      <c r="S22" s="195">
        <v>1402.16</v>
      </c>
      <c r="T22" s="296">
        <v>2330900</v>
      </c>
    </row>
    <row r="23" spans="1:20" s="267" customFormat="1" ht="123" customHeight="1" x14ac:dyDescent="0.25">
      <c r="A23" s="476"/>
      <c r="B23" s="191" t="s">
        <v>1092</v>
      </c>
      <c r="C23" s="312" t="s">
        <v>1425</v>
      </c>
      <c r="D23" s="263" t="s">
        <v>1210</v>
      </c>
      <c r="E23" s="264" t="s">
        <v>79</v>
      </c>
      <c r="F23" s="264" t="s">
        <v>127</v>
      </c>
      <c r="G23" s="195">
        <v>13196.800000000001</v>
      </c>
      <c r="H23" s="195">
        <v>659.84000000000015</v>
      </c>
      <c r="I23" s="195">
        <v>659.84000000000015</v>
      </c>
      <c r="J23" s="195">
        <v>659.84000000000015</v>
      </c>
      <c r="K23" s="195">
        <v>1539.6784188235297</v>
      </c>
      <c r="L23" s="195">
        <v>1539.6784188235297</v>
      </c>
      <c r="M23" s="195">
        <v>1539.6784188235297</v>
      </c>
      <c r="N23" s="195">
        <v>1539.6784188235297</v>
      </c>
      <c r="O23" s="195">
        <v>1539.6784188235297</v>
      </c>
      <c r="P23" s="195">
        <v>1539.6784188235297</v>
      </c>
      <c r="Q23" s="195">
        <v>659.84000000000015</v>
      </c>
      <c r="R23" s="195">
        <v>659.84000000000015</v>
      </c>
      <c r="S23" s="195">
        <v>659.84000000000015</v>
      </c>
      <c r="T23" s="296">
        <v>10966540</v>
      </c>
    </row>
    <row r="24" spans="1:20" s="267" customFormat="1" ht="69.75" customHeight="1" x14ac:dyDescent="0.25">
      <c r="A24" s="404"/>
      <c r="B24" s="191" t="s">
        <v>128</v>
      </c>
      <c r="C24" s="312" t="s">
        <v>1426</v>
      </c>
      <c r="D24" s="263" t="s">
        <v>1210</v>
      </c>
      <c r="E24" s="264" t="s">
        <v>79</v>
      </c>
      <c r="F24" s="264" t="s">
        <v>127</v>
      </c>
      <c r="G24" s="195">
        <v>28700</v>
      </c>
      <c r="H24" s="293">
        <v>0</v>
      </c>
      <c r="I24" s="293">
        <v>0</v>
      </c>
      <c r="J24" s="293">
        <v>0</v>
      </c>
      <c r="K24" s="293">
        <v>4070</v>
      </c>
      <c r="L24" s="293">
        <v>4065</v>
      </c>
      <c r="M24" s="293">
        <v>4065</v>
      </c>
      <c r="N24" s="293">
        <v>4065</v>
      </c>
      <c r="O24" s="293">
        <v>4065</v>
      </c>
      <c r="P24" s="293">
        <v>4065</v>
      </c>
      <c r="Q24" s="293">
        <v>1435</v>
      </c>
      <c r="R24" s="293">
        <v>1435</v>
      </c>
      <c r="S24" s="293">
        <v>1435</v>
      </c>
      <c r="T24" s="296">
        <v>23849700</v>
      </c>
    </row>
    <row r="25" spans="1:20" s="267" customFormat="1" ht="69.75" customHeight="1" x14ac:dyDescent="0.25">
      <c r="A25" s="404"/>
      <c r="B25" s="191" t="s">
        <v>129</v>
      </c>
      <c r="C25" s="312" t="s">
        <v>1427</v>
      </c>
      <c r="D25" s="263" t="s">
        <v>1210</v>
      </c>
      <c r="E25" s="264" t="s">
        <v>79</v>
      </c>
      <c r="F25" s="264" t="s">
        <v>127</v>
      </c>
      <c r="G25" s="195">
        <v>5000</v>
      </c>
      <c r="H25" s="293">
        <v>0</v>
      </c>
      <c r="I25" s="293">
        <v>0</v>
      </c>
      <c r="J25" s="293">
        <v>0</v>
      </c>
      <c r="K25" s="293">
        <v>710</v>
      </c>
      <c r="L25" s="293">
        <v>708</v>
      </c>
      <c r="M25" s="293">
        <v>708</v>
      </c>
      <c r="N25" s="293">
        <v>708</v>
      </c>
      <c r="O25" s="293">
        <v>708</v>
      </c>
      <c r="P25" s="293">
        <v>708</v>
      </c>
      <c r="Q25" s="293">
        <v>250</v>
      </c>
      <c r="R25" s="293">
        <v>250</v>
      </c>
      <c r="S25" s="293">
        <v>250</v>
      </c>
      <c r="T25" s="296">
        <v>4155000</v>
      </c>
    </row>
    <row r="26" spans="1:20" s="267" customFormat="1" ht="69.75" customHeight="1" x14ac:dyDescent="0.25">
      <c r="A26" s="404"/>
      <c r="B26" s="191" t="s">
        <v>1093</v>
      </c>
      <c r="C26" s="312" t="s">
        <v>1428</v>
      </c>
      <c r="D26" s="263" t="s">
        <v>1210</v>
      </c>
      <c r="E26" s="264" t="s">
        <v>79</v>
      </c>
      <c r="F26" s="264" t="s">
        <v>127</v>
      </c>
      <c r="G26" s="195">
        <v>3000</v>
      </c>
      <c r="H26" s="293">
        <v>150</v>
      </c>
      <c r="I26" s="293">
        <v>150</v>
      </c>
      <c r="J26" s="293">
        <v>150</v>
      </c>
      <c r="K26" s="293">
        <v>350</v>
      </c>
      <c r="L26" s="293">
        <v>350</v>
      </c>
      <c r="M26" s="293">
        <v>350</v>
      </c>
      <c r="N26" s="293">
        <v>350</v>
      </c>
      <c r="O26" s="293">
        <v>350</v>
      </c>
      <c r="P26" s="293">
        <v>350</v>
      </c>
      <c r="Q26" s="293">
        <v>150</v>
      </c>
      <c r="R26" s="293">
        <v>150</v>
      </c>
      <c r="S26" s="293">
        <v>150</v>
      </c>
      <c r="T26" s="296">
        <v>2493000</v>
      </c>
    </row>
    <row r="27" spans="1:20" s="267" customFormat="1" ht="69.75" customHeight="1" x14ac:dyDescent="0.25">
      <c r="A27" s="404"/>
      <c r="B27" s="191" t="s">
        <v>1094</v>
      </c>
      <c r="C27" s="312" t="s">
        <v>1429</v>
      </c>
      <c r="D27" s="263" t="s">
        <v>1210</v>
      </c>
      <c r="E27" s="264" t="s">
        <v>79</v>
      </c>
      <c r="F27" s="264" t="s">
        <v>127</v>
      </c>
      <c r="G27" s="195">
        <v>2520</v>
      </c>
      <c r="H27" s="293">
        <v>126</v>
      </c>
      <c r="I27" s="293">
        <v>126</v>
      </c>
      <c r="J27" s="293">
        <v>126</v>
      </c>
      <c r="K27" s="293">
        <v>294</v>
      </c>
      <c r="L27" s="293">
        <v>294</v>
      </c>
      <c r="M27" s="293">
        <v>294</v>
      </c>
      <c r="N27" s="293">
        <v>294</v>
      </c>
      <c r="O27" s="293">
        <v>294</v>
      </c>
      <c r="P27" s="293">
        <v>294</v>
      </c>
      <c r="Q27" s="293">
        <v>126</v>
      </c>
      <c r="R27" s="293">
        <v>126</v>
      </c>
      <c r="S27" s="293">
        <v>126</v>
      </c>
      <c r="T27" s="296">
        <v>2094120</v>
      </c>
    </row>
    <row r="28" spans="1:20" s="267" customFormat="1" ht="69.75" customHeight="1" x14ac:dyDescent="0.25">
      <c r="A28" s="477"/>
      <c r="B28" s="191" t="s">
        <v>1095</v>
      </c>
      <c r="C28" s="312" t="s">
        <v>1430</v>
      </c>
      <c r="D28" s="263" t="s">
        <v>1209</v>
      </c>
      <c r="E28" s="264" t="s">
        <v>78</v>
      </c>
      <c r="F28" s="264" t="s">
        <v>1096</v>
      </c>
      <c r="G28" s="195">
        <v>44</v>
      </c>
      <c r="H28" s="293"/>
      <c r="I28" s="293"/>
      <c r="J28" s="293"/>
      <c r="K28" s="293"/>
      <c r="L28" s="293"/>
      <c r="M28" s="293"/>
      <c r="N28" s="293"/>
      <c r="O28" s="293"/>
      <c r="P28" s="293"/>
      <c r="Q28" s="293"/>
      <c r="R28" s="293"/>
      <c r="S28" s="293"/>
      <c r="T28" s="296"/>
    </row>
    <row r="29" spans="1:20" s="267" customFormat="1" ht="69.75" customHeight="1" x14ac:dyDescent="0.25">
      <c r="A29" s="477"/>
      <c r="B29" s="191" t="s">
        <v>1097</v>
      </c>
      <c r="C29" s="312" t="s">
        <v>1431</v>
      </c>
      <c r="D29" s="263" t="s">
        <v>1209</v>
      </c>
      <c r="E29" s="264" t="s">
        <v>78</v>
      </c>
      <c r="F29" s="264" t="s">
        <v>1098</v>
      </c>
      <c r="G29" s="195">
        <v>1</v>
      </c>
      <c r="H29" s="293"/>
      <c r="I29" s="293"/>
      <c r="J29" s="293"/>
      <c r="K29" s="293"/>
      <c r="L29" s="293"/>
      <c r="M29" s="293"/>
      <c r="N29" s="293"/>
      <c r="O29" s="293"/>
      <c r="P29" s="293"/>
      <c r="Q29" s="293"/>
      <c r="R29" s="293"/>
      <c r="S29" s="293"/>
      <c r="T29" s="296"/>
    </row>
    <row r="30" spans="1:20" s="267" customFormat="1" ht="119.25" customHeight="1" x14ac:dyDescent="0.25">
      <c r="A30" s="477"/>
      <c r="B30" s="191" t="s">
        <v>1099</v>
      </c>
      <c r="C30" s="312" t="s">
        <v>1432</v>
      </c>
      <c r="D30" s="263" t="s">
        <v>1210</v>
      </c>
      <c r="E30" s="264" t="s">
        <v>79</v>
      </c>
      <c r="F30" s="264" t="s">
        <v>127</v>
      </c>
      <c r="G30" s="195">
        <f t="shared" ref="G30" si="0">SUM(H30:S30)</f>
        <v>3240</v>
      </c>
      <c r="H30" s="293">
        <v>162</v>
      </c>
      <c r="I30" s="293">
        <v>162</v>
      </c>
      <c r="J30" s="293">
        <v>162</v>
      </c>
      <c r="K30" s="293">
        <v>378</v>
      </c>
      <c r="L30" s="293">
        <v>378</v>
      </c>
      <c r="M30" s="293">
        <v>378</v>
      </c>
      <c r="N30" s="293">
        <v>378</v>
      </c>
      <c r="O30" s="293">
        <v>378</v>
      </c>
      <c r="P30" s="293">
        <v>378</v>
      </c>
      <c r="Q30" s="293">
        <v>162</v>
      </c>
      <c r="R30" s="293">
        <v>162</v>
      </c>
      <c r="S30" s="293">
        <v>162</v>
      </c>
      <c r="T30" s="296">
        <v>2692440</v>
      </c>
    </row>
    <row r="31" spans="1:20" s="267" customFormat="1" ht="69.75" customHeight="1" x14ac:dyDescent="0.25">
      <c r="A31" s="477"/>
      <c r="B31" s="191" t="s">
        <v>1100</v>
      </c>
      <c r="C31" s="312" t="s">
        <v>1433</v>
      </c>
      <c r="D31" s="263" t="s">
        <v>1209</v>
      </c>
      <c r="E31" s="264" t="s">
        <v>78</v>
      </c>
      <c r="F31" s="264" t="s">
        <v>1211</v>
      </c>
      <c r="G31" s="195">
        <v>1</v>
      </c>
      <c r="H31" s="293"/>
      <c r="I31" s="293"/>
      <c r="J31" s="293"/>
      <c r="K31" s="293"/>
      <c r="L31" s="293"/>
      <c r="M31" s="293"/>
      <c r="N31" s="293"/>
      <c r="O31" s="293"/>
      <c r="P31" s="293"/>
      <c r="Q31" s="293"/>
      <c r="R31" s="293"/>
      <c r="S31" s="293"/>
      <c r="T31" s="296"/>
    </row>
    <row r="32" spans="1:20" s="267" customFormat="1" ht="69.75" customHeight="1" x14ac:dyDescent="0.25">
      <c r="A32" s="477"/>
      <c r="B32" s="191" t="s">
        <v>1101</v>
      </c>
      <c r="C32" s="312" t="s">
        <v>1434</v>
      </c>
      <c r="D32" s="263" t="s">
        <v>1209</v>
      </c>
      <c r="E32" s="264" t="s">
        <v>78</v>
      </c>
      <c r="F32" s="264" t="s">
        <v>1098</v>
      </c>
      <c r="G32" s="195">
        <v>1</v>
      </c>
      <c r="H32" s="293"/>
      <c r="I32" s="293"/>
      <c r="J32" s="293"/>
      <c r="K32" s="293"/>
      <c r="L32" s="293"/>
      <c r="M32" s="293"/>
      <c r="N32" s="293"/>
      <c r="O32" s="293"/>
      <c r="P32" s="293"/>
      <c r="Q32" s="293"/>
      <c r="R32" s="293"/>
      <c r="S32" s="293"/>
      <c r="T32" s="296"/>
    </row>
    <row r="33" spans="1:21" s="267" customFormat="1" ht="69.75" customHeight="1" x14ac:dyDescent="0.25">
      <c r="A33" s="477"/>
      <c r="B33" s="191" t="s">
        <v>1102</v>
      </c>
      <c r="C33" s="312" t="s">
        <v>1435</v>
      </c>
      <c r="D33" s="263" t="s">
        <v>1210</v>
      </c>
      <c r="E33" s="264" t="s">
        <v>79</v>
      </c>
      <c r="F33" s="264" t="s">
        <v>127</v>
      </c>
      <c r="G33" s="195">
        <v>600</v>
      </c>
      <c r="H33" s="293"/>
      <c r="I33" s="293"/>
      <c r="J33" s="293"/>
      <c r="K33" s="293"/>
      <c r="L33" s="293"/>
      <c r="M33" s="293"/>
      <c r="N33" s="293">
        <v>231</v>
      </c>
      <c r="O33" s="293">
        <v>231</v>
      </c>
      <c r="P33" s="293">
        <v>231</v>
      </c>
      <c r="Q33" s="293">
        <v>99</v>
      </c>
      <c r="R33" s="293">
        <v>99</v>
      </c>
      <c r="S33" s="293">
        <v>99</v>
      </c>
      <c r="T33" s="296">
        <v>498600</v>
      </c>
    </row>
    <row r="34" spans="1:21" s="21" customFormat="1" ht="55.15" customHeight="1" x14ac:dyDescent="0.25">
      <c r="A34" s="477"/>
      <c r="B34" s="191" t="s">
        <v>1103</v>
      </c>
      <c r="C34" s="312" t="s">
        <v>1436</v>
      </c>
      <c r="D34" s="263" t="s">
        <v>1209</v>
      </c>
      <c r="E34" s="264" t="s">
        <v>78</v>
      </c>
      <c r="F34" s="264" t="s">
        <v>1098</v>
      </c>
      <c r="G34" s="195">
        <v>1</v>
      </c>
      <c r="H34" s="293"/>
      <c r="I34" s="293"/>
      <c r="J34" s="293"/>
      <c r="K34" s="293"/>
      <c r="L34" s="293"/>
      <c r="M34" s="293"/>
      <c r="N34" s="293"/>
      <c r="O34" s="293"/>
      <c r="P34" s="293"/>
      <c r="Q34" s="293"/>
      <c r="R34" s="293"/>
      <c r="S34" s="293"/>
      <c r="T34" s="296"/>
    </row>
    <row r="35" spans="1:21" s="21" customFormat="1" ht="59.25" customHeight="1" x14ac:dyDescent="0.25">
      <c r="A35" s="478"/>
      <c r="B35" s="191" t="s">
        <v>1104</v>
      </c>
      <c r="C35" s="312" t="s">
        <v>1437</v>
      </c>
      <c r="D35" s="263" t="s">
        <v>1210</v>
      </c>
      <c r="E35" s="264" t="s">
        <v>79</v>
      </c>
      <c r="F35" s="264" t="s">
        <v>127</v>
      </c>
      <c r="G35" s="195">
        <v>700</v>
      </c>
      <c r="H35" s="297"/>
      <c r="I35" s="293">
        <v>0</v>
      </c>
      <c r="J35" s="293">
        <v>0</v>
      </c>
      <c r="K35" s="293">
        <v>0</v>
      </c>
      <c r="L35" s="293">
        <v>0</v>
      </c>
      <c r="M35" s="293">
        <v>0</v>
      </c>
      <c r="N35" s="293">
        <v>0</v>
      </c>
      <c r="O35" s="293">
        <v>0</v>
      </c>
      <c r="P35" s="293">
        <v>0</v>
      </c>
      <c r="Q35" s="293">
        <v>0</v>
      </c>
      <c r="R35" s="293">
        <v>0</v>
      </c>
      <c r="S35" s="293">
        <v>700</v>
      </c>
      <c r="T35" s="296">
        <v>581700</v>
      </c>
      <c r="U35" s="21">
        <f>T35/G35</f>
        <v>831</v>
      </c>
    </row>
    <row r="36" spans="1:21" s="21" customFormat="1" ht="80.25" customHeight="1" x14ac:dyDescent="0.25">
      <c r="A36" s="128" t="s">
        <v>134</v>
      </c>
      <c r="B36" s="16" t="s">
        <v>135</v>
      </c>
      <c r="C36" s="312" t="s">
        <v>1438</v>
      </c>
      <c r="D36" s="146" t="s">
        <v>122</v>
      </c>
      <c r="E36" s="18" t="s">
        <v>79</v>
      </c>
      <c r="F36" s="18" t="s">
        <v>136</v>
      </c>
      <c r="G36" s="31">
        <v>10</v>
      </c>
      <c r="H36" s="19">
        <v>0</v>
      </c>
      <c r="I36" s="19">
        <v>0</v>
      </c>
      <c r="J36" s="19">
        <v>0</v>
      </c>
      <c r="K36" s="19">
        <v>1</v>
      </c>
      <c r="L36" s="19">
        <v>1</v>
      </c>
      <c r="M36" s="19">
        <v>3</v>
      </c>
      <c r="N36" s="19">
        <v>1</v>
      </c>
      <c r="O36" s="19">
        <v>1</v>
      </c>
      <c r="P36" s="19">
        <v>1</v>
      </c>
      <c r="Q36" s="19">
        <v>1</v>
      </c>
      <c r="R36" s="20">
        <v>1</v>
      </c>
      <c r="S36" s="19">
        <v>0</v>
      </c>
      <c r="T36" s="195"/>
    </row>
    <row r="37" spans="1:21" s="21" customFormat="1" ht="171" customHeight="1" x14ac:dyDescent="0.25">
      <c r="A37" s="403" t="s">
        <v>130</v>
      </c>
      <c r="B37" s="191" t="s">
        <v>1105</v>
      </c>
      <c r="C37" s="312" t="s">
        <v>1439</v>
      </c>
      <c r="D37" s="479" t="s">
        <v>1210</v>
      </c>
      <c r="E37" s="481" t="s">
        <v>79</v>
      </c>
      <c r="F37" s="481" t="s">
        <v>127</v>
      </c>
      <c r="G37" s="406">
        <f t="shared" ref="G37" si="1">SUM(H37:S37)</f>
        <v>15000</v>
      </c>
      <c r="H37" s="406">
        <v>0</v>
      </c>
      <c r="I37" s="406">
        <v>0</v>
      </c>
      <c r="J37" s="406">
        <v>0</v>
      </c>
      <c r="K37" s="406">
        <v>0</v>
      </c>
      <c r="L37" s="406">
        <v>0</v>
      </c>
      <c r="M37" s="406">
        <v>0</v>
      </c>
      <c r="N37" s="406">
        <v>3250</v>
      </c>
      <c r="O37" s="406">
        <v>3250</v>
      </c>
      <c r="P37" s="406">
        <v>2125</v>
      </c>
      <c r="Q37" s="406">
        <v>2125</v>
      </c>
      <c r="R37" s="406">
        <v>2125</v>
      </c>
      <c r="S37" s="406">
        <v>2125</v>
      </c>
      <c r="T37" s="266"/>
      <c r="U37" s="277">
        <f>G37*381</f>
        <v>5715000</v>
      </c>
    </row>
    <row r="38" spans="1:21" s="267" customFormat="1" ht="206.25" customHeight="1" x14ac:dyDescent="0.25">
      <c r="A38" s="405"/>
      <c r="B38" s="191" t="s">
        <v>1106</v>
      </c>
      <c r="C38" s="312" t="s">
        <v>1440</v>
      </c>
      <c r="D38" s="480"/>
      <c r="E38" s="482"/>
      <c r="F38" s="482"/>
      <c r="G38" s="407"/>
      <c r="H38" s="407"/>
      <c r="I38" s="407"/>
      <c r="J38" s="407"/>
      <c r="K38" s="407"/>
      <c r="L38" s="407"/>
      <c r="M38" s="407"/>
      <c r="N38" s="407"/>
      <c r="O38" s="407"/>
      <c r="P38" s="407"/>
      <c r="Q38" s="407"/>
      <c r="R38" s="407"/>
      <c r="S38" s="407"/>
      <c r="T38" s="266"/>
    </row>
    <row r="39" spans="1:21" s="21" customFormat="1" ht="55.15" customHeight="1" x14ac:dyDescent="0.25">
      <c r="A39" s="403" t="s">
        <v>696</v>
      </c>
      <c r="B39" s="28" t="s">
        <v>83</v>
      </c>
      <c r="C39" s="312" t="s">
        <v>1441</v>
      </c>
      <c r="D39" s="17" t="s">
        <v>84</v>
      </c>
      <c r="E39" s="18" t="s">
        <v>79</v>
      </c>
      <c r="F39" s="18" t="s">
        <v>133</v>
      </c>
      <c r="G39" s="19">
        <v>60000</v>
      </c>
      <c r="H39" s="19">
        <v>3000</v>
      </c>
      <c r="I39" s="19">
        <v>5000</v>
      </c>
      <c r="J39" s="19">
        <v>5000</v>
      </c>
      <c r="K39" s="19">
        <v>5750</v>
      </c>
      <c r="L39" s="19">
        <v>5750</v>
      </c>
      <c r="M39" s="19">
        <v>5500</v>
      </c>
      <c r="N39" s="19">
        <v>5750</v>
      </c>
      <c r="O39" s="19">
        <v>5750</v>
      </c>
      <c r="P39" s="19">
        <v>5500</v>
      </c>
      <c r="Q39" s="19">
        <v>5000</v>
      </c>
      <c r="R39" s="20">
        <v>5000</v>
      </c>
      <c r="S39" s="19">
        <v>3000</v>
      </c>
      <c r="T39" s="20">
        <v>15895000</v>
      </c>
    </row>
    <row r="40" spans="1:21" s="21" customFormat="1" ht="55.15" customHeight="1" x14ac:dyDescent="0.25">
      <c r="A40" s="404"/>
      <c r="B40" s="28" t="s">
        <v>85</v>
      </c>
      <c r="C40" s="312" t="s">
        <v>1442</v>
      </c>
      <c r="D40" s="17" t="s">
        <v>84</v>
      </c>
      <c r="E40" s="18" t="s">
        <v>79</v>
      </c>
      <c r="F40" s="18" t="s">
        <v>133</v>
      </c>
      <c r="G40" s="19">
        <v>3500</v>
      </c>
      <c r="H40" s="19">
        <v>100</v>
      </c>
      <c r="I40" s="19">
        <v>330</v>
      </c>
      <c r="J40" s="19">
        <v>330</v>
      </c>
      <c r="K40" s="19">
        <v>330</v>
      </c>
      <c r="L40" s="19">
        <v>330</v>
      </c>
      <c r="M40" s="19">
        <v>330</v>
      </c>
      <c r="N40" s="19">
        <v>330</v>
      </c>
      <c r="O40" s="19">
        <v>330</v>
      </c>
      <c r="P40" s="19">
        <v>330</v>
      </c>
      <c r="Q40" s="19">
        <v>330</v>
      </c>
      <c r="R40" s="19">
        <v>330</v>
      </c>
      <c r="S40" s="19">
        <v>100</v>
      </c>
      <c r="T40" s="20">
        <v>1625000</v>
      </c>
    </row>
    <row r="41" spans="1:21" s="21" customFormat="1" ht="55.15" customHeight="1" x14ac:dyDescent="0.25">
      <c r="A41" s="404"/>
      <c r="B41" s="28" t="s">
        <v>86</v>
      </c>
      <c r="C41" s="312" t="s">
        <v>1443</v>
      </c>
      <c r="D41" s="17" t="s">
        <v>84</v>
      </c>
      <c r="E41" s="18" t="s">
        <v>79</v>
      </c>
      <c r="F41" s="18" t="s">
        <v>133</v>
      </c>
      <c r="G41" s="19">
        <v>2500</v>
      </c>
      <c r="H41" s="19">
        <v>100</v>
      </c>
      <c r="I41" s="19">
        <v>240</v>
      </c>
      <c r="J41" s="19">
        <v>240</v>
      </c>
      <c r="K41" s="19">
        <v>240</v>
      </c>
      <c r="L41" s="19">
        <v>240</v>
      </c>
      <c r="M41" s="19">
        <v>240</v>
      </c>
      <c r="N41" s="19">
        <v>240</v>
      </c>
      <c r="O41" s="19">
        <v>240</v>
      </c>
      <c r="P41" s="19">
        <v>240</v>
      </c>
      <c r="Q41" s="19">
        <v>240</v>
      </c>
      <c r="R41" s="19">
        <v>240</v>
      </c>
      <c r="S41" s="19"/>
      <c r="T41" s="20">
        <v>1445000</v>
      </c>
    </row>
    <row r="42" spans="1:21" s="21" customFormat="1" ht="55.15" customHeight="1" x14ac:dyDescent="0.25">
      <c r="A42" s="404"/>
      <c r="B42" s="28" t="s">
        <v>87</v>
      </c>
      <c r="C42" s="312" t="s">
        <v>1444</v>
      </c>
      <c r="D42" s="17" t="s">
        <v>84</v>
      </c>
      <c r="E42" s="18" t="s">
        <v>79</v>
      </c>
      <c r="F42" s="18" t="s">
        <v>133</v>
      </c>
      <c r="G42" s="19">
        <v>20000</v>
      </c>
      <c r="H42" s="19">
        <v>1000</v>
      </c>
      <c r="I42" s="19">
        <v>1700</v>
      </c>
      <c r="J42" s="19">
        <v>1800</v>
      </c>
      <c r="K42" s="19">
        <v>1800</v>
      </c>
      <c r="L42" s="19">
        <v>1800</v>
      </c>
      <c r="M42" s="19">
        <v>1800</v>
      </c>
      <c r="N42" s="19">
        <v>1800</v>
      </c>
      <c r="O42" s="19">
        <v>1700</v>
      </c>
      <c r="P42" s="19">
        <v>1700</v>
      </c>
      <c r="Q42" s="19">
        <v>1700</v>
      </c>
      <c r="R42" s="19">
        <v>1700</v>
      </c>
      <c r="S42" s="19">
        <v>1500</v>
      </c>
      <c r="T42" s="20">
        <v>4884800</v>
      </c>
    </row>
    <row r="43" spans="1:21" s="21" customFormat="1" ht="55.15" customHeight="1" x14ac:dyDescent="0.25">
      <c r="A43" s="404"/>
      <c r="B43" s="28" t="s">
        <v>88</v>
      </c>
      <c r="C43" s="312" t="s">
        <v>1445</v>
      </c>
      <c r="D43" s="17" t="s">
        <v>84</v>
      </c>
      <c r="E43" s="18" t="s">
        <v>79</v>
      </c>
      <c r="F43" s="18" t="s">
        <v>133</v>
      </c>
      <c r="G43" s="19">
        <v>1500</v>
      </c>
      <c r="H43" s="19"/>
      <c r="I43" s="19">
        <v>150</v>
      </c>
      <c r="J43" s="19">
        <v>150</v>
      </c>
      <c r="K43" s="19">
        <v>150</v>
      </c>
      <c r="L43" s="19">
        <v>150</v>
      </c>
      <c r="M43" s="19">
        <v>150</v>
      </c>
      <c r="N43" s="19">
        <v>150</v>
      </c>
      <c r="O43" s="19">
        <v>150</v>
      </c>
      <c r="P43" s="19">
        <v>150</v>
      </c>
      <c r="Q43" s="19">
        <v>150</v>
      </c>
      <c r="R43" s="19">
        <v>150</v>
      </c>
      <c r="S43" s="19"/>
      <c r="T43" s="20">
        <v>1308800</v>
      </c>
    </row>
    <row r="44" spans="1:21" s="21" customFormat="1" ht="55.15" customHeight="1" x14ac:dyDescent="0.25">
      <c r="A44" s="404"/>
      <c r="B44" s="28" t="s">
        <v>89</v>
      </c>
      <c r="C44" s="312" t="s">
        <v>1446</v>
      </c>
      <c r="D44" s="17" t="s">
        <v>84</v>
      </c>
      <c r="E44" s="18" t="s">
        <v>78</v>
      </c>
      <c r="F44" s="18" t="s">
        <v>133</v>
      </c>
      <c r="G44" s="19">
        <v>6</v>
      </c>
      <c r="H44" s="19"/>
      <c r="I44" s="19">
        <v>1</v>
      </c>
      <c r="J44" s="19">
        <v>1</v>
      </c>
      <c r="K44" s="19"/>
      <c r="L44" s="19">
        <v>1</v>
      </c>
      <c r="M44" s="19"/>
      <c r="N44" s="19">
        <v>1</v>
      </c>
      <c r="O44" s="19"/>
      <c r="P44" s="19">
        <v>1</v>
      </c>
      <c r="Q44" s="19"/>
      <c r="R44" s="20">
        <v>1</v>
      </c>
      <c r="S44" s="19"/>
      <c r="T44" s="20">
        <v>1479600</v>
      </c>
    </row>
    <row r="45" spans="1:21" s="21" customFormat="1" ht="55.15" customHeight="1" x14ac:dyDescent="0.25">
      <c r="A45" s="404"/>
      <c r="B45" s="28" t="s">
        <v>91</v>
      </c>
      <c r="C45" s="312" t="s">
        <v>1447</v>
      </c>
      <c r="D45" s="17" t="s">
        <v>84</v>
      </c>
      <c r="E45" s="18" t="s">
        <v>79</v>
      </c>
      <c r="F45" s="18" t="s">
        <v>133</v>
      </c>
      <c r="G45" s="19">
        <v>2000</v>
      </c>
      <c r="H45" s="19"/>
      <c r="I45" s="19">
        <v>200</v>
      </c>
      <c r="J45" s="19">
        <v>200</v>
      </c>
      <c r="K45" s="19">
        <v>200</v>
      </c>
      <c r="L45" s="19">
        <v>200</v>
      </c>
      <c r="M45" s="19">
        <v>200</v>
      </c>
      <c r="N45" s="19">
        <v>200</v>
      </c>
      <c r="O45" s="19">
        <v>200</v>
      </c>
      <c r="P45" s="19">
        <v>200</v>
      </c>
      <c r="Q45" s="19">
        <v>200</v>
      </c>
      <c r="R45" s="20">
        <v>200</v>
      </c>
      <c r="S45" s="19"/>
      <c r="T45" s="20">
        <v>511000</v>
      </c>
    </row>
    <row r="46" spans="1:21" s="21" customFormat="1" ht="55.15" customHeight="1" x14ac:dyDescent="0.25">
      <c r="A46" s="404"/>
      <c r="B46" s="28" t="s">
        <v>92</v>
      </c>
      <c r="C46" s="312" t="s">
        <v>1448</v>
      </c>
      <c r="D46" s="17" t="s">
        <v>84</v>
      </c>
      <c r="E46" s="18" t="s">
        <v>79</v>
      </c>
      <c r="F46" s="18" t="s">
        <v>133</v>
      </c>
      <c r="G46" s="19">
        <v>100</v>
      </c>
      <c r="H46" s="19"/>
      <c r="I46" s="19">
        <v>20</v>
      </c>
      <c r="J46" s="19">
        <v>20</v>
      </c>
      <c r="K46" s="19"/>
      <c r="L46" s="19">
        <v>20</v>
      </c>
      <c r="M46" s="19">
        <v>20</v>
      </c>
      <c r="N46" s="19">
        <v>20</v>
      </c>
      <c r="O46" s="19"/>
      <c r="P46" s="19"/>
      <c r="Q46" s="19"/>
      <c r="R46" s="20"/>
      <c r="S46" s="19"/>
      <c r="T46" s="20">
        <v>691200</v>
      </c>
    </row>
    <row r="47" spans="1:21" s="21" customFormat="1" ht="55.15" customHeight="1" x14ac:dyDescent="0.25">
      <c r="A47" s="404"/>
      <c r="B47" s="28" t="s">
        <v>93</v>
      </c>
      <c r="C47" s="312" t="s">
        <v>1449</v>
      </c>
      <c r="D47" s="17" t="s">
        <v>84</v>
      </c>
      <c r="E47" s="18" t="s">
        <v>79</v>
      </c>
      <c r="F47" s="18" t="s">
        <v>133</v>
      </c>
      <c r="G47" s="19">
        <v>100</v>
      </c>
      <c r="H47" s="19"/>
      <c r="I47" s="19">
        <v>20</v>
      </c>
      <c r="J47" s="19">
        <v>20</v>
      </c>
      <c r="K47" s="19"/>
      <c r="L47" s="19">
        <v>20</v>
      </c>
      <c r="M47" s="19">
        <v>20</v>
      </c>
      <c r="N47" s="19">
        <v>20</v>
      </c>
      <c r="O47" s="19"/>
      <c r="P47" s="19"/>
      <c r="Q47" s="19"/>
      <c r="R47" s="20"/>
      <c r="S47" s="19"/>
      <c r="T47" s="20">
        <v>887200</v>
      </c>
    </row>
    <row r="48" spans="1:21" s="21" customFormat="1" ht="55.15" customHeight="1" x14ac:dyDescent="0.25">
      <c r="A48" s="404"/>
      <c r="B48" s="28" t="s">
        <v>397</v>
      </c>
      <c r="C48" s="312" t="s">
        <v>1450</v>
      </c>
      <c r="D48" s="17" t="s">
        <v>84</v>
      </c>
      <c r="E48" s="18" t="s">
        <v>78</v>
      </c>
      <c r="F48" s="18" t="s">
        <v>133</v>
      </c>
      <c r="G48" s="19">
        <v>6</v>
      </c>
      <c r="H48" s="19"/>
      <c r="I48" s="19">
        <v>1</v>
      </c>
      <c r="J48" s="19"/>
      <c r="K48" s="19">
        <v>1</v>
      </c>
      <c r="L48" s="19"/>
      <c r="M48" s="19">
        <v>1</v>
      </c>
      <c r="N48" s="19"/>
      <c r="O48" s="19">
        <v>1</v>
      </c>
      <c r="P48" s="19"/>
      <c r="Q48" s="19">
        <v>1</v>
      </c>
      <c r="R48" s="20">
        <v>1</v>
      </c>
      <c r="S48" s="19"/>
      <c r="T48" s="20">
        <v>367600</v>
      </c>
    </row>
    <row r="49" spans="1:20" s="21" customFormat="1" ht="55.15" customHeight="1" x14ac:dyDescent="0.25">
      <c r="A49" s="404"/>
      <c r="B49" s="28" t="s">
        <v>94</v>
      </c>
      <c r="C49" s="312" t="s">
        <v>1451</v>
      </c>
      <c r="D49" s="17" t="s">
        <v>84</v>
      </c>
      <c r="E49" s="18" t="s">
        <v>79</v>
      </c>
      <c r="F49" s="18" t="s">
        <v>133</v>
      </c>
      <c r="G49" s="19">
        <v>500</v>
      </c>
      <c r="H49" s="19"/>
      <c r="I49" s="19"/>
      <c r="J49" s="19">
        <v>125</v>
      </c>
      <c r="K49" s="19"/>
      <c r="L49" s="19">
        <v>125</v>
      </c>
      <c r="M49" s="19"/>
      <c r="N49" s="19">
        <v>125</v>
      </c>
      <c r="O49" s="19"/>
      <c r="P49" s="19"/>
      <c r="Q49" s="19">
        <v>125</v>
      </c>
      <c r="R49" s="20"/>
      <c r="S49" s="19"/>
      <c r="T49" s="20">
        <v>5627650.4000000004</v>
      </c>
    </row>
    <row r="50" spans="1:20" s="21" customFormat="1" ht="55.15" customHeight="1" x14ac:dyDescent="0.25">
      <c r="A50" s="404"/>
      <c r="B50" s="28" t="s">
        <v>95</v>
      </c>
      <c r="C50" s="312" t="s">
        <v>1452</v>
      </c>
      <c r="D50" s="17" t="s">
        <v>84</v>
      </c>
      <c r="E50" s="18" t="s">
        <v>79</v>
      </c>
      <c r="F50" s="18" t="s">
        <v>133</v>
      </c>
      <c r="G50" s="19">
        <v>500</v>
      </c>
      <c r="H50" s="19"/>
      <c r="I50" s="19">
        <v>125</v>
      </c>
      <c r="J50" s="19"/>
      <c r="K50" s="19">
        <v>125</v>
      </c>
      <c r="L50" s="19"/>
      <c r="M50" s="19">
        <v>125</v>
      </c>
      <c r="N50" s="19"/>
      <c r="O50" s="19">
        <v>125</v>
      </c>
      <c r="P50" s="19"/>
      <c r="Q50" s="19"/>
      <c r="R50" s="20"/>
      <c r="S50" s="19"/>
      <c r="T50" s="20">
        <v>695200</v>
      </c>
    </row>
    <row r="51" spans="1:20" s="21" customFormat="1" ht="55.15" customHeight="1" x14ac:dyDescent="0.25">
      <c r="A51" s="404"/>
      <c r="B51" s="28" t="s">
        <v>96</v>
      </c>
      <c r="C51" s="312" t="s">
        <v>1453</v>
      </c>
      <c r="D51" s="17" t="s">
        <v>84</v>
      </c>
      <c r="E51" s="18" t="s">
        <v>79</v>
      </c>
      <c r="F51" s="18" t="s">
        <v>133</v>
      </c>
      <c r="G51" s="19">
        <v>3000</v>
      </c>
      <c r="H51" s="19">
        <v>200</v>
      </c>
      <c r="I51" s="19">
        <v>250</v>
      </c>
      <c r="J51" s="19">
        <v>240</v>
      </c>
      <c r="K51" s="19">
        <v>250</v>
      </c>
      <c r="L51" s="19">
        <v>240</v>
      </c>
      <c r="M51" s="19">
        <v>240</v>
      </c>
      <c r="N51" s="19">
        <v>300</v>
      </c>
      <c r="O51" s="19">
        <v>250</v>
      </c>
      <c r="P51" s="19">
        <v>250</v>
      </c>
      <c r="Q51" s="19">
        <v>300</v>
      </c>
      <c r="R51" s="19">
        <v>240</v>
      </c>
      <c r="S51" s="19">
        <v>240</v>
      </c>
      <c r="T51" s="20">
        <v>1420800</v>
      </c>
    </row>
    <row r="52" spans="1:20" s="21" customFormat="1" ht="75" customHeight="1" x14ac:dyDescent="0.25">
      <c r="A52" s="404"/>
      <c r="B52" s="28" t="s">
        <v>97</v>
      </c>
      <c r="C52" s="312" t="s">
        <v>1454</v>
      </c>
      <c r="D52" s="17" t="s">
        <v>84</v>
      </c>
      <c r="E52" s="18" t="s">
        <v>79</v>
      </c>
      <c r="F52" s="18" t="s">
        <v>133</v>
      </c>
      <c r="G52" s="19">
        <v>150</v>
      </c>
      <c r="H52" s="19"/>
      <c r="I52" s="19">
        <v>30</v>
      </c>
      <c r="J52" s="19"/>
      <c r="K52" s="19">
        <v>30</v>
      </c>
      <c r="L52" s="19"/>
      <c r="M52" s="19">
        <v>30</v>
      </c>
      <c r="N52" s="19"/>
      <c r="O52" s="19">
        <v>30</v>
      </c>
      <c r="P52" s="19"/>
      <c r="Q52" s="19">
        <v>30</v>
      </c>
      <c r="R52" s="20"/>
      <c r="S52" s="19"/>
      <c r="T52" s="20">
        <v>1076400</v>
      </c>
    </row>
    <row r="53" spans="1:20" s="21" customFormat="1" ht="57" customHeight="1" x14ac:dyDescent="0.25">
      <c r="A53" s="404"/>
      <c r="B53" s="29" t="s">
        <v>98</v>
      </c>
      <c r="C53" s="312" t="s">
        <v>1455</v>
      </c>
      <c r="D53" s="17" t="s">
        <v>84</v>
      </c>
      <c r="E53" s="18" t="s">
        <v>79</v>
      </c>
      <c r="F53" s="18" t="s">
        <v>133</v>
      </c>
      <c r="G53" s="19">
        <v>150</v>
      </c>
      <c r="H53" s="19"/>
      <c r="I53" s="19">
        <v>30</v>
      </c>
      <c r="J53" s="19"/>
      <c r="K53" s="19">
        <v>30</v>
      </c>
      <c r="L53" s="19"/>
      <c r="M53" s="19">
        <v>30</v>
      </c>
      <c r="N53" s="19"/>
      <c r="O53" s="19">
        <v>30</v>
      </c>
      <c r="P53" s="19"/>
      <c r="Q53" s="19">
        <v>30</v>
      </c>
      <c r="R53" s="20"/>
      <c r="S53" s="19"/>
      <c r="T53" s="20">
        <v>176400</v>
      </c>
    </row>
    <row r="54" spans="1:20" s="21" customFormat="1" ht="55.9" customHeight="1" x14ac:dyDescent="0.25">
      <c r="A54" s="404"/>
      <c r="B54" s="28" t="s">
        <v>99</v>
      </c>
      <c r="C54" s="312" t="s">
        <v>1456</v>
      </c>
      <c r="D54" s="17" t="s">
        <v>84</v>
      </c>
      <c r="E54" s="18" t="s">
        <v>78</v>
      </c>
      <c r="F54" s="18" t="s">
        <v>133</v>
      </c>
      <c r="G54" s="19">
        <v>1</v>
      </c>
      <c r="H54" s="19"/>
      <c r="I54" s="19"/>
      <c r="J54" s="19"/>
      <c r="K54" s="19"/>
      <c r="L54" s="19"/>
      <c r="M54" s="19"/>
      <c r="N54" s="19"/>
      <c r="O54" s="19"/>
      <c r="P54" s="19"/>
      <c r="Q54" s="19">
        <v>1</v>
      </c>
      <c r="R54" s="20"/>
      <c r="S54" s="19"/>
      <c r="T54" s="20">
        <v>1470000</v>
      </c>
    </row>
    <row r="55" spans="1:20" s="21" customFormat="1" ht="55.15" customHeight="1" x14ac:dyDescent="0.25">
      <c r="A55" s="405"/>
      <c r="B55" s="28" t="s">
        <v>100</v>
      </c>
      <c r="C55" s="312" t="s">
        <v>1457</v>
      </c>
      <c r="D55" s="17" t="s">
        <v>84</v>
      </c>
      <c r="E55" s="18" t="s">
        <v>78</v>
      </c>
      <c r="F55" s="18" t="s">
        <v>133</v>
      </c>
      <c r="G55" s="19">
        <v>1</v>
      </c>
      <c r="H55" s="19"/>
      <c r="I55" s="19"/>
      <c r="J55" s="19">
        <v>1</v>
      </c>
      <c r="K55" s="19"/>
      <c r="L55" s="19"/>
      <c r="M55" s="19"/>
      <c r="N55" s="19"/>
      <c r="O55" s="19"/>
      <c r="P55" s="19"/>
      <c r="Q55" s="19"/>
      <c r="R55" s="20"/>
      <c r="S55" s="19"/>
      <c r="T55" s="20"/>
    </row>
    <row r="56" spans="1:20" s="9" customFormat="1" ht="34.5" customHeight="1" x14ac:dyDescent="0.25">
      <c r="A56" s="402" t="s">
        <v>1175</v>
      </c>
      <c r="B56" s="402"/>
      <c r="C56" s="402"/>
      <c r="D56" s="402"/>
      <c r="E56" s="402"/>
      <c r="F56" s="402"/>
      <c r="G56" s="402"/>
      <c r="H56" s="402"/>
      <c r="I56" s="402"/>
      <c r="J56" s="402"/>
      <c r="K56" s="402"/>
      <c r="L56" s="402"/>
      <c r="M56" s="402"/>
      <c r="N56" s="402"/>
      <c r="O56" s="402"/>
      <c r="P56" s="402"/>
      <c r="Q56" s="402"/>
      <c r="R56" s="402"/>
      <c r="S56" s="402"/>
      <c r="T56" s="402"/>
    </row>
    <row r="57" spans="1:20" s="144" customFormat="1" ht="111.75" customHeight="1" x14ac:dyDescent="0.25">
      <c r="A57" s="404" t="s">
        <v>967</v>
      </c>
      <c r="B57" s="239" t="s">
        <v>1069</v>
      </c>
      <c r="C57" s="333" t="s">
        <v>1459</v>
      </c>
      <c r="D57" s="263" t="s">
        <v>865</v>
      </c>
      <c r="E57" s="264" t="s">
        <v>78</v>
      </c>
      <c r="F57" s="264" t="s">
        <v>867</v>
      </c>
      <c r="G57" s="293">
        <v>158</v>
      </c>
      <c r="H57" s="176">
        <v>13</v>
      </c>
      <c r="I57" s="176">
        <v>13</v>
      </c>
      <c r="J57" s="176">
        <v>13</v>
      </c>
      <c r="K57" s="176">
        <v>13</v>
      </c>
      <c r="L57" s="176">
        <v>13</v>
      </c>
      <c r="M57" s="176">
        <v>13</v>
      </c>
      <c r="N57" s="176">
        <v>13</v>
      </c>
      <c r="O57" s="176">
        <v>13</v>
      </c>
      <c r="P57" s="176">
        <v>13</v>
      </c>
      <c r="Q57" s="176">
        <v>13</v>
      </c>
      <c r="R57" s="176">
        <v>14</v>
      </c>
      <c r="S57" s="176">
        <v>14</v>
      </c>
      <c r="T57" s="266"/>
    </row>
    <row r="58" spans="1:20" s="144" customFormat="1" ht="111.75" customHeight="1" x14ac:dyDescent="0.25">
      <c r="A58" s="405"/>
      <c r="B58" s="191" t="s">
        <v>90</v>
      </c>
      <c r="C58" s="209" t="s">
        <v>1458</v>
      </c>
      <c r="D58" s="263" t="s">
        <v>84</v>
      </c>
      <c r="E58" s="264" t="s">
        <v>79</v>
      </c>
      <c r="F58" s="264" t="s">
        <v>133</v>
      </c>
      <c r="G58" s="187">
        <v>480</v>
      </c>
      <c r="H58" s="187"/>
      <c r="I58" s="187">
        <v>48</v>
      </c>
      <c r="J58" s="187">
        <v>48</v>
      </c>
      <c r="K58" s="187">
        <v>48</v>
      </c>
      <c r="L58" s="187">
        <v>48</v>
      </c>
      <c r="M58" s="187">
        <v>48</v>
      </c>
      <c r="N58" s="187">
        <v>48</v>
      </c>
      <c r="O58" s="187">
        <v>48</v>
      </c>
      <c r="P58" s="187">
        <v>48</v>
      </c>
      <c r="Q58" s="187">
        <v>48</v>
      </c>
      <c r="R58" s="187">
        <v>48</v>
      </c>
      <c r="S58" s="187"/>
      <c r="T58" s="188">
        <v>3365300</v>
      </c>
    </row>
    <row r="59" spans="1:20" s="21" customFormat="1" ht="55.15" customHeight="1" x14ac:dyDescent="0.25">
      <c r="A59" s="226" t="s">
        <v>885</v>
      </c>
      <c r="B59" s="227" t="s">
        <v>886</v>
      </c>
      <c r="C59" s="333" t="s">
        <v>1460</v>
      </c>
      <c r="D59" s="224" t="s">
        <v>304</v>
      </c>
      <c r="E59" s="224" t="s">
        <v>79</v>
      </c>
      <c r="F59" s="224" t="s">
        <v>884</v>
      </c>
      <c r="G59" s="225">
        <v>660</v>
      </c>
      <c r="H59" s="225">
        <v>55</v>
      </c>
      <c r="I59" s="225">
        <v>55</v>
      </c>
      <c r="J59" s="225">
        <v>55</v>
      </c>
      <c r="K59" s="225">
        <v>55</v>
      </c>
      <c r="L59" s="225">
        <v>55</v>
      </c>
      <c r="M59" s="225">
        <v>55</v>
      </c>
      <c r="N59" s="225">
        <v>55</v>
      </c>
      <c r="O59" s="225">
        <v>55</v>
      </c>
      <c r="P59" s="225">
        <v>55</v>
      </c>
      <c r="Q59" s="225">
        <v>55</v>
      </c>
      <c r="R59" s="225">
        <v>55</v>
      </c>
      <c r="S59" s="225">
        <v>55</v>
      </c>
      <c r="T59" s="225"/>
    </row>
    <row r="60" spans="1:20" s="21" customFormat="1" ht="42" customHeight="1" x14ac:dyDescent="0.25">
      <c r="A60" s="403" t="s">
        <v>701</v>
      </c>
      <c r="B60" s="262" t="s">
        <v>1214</v>
      </c>
      <c r="C60" s="209" t="s">
        <v>1461</v>
      </c>
      <c r="D60" s="263" t="s">
        <v>780</v>
      </c>
      <c r="E60" s="264" t="s">
        <v>78</v>
      </c>
      <c r="F60" s="264" t="s">
        <v>781</v>
      </c>
      <c r="G60" s="19">
        <v>4</v>
      </c>
      <c r="H60" s="19"/>
      <c r="I60" s="19">
        <v>1</v>
      </c>
      <c r="J60" s="19"/>
      <c r="K60" s="19"/>
      <c r="L60" s="19">
        <v>1</v>
      </c>
      <c r="M60" s="19"/>
      <c r="N60" s="19">
        <v>1</v>
      </c>
      <c r="O60" s="19"/>
      <c r="P60" s="19"/>
      <c r="Q60" s="19"/>
      <c r="R60" s="20">
        <v>1</v>
      </c>
      <c r="S60" s="19"/>
      <c r="T60" s="20">
        <v>550000</v>
      </c>
    </row>
    <row r="61" spans="1:20" s="21" customFormat="1" ht="42" customHeight="1" x14ac:dyDescent="0.25">
      <c r="A61" s="404"/>
      <c r="B61" s="262" t="s">
        <v>146</v>
      </c>
      <c r="C61" s="333" t="s">
        <v>1462</v>
      </c>
      <c r="D61" s="263" t="s">
        <v>780</v>
      </c>
      <c r="E61" s="264" t="s">
        <v>78</v>
      </c>
      <c r="F61" s="264" t="s">
        <v>781</v>
      </c>
      <c r="G61" s="19">
        <v>36</v>
      </c>
      <c r="H61" s="19">
        <v>3</v>
      </c>
      <c r="I61" s="19">
        <v>3</v>
      </c>
      <c r="J61" s="19">
        <v>3</v>
      </c>
      <c r="K61" s="19">
        <v>3</v>
      </c>
      <c r="L61" s="19">
        <v>3</v>
      </c>
      <c r="M61" s="19">
        <v>3</v>
      </c>
      <c r="N61" s="19">
        <v>3</v>
      </c>
      <c r="O61" s="19">
        <v>3</v>
      </c>
      <c r="P61" s="19">
        <v>3</v>
      </c>
      <c r="Q61" s="19">
        <v>3</v>
      </c>
      <c r="R61" s="20">
        <v>3</v>
      </c>
      <c r="S61" s="19">
        <v>3</v>
      </c>
      <c r="T61" s="20">
        <v>1500000</v>
      </c>
    </row>
    <row r="62" spans="1:20" s="21" customFormat="1" ht="65.25" customHeight="1" x14ac:dyDescent="0.25">
      <c r="A62" s="404"/>
      <c r="B62" s="262" t="s">
        <v>148</v>
      </c>
      <c r="C62" s="209" t="s">
        <v>1463</v>
      </c>
      <c r="D62" s="263" t="s">
        <v>780</v>
      </c>
      <c r="E62" s="264" t="s">
        <v>78</v>
      </c>
      <c r="F62" s="264" t="s">
        <v>177</v>
      </c>
      <c r="G62" s="19">
        <v>12</v>
      </c>
      <c r="H62" s="19">
        <v>1</v>
      </c>
      <c r="I62" s="19">
        <v>1</v>
      </c>
      <c r="J62" s="19">
        <v>1</v>
      </c>
      <c r="K62" s="19">
        <v>1</v>
      </c>
      <c r="L62" s="19">
        <v>1</v>
      </c>
      <c r="M62" s="19">
        <v>1</v>
      </c>
      <c r="N62" s="19">
        <v>1</v>
      </c>
      <c r="O62" s="19">
        <v>1</v>
      </c>
      <c r="P62" s="19">
        <v>1</v>
      </c>
      <c r="Q62" s="19">
        <v>1</v>
      </c>
      <c r="R62" s="20">
        <v>1</v>
      </c>
      <c r="S62" s="19">
        <v>1</v>
      </c>
      <c r="T62" s="20">
        <v>332600</v>
      </c>
    </row>
    <row r="63" spans="1:20" s="21" customFormat="1" ht="67.5" customHeight="1" x14ac:dyDescent="0.25">
      <c r="A63" s="404"/>
      <c r="B63" s="262" t="s">
        <v>779</v>
      </c>
      <c r="C63" s="333" t="s">
        <v>1464</v>
      </c>
      <c r="D63" s="263" t="s">
        <v>865</v>
      </c>
      <c r="E63" s="264" t="s">
        <v>79</v>
      </c>
      <c r="F63" s="264" t="s">
        <v>782</v>
      </c>
      <c r="G63" s="19">
        <v>260</v>
      </c>
      <c r="H63" s="19">
        <v>22</v>
      </c>
      <c r="I63" s="265">
        <v>22</v>
      </c>
      <c r="J63" s="265">
        <v>22</v>
      </c>
      <c r="K63" s="265">
        <v>22</v>
      </c>
      <c r="L63" s="265">
        <v>22</v>
      </c>
      <c r="M63" s="265">
        <v>22</v>
      </c>
      <c r="N63" s="265">
        <v>22</v>
      </c>
      <c r="O63" s="265">
        <v>22</v>
      </c>
      <c r="P63" s="265">
        <v>21</v>
      </c>
      <c r="Q63" s="265">
        <v>21</v>
      </c>
      <c r="R63" s="265">
        <v>21</v>
      </c>
      <c r="S63" s="265">
        <v>21</v>
      </c>
      <c r="T63" s="20">
        <v>120000</v>
      </c>
    </row>
    <row r="64" spans="1:20" s="189" customFormat="1" ht="67.5" customHeight="1" x14ac:dyDescent="0.25">
      <c r="A64" s="423" t="s">
        <v>891</v>
      </c>
      <c r="B64" s="239" t="s">
        <v>147</v>
      </c>
      <c r="C64" s="209" t="s">
        <v>1465</v>
      </c>
      <c r="D64" s="63" t="s">
        <v>780</v>
      </c>
      <c r="E64" s="264" t="s">
        <v>78</v>
      </c>
      <c r="F64" s="264" t="s">
        <v>893</v>
      </c>
      <c r="G64" s="187">
        <v>36</v>
      </c>
      <c r="H64" s="187">
        <v>3</v>
      </c>
      <c r="I64" s="187">
        <v>3</v>
      </c>
      <c r="J64" s="187">
        <v>3</v>
      </c>
      <c r="K64" s="187">
        <v>3</v>
      </c>
      <c r="L64" s="187">
        <v>3</v>
      </c>
      <c r="M64" s="187">
        <v>3</v>
      </c>
      <c r="N64" s="187">
        <v>3</v>
      </c>
      <c r="O64" s="187">
        <v>3</v>
      </c>
      <c r="P64" s="187">
        <v>3</v>
      </c>
      <c r="Q64" s="187">
        <v>3</v>
      </c>
      <c r="R64" s="188">
        <v>3</v>
      </c>
      <c r="S64" s="187">
        <v>3</v>
      </c>
      <c r="T64" s="188">
        <v>150000</v>
      </c>
    </row>
    <row r="65" spans="1:20" s="189" customFormat="1" ht="67.5" customHeight="1" x14ac:dyDescent="0.25">
      <c r="A65" s="442"/>
      <c r="B65" s="239" t="s">
        <v>139</v>
      </c>
      <c r="C65" s="333" t="s">
        <v>1466</v>
      </c>
      <c r="D65" s="63" t="s">
        <v>780</v>
      </c>
      <c r="E65" s="264" t="s">
        <v>78</v>
      </c>
      <c r="F65" s="264" t="s">
        <v>894</v>
      </c>
      <c r="G65" s="187">
        <v>7000000</v>
      </c>
      <c r="H65" s="187">
        <v>300000</v>
      </c>
      <c r="I65" s="187">
        <v>400000</v>
      </c>
      <c r="J65" s="187">
        <v>300000</v>
      </c>
      <c r="K65" s="187">
        <v>600000</v>
      </c>
      <c r="L65" s="265">
        <v>600000</v>
      </c>
      <c r="M65" s="265">
        <v>600000</v>
      </c>
      <c r="N65" s="265">
        <v>600000</v>
      </c>
      <c r="O65" s="265">
        <v>600000</v>
      </c>
      <c r="P65" s="265">
        <v>600000</v>
      </c>
      <c r="Q65" s="187">
        <v>900000</v>
      </c>
      <c r="R65" s="188">
        <v>900000</v>
      </c>
      <c r="S65" s="187">
        <v>600000</v>
      </c>
      <c r="T65" s="188">
        <v>1000000</v>
      </c>
    </row>
    <row r="66" spans="1:20" s="189" customFormat="1" ht="67.5" customHeight="1" x14ac:dyDescent="0.25">
      <c r="A66" s="442"/>
      <c r="B66" s="239" t="s">
        <v>140</v>
      </c>
      <c r="C66" s="209" t="s">
        <v>1467</v>
      </c>
      <c r="D66" s="63" t="s">
        <v>780</v>
      </c>
      <c r="E66" s="264" t="s">
        <v>78</v>
      </c>
      <c r="F66" s="264" t="s">
        <v>894</v>
      </c>
      <c r="G66" s="187">
        <v>3600000</v>
      </c>
      <c r="H66" s="187">
        <v>100000</v>
      </c>
      <c r="I66" s="187">
        <v>200000</v>
      </c>
      <c r="J66" s="187">
        <v>200000</v>
      </c>
      <c r="K66" s="187">
        <v>300000</v>
      </c>
      <c r="L66" s="187">
        <v>500000</v>
      </c>
      <c r="M66" s="187">
        <v>500000</v>
      </c>
      <c r="N66" s="187">
        <v>400000</v>
      </c>
      <c r="O66" s="187">
        <v>400000</v>
      </c>
      <c r="P66" s="187">
        <v>200000</v>
      </c>
      <c r="Q66" s="187">
        <v>300000</v>
      </c>
      <c r="R66" s="188">
        <v>250000</v>
      </c>
      <c r="S66" s="187">
        <v>250000</v>
      </c>
      <c r="T66" s="188">
        <v>1000000</v>
      </c>
    </row>
    <row r="67" spans="1:20" s="189" customFormat="1" ht="67.5" customHeight="1" x14ac:dyDescent="0.25">
      <c r="A67" s="442"/>
      <c r="B67" s="239" t="s">
        <v>141</v>
      </c>
      <c r="C67" s="333" t="s">
        <v>1468</v>
      </c>
      <c r="D67" s="63" t="s">
        <v>780</v>
      </c>
      <c r="E67" s="264" t="s">
        <v>78</v>
      </c>
      <c r="F67" s="264" t="s">
        <v>894</v>
      </c>
      <c r="G67" s="187">
        <v>100000</v>
      </c>
      <c r="H67" s="187">
        <v>5000</v>
      </c>
      <c r="I67" s="187">
        <v>10000</v>
      </c>
      <c r="J67" s="187">
        <v>10000</v>
      </c>
      <c r="K67" s="187">
        <v>10000</v>
      </c>
      <c r="L67" s="187">
        <v>10000</v>
      </c>
      <c r="M67" s="187">
        <v>10000</v>
      </c>
      <c r="N67" s="187">
        <v>5000</v>
      </c>
      <c r="O67" s="187">
        <v>10000</v>
      </c>
      <c r="P67" s="187">
        <v>10000</v>
      </c>
      <c r="Q67" s="187">
        <v>5000</v>
      </c>
      <c r="R67" s="188">
        <v>10000</v>
      </c>
      <c r="S67" s="187">
        <v>5000</v>
      </c>
      <c r="T67" s="188">
        <v>50000</v>
      </c>
    </row>
    <row r="68" spans="1:20" s="189" customFormat="1" ht="67.5" customHeight="1" x14ac:dyDescent="0.25">
      <c r="A68" s="442"/>
      <c r="B68" s="239" t="s">
        <v>142</v>
      </c>
      <c r="C68" s="209" t="s">
        <v>1469</v>
      </c>
      <c r="D68" s="63" t="s">
        <v>780</v>
      </c>
      <c r="E68" s="264" t="s">
        <v>78</v>
      </c>
      <c r="F68" s="264" t="s">
        <v>894</v>
      </c>
      <c r="G68" s="187">
        <v>300000</v>
      </c>
      <c r="H68" s="187">
        <v>25000</v>
      </c>
      <c r="I68" s="187">
        <v>25000</v>
      </c>
      <c r="J68" s="187">
        <v>25000</v>
      </c>
      <c r="K68" s="187">
        <v>25000</v>
      </c>
      <c r="L68" s="187">
        <v>25000</v>
      </c>
      <c r="M68" s="187">
        <v>25000</v>
      </c>
      <c r="N68" s="187">
        <v>25000</v>
      </c>
      <c r="O68" s="187">
        <v>25000</v>
      </c>
      <c r="P68" s="187">
        <v>25000</v>
      </c>
      <c r="Q68" s="187">
        <v>25000</v>
      </c>
      <c r="R68" s="188">
        <v>25000</v>
      </c>
      <c r="S68" s="187">
        <v>25000</v>
      </c>
      <c r="T68" s="188">
        <v>100000</v>
      </c>
    </row>
    <row r="69" spans="1:20" s="189" customFormat="1" ht="67.5" customHeight="1" x14ac:dyDescent="0.25">
      <c r="A69" s="424"/>
      <c r="B69" s="239" t="s">
        <v>149</v>
      </c>
      <c r="C69" s="333" t="s">
        <v>1470</v>
      </c>
      <c r="D69" s="63" t="s">
        <v>780</v>
      </c>
      <c r="E69" s="264" t="s">
        <v>78</v>
      </c>
      <c r="F69" s="264" t="s">
        <v>895</v>
      </c>
      <c r="G69" s="187">
        <v>1</v>
      </c>
      <c r="H69" s="187"/>
      <c r="I69" s="187"/>
      <c r="J69" s="187"/>
      <c r="K69" s="187"/>
      <c r="L69" s="187"/>
      <c r="M69" s="187"/>
      <c r="N69" s="187"/>
      <c r="O69" s="187">
        <v>1</v>
      </c>
      <c r="P69" s="187"/>
      <c r="Q69" s="187"/>
      <c r="R69" s="188"/>
      <c r="S69" s="187"/>
      <c r="T69" s="188">
        <v>624000</v>
      </c>
    </row>
    <row r="70" spans="1:20" s="189" customFormat="1" ht="67.5" customHeight="1" x14ac:dyDescent="0.25">
      <c r="A70" s="423" t="s">
        <v>892</v>
      </c>
      <c r="B70" s="239" t="s">
        <v>1215</v>
      </c>
      <c r="C70" s="209" t="s">
        <v>1471</v>
      </c>
      <c r="D70" s="63" t="s">
        <v>780</v>
      </c>
      <c r="E70" s="264" t="s">
        <v>78</v>
      </c>
      <c r="F70" s="264" t="s">
        <v>896</v>
      </c>
      <c r="G70" s="187">
        <v>2</v>
      </c>
      <c r="H70" s="187"/>
      <c r="I70" s="187"/>
      <c r="J70" s="187">
        <v>1</v>
      </c>
      <c r="K70" s="187"/>
      <c r="L70" s="187"/>
      <c r="M70" s="187"/>
      <c r="N70" s="187"/>
      <c r="O70" s="187">
        <v>1</v>
      </c>
      <c r="P70" s="187"/>
      <c r="Q70" s="187"/>
      <c r="R70" s="188"/>
      <c r="S70" s="187"/>
      <c r="T70" s="188">
        <v>250000</v>
      </c>
    </row>
    <row r="71" spans="1:20" s="189" customFormat="1" ht="67.5" customHeight="1" x14ac:dyDescent="0.25">
      <c r="A71" s="442"/>
      <c r="B71" s="239" t="s">
        <v>1216</v>
      </c>
      <c r="C71" s="333" t="s">
        <v>1472</v>
      </c>
      <c r="D71" s="63" t="s">
        <v>780</v>
      </c>
      <c r="E71" s="264" t="s">
        <v>78</v>
      </c>
      <c r="F71" s="264" t="s">
        <v>897</v>
      </c>
      <c r="G71" s="187">
        <v>2</v>
      </c>
      <c r="H71" s="187"/>
      <c r="I71" s="187"/>
      <c r="J71" s="187">
        <v>1</v>
      </c>
      <c r="K71" s="187"/>
      <c r="L71" s="187"/>
      <c r="M71" s="187"/>
      <c r="N71" s="187"/>
      <c r="O71" s="187"/>
      <c r="P71" s="187"/>
      <c r="Q71" s="187">
        <v>1</v>
      </c>
      <c r="R71" s="188"/>
      <c r="S71" s="187"/>
      <c r="T71" s="188">
        <v>450000</v>
      </c>
    </row>
    <row r="72" spans="1:20" s="189" customFormat="1" ht="67.5" customHeight="1" x14ac:dyDescent="0.25">
      <c r="A72" s="424"/>
      <c r="B72" s="239" t="s">
        <v>1217</v>
      </c>
      <c r="C72" s="209" t="s">
        <v>1473</v>
      </c>
      <c r="D72" s="63" t="s">
        <v>780</v>
      </c>
      <c r="E72" s="264" t="s">
        <v>78</v>
      </c>
      <c r="F72" s="264" t="s">
        <v>898</v>
      </c>
      <c r="G72" s="187">
        <v>2</v>
      </c>
      <c r="H72" s="187"/>
      <c r="I72" s="187"/>
      <c r="J72" s="187"/>
      <c r="K72" s="187">
        <v>1</v>
      </c>
      <c r="L72" s="187"/>
      <c r="M72" s="187"/>
      <c r="N72" s="187"/>
      <c r="O72" s="187">
        <v>1</v>
      </c>
      <c r="P72" s="187"/>
      <c r="Q72" s="187"/>
      <c r="R72" s="188"/>
      <c r="S72" s="187"/>
      <c r="T72" s="188">
        <v>100000</v>
      </c>
    </row>
    <row r="73" spans="1:20" s="21" customFormat="1" ht="106.5" customHeight="1" x14ac:dyDescent="0.25">
      <c r="A73" s="326" t="s">
        <v>703</v>
      </c>
      <c r="B73" s="262" t="s">
        <v>941</v>
      </c>
      <c r="C73" s="333" t="s">
        <v>1474</v>
      </c>
      <c r="D73" s="263" t="s">
        <v>943</v>
      </c>
      <c r="E73" s="264" t="s">
        <v>79</v>
      </c>
      <c r="F73" s="264" t="s">
        <v>942</v>
      </c>
      <c r="G73" s="293">
        <v>30000</v>
      </c>
      <c r="H73" s="293">
        <v>1500</v>
      </c>
      <c r="I73" s="293">
        <v>1500</v>
      </c>
      <c r="J73" s="293">
        <v>1500</v>
      </c>
      <c r="K73" s="293">
        <v>3500</v>
      </c>
      <c r="L73" s="293">
        <v>3500</v>
      </c>
      <c r="M73" s="293">
        <v>3500</v>
      </c>
      <c r="N73" s="293">
        <v>3500</v>
      </c>
      <c r="O73" s="293">
        <v>3500</v>
      </c>
      <c r="P73" s="293">
        <v>3500</v>
      </c>
      <c r="Q73" s="293">
        <v>1500</v>
      </c>
      <c r="R73" s="293">
        <v>1500</v>
      </c>
      <c r="S73" s="293">
        <v>1500</v>
      </c>
      <c r="T73" s="266"/>
    </row>
    <row r="74" spans="1:20" s="144" customFormat="1" ht="55.15" customHeight="1" x14ac:dyDescent="0.25">
      <c r="A74" s="403" t="s">
        <v>930</v>
      </c>
      <c r="B74" s="171" t="s">
        <v>931</v>
      </c>
      <c r="C74" s="209" t="s">
        <v>1475</v>
      </c>
      <c r="D74" s="172" t="s">
        <v>995</v>
      </c>
      <c r="E74" s="264" t="s">
        <v>79</v>
      </c>
      <c r="F74" s="264" t="s">
        <v>933</v>
      </c>
      <c r="G74" s="173">
        <v>15000</v>
      </c>
      <c r="H74" s="148">
        <v>700</v>
      </c>
      <c r="I74" s="148">
        <v>1250</v>
      </c>
      <c r="J74" s="148">
        <v>1800</v>
      </c>
      <c r="K74" s="148">
        <v>1250</v>
      </c>
      <c r="L74" s="148">
        <v>1250</v>
      </c>
      <c r="M74" s="148">
        <v>1250</v>
      </c>
      <c r="N74" s="148">
        <v>1250</v>
      </c>
      <c r="O74" s="148">
        <v>1250</v>
      </c>
      <c r="P74" s="148">
        <v>1250</v>
      </c>
      <c r="Q74" s="148">
        <v>1625</v>
      </c>
      <c r="R74" s="148">
        <v>1625</v>
      </c>
      <c r="S74" s="148">
        <v>500</v>
      </c>
      <c r="T74" s="419">
        <v>4151400</v>
      </c>
    </row>
    <row r="75" spans="1:20" s="144" customFormat="1" ht="55.15" customHeight="1" x14ac:dyDescent="0.25">
      <c r="A75" s="404"/>
      <c r="B75" s="171" t="s">
        <v>934</v>
      </c>
      <c r="C75" s="333" t="s">
        <v>1476</v>
      </c>
      <c r="D75" s="172" t="s">
        <v>995</v>
      </c>
      <c r="E75" s="264" t="s">
        <v>79</v>
      </c>
      <c r="F75" s="264" t="s">
        <v>933</v>
      </c>
      <c r="G75" s="173">
        <v>5000</v>
      </c>
      <c r="H75" s="148">
        <v>417</v>
      </c>
      <c r="I75" s="148">
        <v>417</v>
      </c>
      <c r="J75" s="148">
        <v>417</v>
      </c>
      <c r="K75" s="148">
        <v>417</v>
      </c>
      <c r="L75" s="148">
        <v>417</v>
      </c>
      <c r="M75" s="148">
        <v>417</v>
      </c>
      <c r="N75" s="148">
        <v>417</v>
      </c>
      <c r="O75" s="148">
        <v>417</v>
      </c>
      <c r="P75" s="148">
        <v>417</v>
      </c>
      <c r="Q75" s="148">
        <v>417</v>
      </c>
      <c r="R75" s="148">
        <v>417</v>
      </c>
      <c r="S75" s="148">
        <v>417</v>
      </c>
      <c r="T75" s="420"/>
    </row>
    <row r="76" spans="1:20" s="144" customFormat="1" ht="55.15" customHeight="1" x14ac:dyDescent="0.25">
      <c r="A76" s="404"/>
      <c r="B76" s="171" t="s">
        <v>935</v>
      </c>
      <c r="C76" s="209" t="s">
        <v>1477</v>
      </c>
      <c r="D76" s="172" t="s">
        <v>995</v>
      </c>
      <c r="E76" s="264" t="s">
        <v>79</v>
      </c>
      <c r="F76" s="264" t="s">
        <v>933</v>
      </c>
      <c r="G76" s="173">
        <v>3000</v>
      </c>
      <c r="H76" s="148">
        <v>250</v>
      </c>
      <c r="I76" s="148">
        <v>250</v>
      </c>
      <c r="J76" s="148">
        <v>250</v>
      </c>
      <c r="K76" s="148">
        <v>250</v>
      </c>
      <c r="L76" s="148">
        <v>250</v>
      </c>
      <c r="M76" s="148">
        <v>250</v>
      </c>
      <c r="N76" s="148">
        <v>250</v>
      </c>
      <c r="O76" s="148">
        <v>250</v>
      </c>
      <c r="P76" s="148">
        <v>250</v>
      </c>
      <c r="Q76" s="148">
        <v>250</v>
      </c>
      <c r="R76" s="148">
        <v>250</v>
      </c>
      <c r="S76" s="148">
        <v>250</v>
      </c>
      <c r="T76" s="420"/>
    </row>
    <row r="77" spans="1:20" s="144" customFormat="1" ht="55.15" customHeight="1" x14ac:dyDescent="0.25">
      <c r="A77" s="405"/>
      <c r="B77" s="174" t="s">
        <v>936</v>
      </c>
      <c r="C77" s="333" t="s">
        <v>1478</v>
      </c>
      <c r="D77" s="172" t="s">
        <v>995</v>
      </c>
      <c r="E77" s="264" t="s">
        <v>79</v>
      </c>
      <c r="F77" s="264" t="s">
        <v>933</v>
      </c>
      <c r="G77" s="173">
        <v>20000</v>
      </c>
      <c r="H77" s="148">
        <v>800</v>
      </c>
      <c r="I77" s="148">
        <v>1663</v>
      </c>
      <c r="J77" s="148">
        <v>2434</v>
      </c>
      <c r="K77" s="148">
        <v>1667</v>
      </c>
      <c r="L77" s="148">
        <v>1834</v>
      </c>
      <c r="M77" s="148">
        <v>1667</v>
      </c>
      <c r="N77" s="148">
        <v>2167</v>
      </c>
      <c r="O77" s="148">
        <v>2167</v>
      </c>
      <c r="P77" s="148">
        <v>1667</v>
      </c>
      <c r="Q77" s="148">
        <v>1667</v>
      </c>
      <c r="R77" s="148">
        <v>1667</v>
      </c>
      <c r="S77" s="148">
        <v>600</v>
      </c>
      <c r="T77" s="421"/>
    </row>
    <row r="78" spans="1:20" s="144" customFormat="1" ht="55.15" customHeight="1" x14ac:dyDescent="0.25">
      <c r="A78" s="403" t="s">
        <v>937</v>
      </c>
      <c r="B78" s="175" t="s">
        <v>938</v>
      </c>
      <c r="C78" s="209" t="s">
        <v>1479</v>
      </c>
      <c r="D78" s="172" t="s">
        <v>995</v>
      </c>
      <c r="E78" s="264" t="s">
        <v>78</v>
      </c>
      <c r="F78" s="264" t="s">
        <v>933</v>
      </c>
      <c r="G78" s="173">
        <v>3000</v>
      </c>
      <c r="H78" s="148">
        <v>250</v>
      </c>
      <c r="I78" s="148">
        <v>250</v>
      </c>
      <c r="J78" s="148">
        <v>250</v>
      </c>
      <c r="K78" s="148">
        <v>250</v>
      </c>
      <c r="L78" s="148">
        <v>250</v>
      </c>
      <c r="M78" s="148">
        <v>250</v>
      </c>
      <c r="N78" s="148">
        <v>250</v>
      </c>
      <c r="O78" s="148">
        <v>250</v>
      </c>
      <c r="P78" s="148">
        <v>250</v>
      </c>
      <c r="Q78" s="148">
        <v>250</v>
      </c>
      <c r="R78" s="148">
        <v>250</v>
      </c>
      <c r="S78" s="148">
        <v>250</v>
      </c>
      <c r="T78" s="419">
        <v>3655765</v>
      </c>
    </row>
    <row r="79" spans="1:20" s="144" customFormat="1" ht="55.15" customHeight="1" x14ac:dyDescent="0.25">
      <c r="A79" s="404"/>
      <c r="B79" s="175" t="s">
        <v>939</v>
      </c>
      <c r="C79" s="333" t="s">
        <v>1480</v>
      </c>
      <c r="D79" s="172" t="s">
        <v>995</v>
      </c>
      <c r="E79" s="264" t="s">
        <v>78</v>
      </c>
      <c r="F79" s="264" t="s">
        <v>933</v>
      </c>
      <c r="G79" s="173">
        <v>500</v>
      </c>
      <c r="H79" s="148">
        <v>0</v>
      </c>
      <c r="I79" s="148">
        <v>42</v>
      </c>
      <c r="J79" s="148">
        <v>52</v>
      </c>
      <c r="K79" s="148">
        <v>52</v>
      </c>
      <c r="L79" s="148">
        <v>52</v>
      </c>
      <c r="M79" s="148">
        <v>42</v>
      </c>
      <c r="N79" s="148">
        <v>42</v>
      </c>
      <c r="O79" s="148">
        <v>42</v>
      </c>
      <c r="P79" s="148">
        <v>54</v>
      </c>
      <c r="Q79" s="148">
        <v>42</v>
      </c>
      <c r="R79" s="148">
        <v>42</v>
      </c>
      <c r="S79" s="148">
        <v>38</v>
      </c>
      <c r="T79" s="420"/>
    </row>
    <row r="80" spans="1:20" s="144" customFormat="1" ht="70.5" customHeight="1" x14ac:dyDescent="0.25">
      <c r="A80" s="404"/>
      <c r="B80" s="175" t="s">
        <v>940</v>
      </c>
      <c r="C80" s="209" t="s">
        <v>1481</v>
      </c>
      <c r="D80" s="172" t="s">
        <v>995</v>
      </c>
      <c r="E80" s="264" t="s">
        <v>79</v>
      </c>
      <c r="F80" s="264" t="s">
        <v>933</v>
      </c>
      <c r="G80" s="173">
        <v>500</v>
      </c>
      <c r="H80" s="148">
        <v>0</v>
      </c>
      <c r="I80" s="148">
        <v>50</v>
      </c>
      <c r="J80" s="148"/>
      <c r="K80" s="148">
        <v>100</v>
      </c>
      <c r="L80" s="148">
        <v>50</v>
      </c>
      <c r="M80" s="148"/>
      <c r="N80" s="148">
        <v>100</v>
      </c>
      <c r="O80" s="148"/>
      <c r="P80" s="148">
        <v>50</v>
      </c>
      <c r="Q80" s="148">
        <v>100</v>
      </c>
      <c r="R80" s="148">
        <v>50</v>
      </c>
      <c r="S80" s="148"/>
      <c r="T80" s="420"/>
    </row>
    <row r="81" spans="1:22" s="21" customFormat="1" ht="55.15" customHeight="1" x14ac:dyDescent="0.25">
      <c r="A81" s="326" t="s">
        <v>134</v>
      </c>
      <c r="B81" s="262" t="s">
        <v>135</v>
      </c>
      <c r="C81" s="333" t="s">
        <v>1482</v>
      </c>
      <c r="D81" s="263" t="s">
        <v>122</v>
      </c>
      <c r="E81" s="264" t="s">
        <v>78</v>
      </c>
      <c r="F81" s="264" t="s">
        <v>136</v>
      </c>
      <c r="G81" s="19">
        <v>10</v>
      </c>
      <c r="H81" s="19">
        <v>0</v>
      </c>
      <c r="I81" s="19">
        <v>0</v>
      </c>
      <c r="J81" s="19">
        <v>0</v>
      </c>
      <c r="K81" s="19">
        <v>1</v>
      </c>
      <c r="L81" s="19">
        <v>1</v>
      </c>
      <c r="M81" s="19">
        <v>3</v>
      </c>
      <c r="N81" s="19">
        <v>1</v>
      </c>
      <c r="O81" s="19">
        <v>1</v>
      </c>
      <c r="P81" s="19">
        <v>1</v>
      </c>
      <c r="Q81" s="19">
        <v>1</v>
      </c>
      <c r="R81" s="20">
        <v>1</v>
      </c>
      <c r="S81" s="19">
        <v>0</v>
      </c>
      <c r="T81" s="20"/>
    </row>
    <row r="82" spans="1:22" s="21" customFormat="1" ht="55.15" customHeight="1" x14ac:dyDescent="0.25">
      <c r="A82" s="326" t="s">
        <v>137</v>
      </c>
      <c r="B82" s="262" t="s">
        <v>138</v>
      </c>
      <c r="C82" s="209" t="s">
        <v>1483</v>
      </c>
      <c r="D82" s="263" t="s">
        <v>122</v>
      </c>
      <c r="E82" s="264" t="s">
        <v>78</v>
      </c>
      <c r="F82" s="264" t="s">
        <v>398</v>
      </c>
      <c r="G82" s="19">
        <v>1</v>
      </c>
      <c r="H82" s="19">
        <v>0</v>
      </c>
      <c r="I82" s="19">
        <v>0</v>
      </c>
      <c r="J82" s="19">
        <v>0</v>
      </c>
      <c r="K82" s="19">
        <v>0</v>
      </c>
      <c r="L82" s="19">
        <v>0</v>
      </c>
      <c r="M82" s="19">
        <v>0</v>
      </c>
      <c r="N82" s="19">
        <v>0</v>
      </c>
      <c r="O82" s="19">
        <v>0</v>
      </c>
      <c r="P82" s="19">
        <v>0</v>
      </c>
      <c r="Q82" s="19">
        <v>0</v>
      </c>
      <c r="R82" s="19">
        <v>0</v>
      </c>
      <c r="S82" s="19">
        <v>1</v>
      </c>
      <c r="T82" s="20"/>
    </row>
    <row r="83" spans="1:22" s="21" customFormat="1" ht="114" customHeight="1" x14ac:dyDescent="0.25">
      <c r="A83" s="403" t="s">
        <v>706</v>
      </c>
      <c r="B83" s="262" t="s">
        <v>132</v>
      </c>
      <c r="C83" s="333" t="s">
        <v>1484</v>
      </c>
      <c r="D83" s="263" t="s">
        <v>122</v>
      </c>
      <c r="E83" s="264" t="s">
        <v>79</v>
      </c>
      <c r="F83" s="264" t="s">
        <v>133</v>
      </c>
      <c r="G83" s="19">
        <v>1000</v>
      </c>
      <c r="H83" s="19">
        <v>0</v>
      </c>
      <c r="I83" s="19">
        <v>49</v>
      </c>
      <c r="J83" s="19">
        <v>51</v>
      </c>
      <c r="K83" s="19">
        <v>134</v>
      </c>
      <c r="L83" s="19">
        <v>134</v>
      </c>
      <c r="M83" s="19">
        <v>133</v>
      </c>
      <c r="N83" s="19">
        <v>133</v>
      </c>
      <c r="O83" s="19">
        <v>133</v>
      </c>
      <c r="P83" s="19">
        <v>133</v>
      </c>
      <c r="Q83" s="19">
        <v>51</v>
      </c>
      <c r="R83" s="20">
        <v>49</v>
      </c>
      <c r="S83" s="19">
        <v>0</v>
      </c>
      <c r="T83" s="20"/>
    </row>
    <row r="84" spans="1:22" s="21" customFormat="1" ht="114" customHeight="1" x14ac:dyDescent="0.25">
      <c r="A84" s="405"/>
      <c r="B84" s="262" t="s">
        <v>651</v>
      </c>
      <c r="C84" s="209" t="s">
        <v>1485</v>
      </c>
      <c r="D84" s="263" t="s">
        <v>649</v>
      </c>
      <c r="E84" s="264" t="s">
        <v>79</v>
      </c>
      <c r="F84" s="264" t="s">
        <v>133</v>
      </c>
      <c r="G84" s="19">
        <v>200</v>
      </c>
      <c r="H84" s="19"/>
      <c r="I84" s="19"/>
      <c r="J84" s="19">
        <v>50</v>
      </c>
      <c r="K84" s="19"/>
      <c r="L84" s="19"/>
      <c r="M84" s="19">
        <v>50</v>
      </c>
      <c r="N84" s="19"/>
      <c r="O84" s="19"/>
      <c r="P84" s="19">
        <v>50</v>
      </c>
      <c r="Q84" s="19"/>
      <c r="R84" s="20"/>
      <c r="S84" s="19">
        <v>50</v>
      </c>
      <c r="T84" s="20"/>
    </row>
    <row r="85" spans="1:22" s="189" customFormat="1" ht="114" customHeight="1" x14ac:dyDescent="0.25">
      <c r="A85" s="403" t="s">
        <v>1004</v>
      </c>
      <c r="B85" s="191" t="s">
        <v>1006</v>
      </c>
      <c r="C85" s="333" t="s">
        <v>1486</v>
      </c>
      <c r="D85" s="185" t="s">
        <v>1007</v>
      </c>
      <c r="E85" s="186" t="s">
        <v>78</v>
      </c>
      <c r="F85" s="186" t="s">
        <v>133</v>
      </c>
      <c r="G85" s="187">
        <v>100</v>
      </c>
      <c r="H85" s="187"/>
      <c r="I85" s="187">
        <v>100</v>
      </c>
      <c r="J85" s="187"/>
      <c r="K85" s="187"/>
      <c r="L85" s="187"/>
      <c r="M85" s="187"/>
      <c r="N85" s="187"/>
      <c r="O85" s="187"/>
      <c r="P85" s="187"/>
      <c r="Q85" s="187"/>
      <c r="R85" s="188"/>
      <c r="S85" s="187"/>
      <c r="T85" s="406">
        <v>358700</v>
      </c>
    </row>
    <row r="86" spans="1:22" s="189" customFormat="1" ht="114" customHeight="1" x14ac:dyDescent="0.25">
      <c r="A86" s="405"/>
      <c r="B86" s="191" t="s">
        <v>1005</v>
      </c>
      <c r="C86" s="209" t="s">
        <v>1487</v>
      </c>
      <c r="D86" s="185" t="s">
        <v>1007</v>
      </c>
      <c r="E86" s="186" t="s">
        <v>79</v>
      </c>
      <c r="F86" s="186" t="s">
        <v>1008</v>
      </c>
      <c r="G86" s="187">
        <v>12000</v>
      </c>
      <c r="H86" s="187"/>
      <c r="I86" s="187"/>
      <c r="J86" s="187"/>
      <c r="K86" s="187">
        <v>1400</v>
      </c>
      <c r="L86" s="187">
        <v>1400</v>
      </c>
      <c r="M86" s="187">
        <v>1400</v>
      </c>
      <c r="N86" s="187">
        <v>1500</v>
      </c>
      <c r="O86" s="187">
        <v>1500</v>
      </c>
      <c r="P86" s="187">
        <v>1600</v>
      </c>
      <c r="Q86" s="187">
        <v>1100</v>
      </c>
      <c r="R86" s="188">
        <v>1100</v>
      </c>
      <c r="S86" s="187">
        <v>1000</v>
      </c>
      <c r="T86" s="407"/>
    </row>
    <row r="87" spans="1:22" s="9" customFormat="1" ht="37.5" customHeight="1" x14ac:dyDescent="0.25">
      <c r="A87" s="411" t="s">
        <v>32</v>
      </c>
      <c r="B87" s="411"/>
      <c r="C87" s="411"/>
      <c r="D87" s="411"/>
      <c r="E87" s="411"/>
      <c r="F87" s="411"/>
      <c r="G87" s="411"/>
      <c r="H87" s="411"/>
      <c r="I87" s="411"/>
      <c r="J87" s="411"/>
      <c r="K87" s="411"/>
      <c r="L87" s="411"/>
      <c r="M87" s="411"/>
      <c r="N87" s="411"/>
      <c r="O87" s="411"/>
      <c r="P87" s="411"/>
      <c r="Q87" s="411"/>
      <c r="R87" s="411"/>
      <c r="S87" s="411"/>
      <c r="T87" s="411"/>
    </row>
    <row r="88" spans="1:22" s="9" customFormat="1" ht="34.5" customHeight="1" x14ac:dyDescent="0.25">
      <c r="A88" s="402" t="s">
        <v>69</v>
      </c>
      <c r="B88" s="402"/>
      <c r="C88" s="402"/>
      <c r="D88" s="402"/>
      <c r="E88" s="402"/>
      <c r="F88" s="402"/>
      <c r="G88" s="402"/>
      <c r="H88" s="402"/>
      <c r="I88" s="402"/>
      <c r="J88" s="402"/>
      <c r="K88" s="402"/>
      <c r="L88" s="402"/>
      <c r="M88" s="402"/>
      <c r="N88" s="402"/>
      <c r="O88" s="402"/>
      <c r="P88" s="402"/>
      <c r="Q88" s="402"/>
      <c r="R88" s="402"/>
      <c r="S88" s="402"/>
      <c r="T88" s="402"/>
    </row>
    <row r="89" spans="1:22" s="9" customFormat="1" ht="34.5" customHeight="1" x14ac:dyDescent="0.25">
      <c r="A89" s="402" t="s">
        <v>968</v>
      </c>
      <c r="B89" s="402"/>
      <c r="C89" s="402"/>
      <c r="D89" s="402"/>
      <c r="E89" s="402"/>
      <c r="F89" s="402"/>
      <c r="G89" s="402"/>
      <c r="H89" s="402"/>
      <c r="I89" s="402"/>
      <c r="J89" s="402"/>
      <c r="K89" s="402"/>
      <c r="L89" s="402"/>
      <c r="M89" s="402"/>
      <c r="N89" s="402"/>
      <c r="O89" s="402"/>
      <c r="P89" s="402"/>
      <c r="Q89" s="402"/>
      <c r="R89" s="402"/>
      <c r="S89" s="402"/>
      <c r="T89" s="402"/>
    </row>
    <row r="90" spans="1:22" s="144" customFormat="1" ht="57.75" customHeight="1" x14ac:dyDescent="0.25">
      <c r="A90" s="412" t="s">
        <v>969</v>
      </c>
      <c r="B90" s="145" t="s">
        <v>928</v>
      </c>
      <c r="C90" s="312" t="s">
        <v>1488</v>
      </c>
      <c r="D90" s="146" t="s">
        <v>553</v>
      </c>
      <c r="E90" s="147" t="s">
        <v>79</v>
      </c>
      <c r="F90" s="147" t="s">
        <v>929</v>
      </c>
      <c r="G90" s="148">
        <v>78882</v>
      </c>
      <c r="H90" s="148"/>
      <c r="I90" s="148"/>
      <c r="J90" s="148"/>
      <c r="K90" s="148"/>
      <c r="L90" s="148"/>
      <c r="M90" s="148">
        <v>39441</v>
      </c>
      <c r="N90" s="148"/>
      <c r="O90" s="148"/>
      <c r="P90" s="148"/>
      <c r="Q90" s="148"/>
      <c r="R90" s="149"/>
      <c r="S90" s="148">
        <v>39441</v>
      </c>
      <c r="T90" s="406">
        <v>50000000</v>
      </c>
    </row>
    <row r="91" spans="1:22" s="144" customFormat="1" ht="78.75" customHeight="1" x14ac:dyDescent="0.25">
      <c r="A91" s="412"/>
      <c r="B91" s="145" t="s">
        <v>925</v>
      </c>
      <c r="C91" s="312" t="s">
        <v>1489</v>
      </c>
      <c r="D91" s="146" t="s">
        <v>553</v>
      </c>
      <c r="E91" s="147" t="s">
        <v>79</v>
      </c>
      <c r="F91" s="147" t="s">
        <v>929</v>
      </c>
      <c r="G91" s="148">
        <v>12000</v>
      </c>
      <c r="H91" s="148"/>
      <c r="I91" s="148"/>
      <c r="J91" s="148"/>
      <c r="K91" s="148"/>
      <c r="L91" s="148"/>
      <c r="M91" s="148">
        <v>6000</v>
      </c>
      <c r="N91" s="148"/>
      <c r="O91" s="148"/>
      <c r="P91" s="148"/>
      <c r="Q91" s="148"/>
      <c r="R91" s="149"/>
      <c r="S91" s="148">
        <v>6000</v>
      </c>
      <c r="T91" s="418"/>
    </row>
    <row r="92" spans="1:22" s="144" customFormat="1" ht="93" customHeight="1" x14ac:dyDescent="0.25">
      <c r="A92" s="412"/>
      <c r="B92" s="145" t="s">
        <v>926</v>
      </c>
      <c r="C92" s="312" t="s">
        <v>1490</v>
      </c>
      <c r="D92" s="146" t="s">
        <v>553</v>
      </c>
      <c r="E92" s="147" t="s">
        <v>79</v>
      </c>
      <c r="F92" s="147" t="s">
        <v>929</v>
      </c>
      <c r="G92" s="148">
        <v>9466</v>
      </c>
      <c r="H92" s="148"/>
      <c r="I92" s="148"/>
      <c r="J92" s="148"/>
      <c r="K92" s="148"/>
      <c r="L92" s="148"/>
      <c r="M92" s="148">
        <v>4733</v>
      </c>
      <c r="N92" s="148"/>
      <c r="O92" s="148"/>
      <c r="P92" s="148"/>
      <c r="Q92" s="148"/>
      <c r="R92" s="149"/>
      <c r="S92" s="148">
        <v>4733</v>
      </c>
      <c r="T92" s="418"/>
    </row>
    <row r="93" spans="1:22" s="144" customFormat="1" ht="90" customHeight="1" x14ac:dyDescent="0.25">
      <c r="A93" s="412"/>
      <c r="B93" s="145" t="s">
        <v>927</v>
      </c>
      <c r="C93" s="312" t="s">
        <v>1491</v>
      </c>
      <c r="D93" s="146" t="s">
        <v>553</v>
      </c>
      <c r="E93" s="147" t="s">
        <v>79</v>
      </c>
      <c r="F93" s="147" t="s">
        <v>929</v>
      </c>
      <c r="G93" s="148">
        <v>40000</v>
      </c>
      <c r="H93" s="148"/>
      <c r="I93" s="148"/>
      <c r="J93" s="148"/>
      <c r="K93" s="148"/>
      <c r="L93" s="148"/>
      <c r="M93" s="148">
        <v>20000</v>
      </c>
      <c r="N93" s="148"/>
      <c r="O93" s="148"/>
      <c r="P93" s="148"/>
      <c r="Q93" s="148"/>
      <c r="R93" s="149"/>
      <c r="S93" s="148">
        <v>20000</v>
      </c>
      <c r="T93" s="407"/>
    </row>
    <row r="94" spans="1:22" s="267" customFormat="1" ht="91.5" customHeight="1" x14ac:dyDescent="0.25">
      <c r="A94" s="288" t="s">
        <v>1213</v>
      </c>
      <c r="B94" s="262" t="s">
        <v>944</v>
      </c>
      <c r="C94" s="312" t="s">
        <v>1492</v>
      </c>
      <c r="D94" s="263" t="s">
        <v>217</v>
      </c>
      <c r="E94" s="264" t="s">
        <v>78</v>
      </c>
      <c r="F94" s="264" t="s">
        <v>219</v>
      </c>
      <c r="G94" s="289">
        <v>60</v>
      </c>
      <c r="H94" s="289"/>
      <c r="I94" s="289"/>
      <c r="J94" s="289">
        <v>12</v>
      </c>
      <c r="K94" s="289"/>
      <c r="L94" s="289"/>
      <c r="M94" s="289">
        <v>16</v>
      </c>
      <c r="N94" s="289"/>
      <c r="O94" s="289"/>
      <c r="P94" s="289">
        <v>16</v>
      </c>
      <c r="Q94" s="289"/>
      <c r="R94" s="266">
        <v>16</v>
      </c>
      <c r="S94" s="289"/>
      <c r="T94" s="266">
        <v>137000</v>
      </c>
    </row>
    <row r="95" spans="1:22" s="267" customFormat="1" ht="91.5" customHeight="1" x14ac:dyDescent="0.25">
      <c r="A95" s="402" t="s">
        <v>1139</v>
      </c>
      <c r="B95" s="402"/>
      <c r="C95" s="402"/>
      <c r="D95" s="402"/>
      <c r="E95" s="402"/>
      <c r="F95" s="402"/>
      <c r="G95" s="402"/>
      <c r="H95" s="402"/>
      <c r="I95" s="402"/>
      <c r="J95" s="402"/>
      <c r="K95" s="402"/>
      <c r="L95" s="402"/>
      <c r="M95" s="402"/>
      <c r="N95" s="402"/>
      <c r="O95" s="402"/>
      <c r="P95" s="402"/>
      <c r="Q95" s="402"/>
      <c r="R95" s="402"/>
      <c r="S95" s="402"/>
      <c r="T95" s="402"/>
    </row>
    <row r="96" spans="1:22" ht="110.25" customHeight="1" x14ac:dyDescent="0.25">
      <c r="A96" s="262" t="s">
        <v>1136</v>
      </c>
      <c r="B96" s="263" t="s">
        <v>1138</v>
      </c>
      <c r="C96" s="263" t="s">
        <v>1493</v>
      </c>
      <c r="D96" s="263" t="s">
        <v>1137</v>
      </c>
      <c r="E96" s="264" t="s">
        <v>79</v>
      </c>
      <c r="F96" s="264" t="s">
        <v>1140</v>
      </c>
      <c r="G96" s="265">
        <v>12</v>
      </c>
      <c r="H96" s="265"/>
      <c r="I96" s="265"/>
      <c r="J96" s="265">
        <v>3</v>
      </c>
      <c r="K96" s="265"/>
      <c r="L96" s="265">
        <v>2</v>
      </c>
      <c r="M96" s="265">
        <v>1</v>
      </c>
      <c r="N96" s="265"/>
      <c r="O96" s="265">
        <v>2</v>
      </c>
      <c r="P96" s="265">
        <v>1</v>
      </c>
      <c r="Q96" s="265"/>
      <c r="R96" s="266">
        <v>2</v>
      </c>
      <c r="S96" s="265">
        <v>1</v>
      </c>
      <c r="T96" s="266"/>
      <c r="U96" s="272" t="s">
        <v>1133</v>
      </c>
      <c r="V96" t="s">
        <v>1132</v>
      </c>
    </row>
    <row r="97" spans="1:20" ht="57" customHeight="1" x14ac:dyDescent="0.25">
      <c r="A97" s="402" t="s">
        <v>1177</v>
      </c>
      <c r="B97" s="402"/>
      <c r="C97" s="402"/>
      <c r="D97" s="402"/>
      <c r="E97" s="402"/>
      <c r="F97" s="402"/>
      <c r="G97" s="402"/>
      <c r="H97" s="402"/>
      <c r="I97" s="402"/>
      <c r="J97" s="402"/>
      <c r="K97" s="402"/>
      <c r="L97" s="402"/>
      <c r="M97" s="402"/>
      <c r="N97" s="402"/>
      <c r="O97" s="402"/>
      <c r="P97" s="402"/>
      <c r="Q97" s="402"/>
      <c r="R97" s="402"/>
      <c r="S97" s="402"/>
      <c r="T97" s="402"/>
    </row>
    <row r="98" spans="1:20" s="180" customFormat="1" ht="57" customHeight="1" x14ac:dyDescent="0.25">
      <c r="A98" s="403" t="s">
        <v>1197</v>
      </c>
      <c r="B98" s="263" t="s">
        <v>1184</v>
      </c>
      <c r="C98" s="263" t="s">
        <v>1494</v>
      </c>
      <c r="D98" s="263" t="s">
        <v>1183</v>
      </c>
      <c r="E98" s="264" t="s">
        <v>79</v>
      </c>
      <c r="F98" s="264" t="s">
        <v>1191</v>
      </c>
      <c r="G98" s="285">
        <v>1</v>
      </c>
      <c r="H98" s="285"/>
      <c r="I98" s="285"/>
      <c r="J98" s="285"/>
      <c r="K98" s="285"/>
      <c r="L98" s="285"/>
      <c r="M98" s="285">
        <v>1</v>
      </c>
      <c r="N98" s="285"/>
      <c r="O98" s="285"/>
      <c r="P98" s="285"/>
      <c r="Q98" s="285"/>
      <c r="R98" s="266"/>
      <c r="S98" s="285"/>
      <c r="T98" s="266"/>
    </row>
    <row r="99" spans="1:20" ht="99.75" customHeight="1" x14ac:dyDescent="0.25">
      <c r="A99" s="405"/>
      <c r="B99" s="263" t="s">
        <v>1180</v>
      </c>
      <c r="C99" s="263" t="s">
        <v>1495</v>
      </c>
      <c r="D99" s="263" t="s">
        <v>1179</v>
      </c>
      <c r="E99" s="264" t="s">
        <v>79</v>
      </c>
      <c r="F99" s="264" t="s">
        <v>1192</v>
      </c>
      <c r="G99" s="285">
        <v>1</v>
      </c>
      <c r="H99" s="285"/>
      <c r="I99" s="285"/>
      <c r="J99" s="285"/>
      <c r="K99" s="285"/>
      <c r="L99" s="285"/>
      <c r="M99" s="285">
        <v>1</v>
      </c>
      <c r="N99" s="285"/>
      <c r="O99" s="285"/>
      <c r="P99" s="285"/>
      <c r="Q99" s="285"/>
      <c r="R99" s="266"/>
      <c r="S99" s="285"/>
      <c r="T99" s="266"/>
    </row>
    <row r="100" spans="1:20" s="180" customFormat="1" ht="99.75" customHeight="1" x14ac:dyDescent="0.25">
      <c r="A100" s="403" t="s">
        <v>1198</v>
      </c>
      <c r="B100" s="263" t="s">
        <v>1185</v>
      </c>
      <c r="C100" s="263" t="s">
        <v>1496</v>
      </c>
      <c r="D100" s="263" t="s">
        <v>1182</v>
      </c>
      <c r="E100" s="264" t="s">
        <v>79</v>
      </c>
      <c r="F100" s="264" t="s">
        <v>884</v>
      </c>
      <c r="G100" s="285">
        <v>1</v>
      </c>
      <c r="H100" s="285"/>
      <c r="I100" s="285"/>
      <c r="J100" s="285"/>
      <c r="K100" s="285"/>
      <c r="L100" s="285"/>
      <c r="M100" s="285"/>
      <c r="N100" s="285">
        <v>1</v>
      </c>
      <c r="O100" s="285"/>
      <c r="P100" s="285"/>
      <c r="Q100" s="285"/>
      <c r="R100" s="266"/>
      <c r="S100" s="285"/>
      <c r="T100" s="266"/>
    </row>
    <row r="101" spans="1:20" s="180" customFormat="1" ht="99.75" customHeight="1" x14ac:dyDescent="0.25">
      <c r="A101" s="404"/>
      <c r="B101" s="263" t="s">
        <v>1181</v>
      </c>
      <c r="C101" s="263" t="s">
        <v>1497</v>
      </c>
      <c r="D101" s="263" t="s">
        <v>1187</v>
      </c>
      <c r="E101" s="264" t="s">
        <v>79</v>
      </c>
      <c r="F101" s="264" t="s">
        <v>884</v>
      </c>
      <c r="G101" s="285">
        <v>1</v>
      </c>
      <c r="H101" s="285"/>
      <c r="I101" s="285"/>
      <c r="J101" s="285"/>
      <c r="K101" s="285"/>
      <c r="L101" s="285"/>
      <c r="M101" s="285"/>
      <c r="N101" s="285"/>
      <c r="O101" s="285">
        <v>1</v>
      </c>
      <c r="P101" s="285"/>
      <c r="Q101" s="285"/>
      <c r="R101" s="266"/>
      <c r="S101" s="285"/>
      <c r="T101" s="266"/>
    </row>
    <row r="102" spans="1:20" ht="112.5" customHeight="1" x14ac:dyDescent="0.25">
      <c r="A102" s="405"/>
      <c r="B102" s="263" t="s">
        <v>1186</v>
      </c>
      <c r="C102" s="263" t="s">
        <v>1498</v>
      </c>
      <c r="D102" s="263" t="s">
        <v>1187</v>
      </c>
      <c r="E102" s="264" t="s">
        <v>79</v>
      </c>
      <c r="F102" s="264" t="s">
        <v>1193</v>
      </c>
      <c r="G102" s="285">
        <v>1</v>
      </c>
      <c r="H102" s="285"/>
      <c r="I102" s="285"/>
      <c r="J102" s="285"/>
      <c r="K102" s="285"/>
      <c r="L102" s="285"/>
      <c r="M102" s="285"/>
      <c r="N102" s="285"/>
      <c r="O102" s="285"/>
      <c r="P102" s="285">
        <v>1</v>
      </c>
      <c r="Q102" s="285">
        <v>1</v>
      </c>
      <c r="R102" s="266"/>
      <c r="S102" s="285"/>
      <c r="T102" s="266"/>
    </row>
    <row r="103" spans="1:20" ht="45" customHeight="1" x14ac:dyDescent="0.25">
      <c r="A103" s="291" t="s">
        <v>1189</v>
      </c>
      <c r="B103" s="263" t="s">
        <v>1188</v>
      </c>
      <c r="C103" s="263" t="s">
        <v>1499</v>
      </c>
      <c r="D103" s="263" t="s">
        <v>1190</v>
      </c>
      <c r="E103" s="264" t="s">
        <v>79</v>
      </c>
      <c r="F103" s="264" t="s">
        <v>177</v>
      </c>
      <c r="G103" s="285">
        <v>12800</v>
      </c>
      <c r="H103" s="285"/>
      <c r="I103" s="285"/>
      <c r="J103" s="285"/>
      <c r="K103" s="285"/>
      <c r="L103" s="285">
        <v>1600</v>
      </c>
      <c r="M103" s="285">
        <v>1600</v>
      </c>
      <c r="N103" s="285">
        <v>1600</v>
      </c>
      <c r="O103" s="285">
        <v>1600</v>
      </c>
      <c r="P103" s="285">
        <v>1600</v>
      </c>
      <c r="Q103" s="285">
        <v>1600</v>
      </c>
      <c r="R103" s="285">
        <v>1600</v>
      </c>
      <c r="S103" s="285">
        <v>1600</v>
      </c>
      <c r="T103" s="266"/>
    </row>
    <row r="104" spans="1:20" ht="15.75" x14ac:dyDescent="0.25">
      <c r="A104" s="22"/>
      <c r="B104" s="23"/>
      <c r="C104" s="23"/>
      <c r="D104" s="23"/>
      <c r="E104" s="23"/>
      <c r="F104" s="23"/>
      <c r="G104" s="23"/>
      <c r="H104" s="23"/>
      <c r="I104" s="23"/>
      <c r="J104" s="23"/>
      <c r="K104" s="23"/>
      <c r="L104" s="23"/>
      <c r="M104" s="23"/>
      <c r="N104" s="23"/>
      <c r="O104" s="23"/>
      <c r="P104" s="23"/>
      <c r="Q104" s="23"/>
      <c r="R104" s="23"/>
      <c r="S104" s="24" t="s">
        <v>29</v>
      </c>
      <c r="T104" s="25">
        <f>+SUM(T18:T103)</f>
        <v>157118415.40000001</v>
      </c>
    </row>
  </sheetData>
  <autoFilter ref="A14:XFC103"/>
  <mergeCells count="70">
    <mergeCell ref="I37:I38"/>
    <mergeCell ref="J37:J38"/>
    <mergeCell ref="K37:K38"/>
    <mergeCell ref="A37:A38"/>
    <mergeCell ref="D37:D38"/>
    <mergeCell ref="E37:E38"/>
    <mergeCell ref="F37:F38"/>
    <mergeCell ref="G37:G38"/>
    <mergeCell ref="H37:H38"/>
    <mergeCell ref="S37:S38"/>
    <mergeCell ref="L37:L38"/>
    <mergeCell ref="M37:M38"/>
    <mergeCell ref="N37:N38"/>
    <mergeCell ref="O37:O38"/>
    <mergeCell ref="P37:P38"/>
    <mergeCell ref="K18:K20"/>
    <mergeCell ref="L18:L20"/>
    <mergeCell ref="M18:M20"/>
    <mergeCell ref="Q37:Q38"/>
    <mergeCell ref="R37:R38"/>
    <mergeCell ref="P18:P20"/>
    <mergeCell ref="Q18:Q20"/>
    <mergeCell ref="R18:R20"/>
    <mergeCell ref="A85:A86"/>
    <mergeCell ref="T85:T86"/>
    <mergeCell ref="A57:A58"/>
    <mergeCell ref="A56:T56"/>
    <mergeCell ref="A39:A55"/>
    <mergeCell ref="A60:A63"/>
    <mergeCell ref="A83:A84"/>
    <mergeCell ref="A74:A77"/>
    <mergeCell ref="A64:A69"/>
    <mergeCell ref="A70:A72"/>
    <mergeCell ref="T74:T77"/>
    <mergeCell ref="A78:A80"/>
    <mergeCell ref="T78:T80"/>
    <mergeCell ref="A2:A10"/>
    <mergeCell ref="B2:H4"/>
    <mergeCell ref="I2:T4"/>
    <mergeCell ref="B5:H7"/>
    <mergeCell ref="I5:T7"/>
    <mergeCell ref="B8:H10"/>
    <mergeCell ref="I8:T10"/>
    <mergeCell ref="B11:T11"/>
    <mergeCell ref="H13:J13"/>
    <mergeCell ref="K13:M13"/>
    <mergeCell ref="N13:P13"/>
    <mergeCell ref="Q13:S13"/>
    <mergeCell ref="A87:T87"/>
    <mergeCell ref="A88:T88"/>
    <mergeCell ref="A89:T89"/>
    <mergeCell ref="A15:T15"/>
    <mergeCell ref="A16:T16"/>
    <mergeCell ref="A17:T17"/>
    <mergeCell ref="A18:A20"/>
    <mergeCell ref="A21:A35"/>
    <mergeCell ref="G18:G20"/>
    <mergeCell ref="H18:H20"/>
    <mergeCell ref="S18:S20"/>
    <mergeCell ref="I18:I20"/>
    <mergeCell ref="J18:J20"/>
    <mergeCell ref="T18:T20"/>
    <mergeCell ref="N18:N20"/>
    <mergeCell ref="O18:O20"/>
    <mergeCell ref="A97:T97"/>
    <mergeCell ref="A98:A99"/>
    <mergeCell ref="A100:A102"/>
    <mergeCell ref="T90:T93"/>
    <mergeCell ref="A90:A93"/>
    <mergeCell ref="A95:T95"/>
  </mergeCells>
  <dataValidations count="1">
    <dataValidation type="list" allowBlank="1" showInputMessage="1" showErrorMessage="1" sqref="E1:E18 E22:E37 E39:E63 E96 E73:E94 E99:E103 E105:E1048576">
      <formula1>tipo</formula1>
    </dataValidation>
  </dataValidations>
  <pageMargins left="0.7" right="0.7" top="0.75" bottom="0.75" header="0.3" footer="0.3"/>
  <pageSetup scale="1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9"/>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38.140625" style="12" customWidth="1"/>
    <col min="4" max="4" width="38" style="12" customWidth="1"/>
    <col min="5" max="5" width="20.85546875" style="159" customWidth="1"/>
    <col min="6" max="6" width="20.85546875" style="16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56"/>
      <c r="F1" s="16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51</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7"/>
      <c r="F12" s="157"/>
      <c r="G12" s="15"/>
      <c r="H12" s="15"/>
      <c r="I12" s="15"/>
      <c r="J12" s="15"/>
      <c r="K12" s="15"/>
      <c r="L12" s="15"/>
      <c r="M12" s="15"/>
      <c r="N12" s="15"/>
      <c r="O12" s="15"/>
      <c r="P12" s="15"/>
      <c r="Q12" s="15"/>
      <c r="R12" s="15"/>
      <c r="S12" s="15"/>
      <c r="T12" s="15"/>
    </row>
    <row r="13" spans="1:20" s="6" customFormat="1" ht="18.75" x14ac:dyDescent="0.25">
      <c r="A13" s="4"/>
      <c r="B13" s="5"/>
      <c r="C13" s="5"/>
      <c r="D13" s="5"/>
      <c r="E13" s="4"/>
      <c r="F13" s="4"/>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32</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69</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1074</v>
      </c>
      <c r="B17" s="402"/>
      <c r="C17" s="402"/>
      <c r="D17" s="402"/>
      <c r="E17" s="402"/>
      <c r="F17" s="402"/>
      <c r="G17" s="402"/>
      <c r="H17" s="402"/>
      <c r="I17" s="402"/>
      <c r="J17" s="402"/>
      <c r="K17" s="402"/>
      <c r="L17" s="402"/>
      <c r="M17" s="402"/>
      <c r="N17" s="402"/>
      <c r="O17" s="402"/>
      <c r="P17" s="402"/>
      <c r="Q17" s="402"/>
      <c r="R17" s="402"/>
      <c r="S17" s="402"/>
      <c r="T17" s="402"/>
    </row>
    <row r="18" spans="1:20" s="21" customFormat="1" ht="121.5" customHeight="1" x14ac:dyDescent="0.25">
      <c r="A18" s="423" t="s">
        <v>735</v>
      </c>
      <c r="B18" s="239" t="s">
        <v>1021</v>
      </c>
      <c r="C18" s="312" t="s">
        <v>1593</v>
      </c>
      <c r="D18" s="17" t="s">
        <v>649</v>
      </c>
      <c r="E18" s="147" t="s">
        <v>79</v>
      </c>
      <c r="F18" s="147" t="s">
        <v>177</v>
      </c>
      <c r="G18" s="293">
        <v>18000</v>
      </c>
      <c r="H18" s="19"/>
      <c r="I18" s="19"/>
      <c r="J18" s="19"/>
      <c r="K18" s="19">
        <v>5000</v>
      </c>
      <c r="L18" s="19"/>
      <c r="M18" s="19"/>
      <c r="N18" s="19"/>
      <c r="O18" s="19">
        <v>6000</v>
      </c>
      <c r="P18" s="19"/>
      <c r="Q18" s="19"/>
      <c r="R18" s="20"/>
      <c r="S18" s="19">
        <v>7000</v>
      </c>
      <c r="T18" s="20">
        <v>8051575</v>
      </c>
    </row>
    <row r="19" spans="1:20" s="189" customFormat="1" ht="149.25" customHeight="1" x14ac:dyDescent="0.25">
      <c r="A19" s="424"/>
      <c r="B19" s="239" t="s">
        <v>1022</v>
      </c>
      <c r="C19" s="312" t="s">
        <v>1594</v>
      </c>
      <c r="D19" s="185" t="s">
        <v>649</v>
      </c>
      <c r="E19" s="186" t="s">
        <v>78</v>
      </c>
      <c r="F19" s="186" t="s">
        <v>177</v>
      </c>
      <c r="G19" s="187">
        <v>2000</v>
      </c>
      <c r="H19" s="187"/>
      <c r="I19" s="187"/>
      <c r="J19" s="187">
        <v>300</v>
      </c>
      <c r="K19" s="187"/>
      <c r="L19" s="187"/>
      <c r="M19" s="187">
        <v>1000</v>
      </c>
      <c r="N19" s="187"/>
      <c r="O19" s="187"/>
      <c r="P19" s="187">
        <v>500</v>
      </c>
      <c r="Q19" s="187"/>
      <c r="R19" s="188"/>
      <c r="S19" s="187">
        <v>200</v>
      </c>
      <c r="T19" s="188"/>
    </row>
    <row r="20" spans="1:20" s="267" customFormat="1" ht="81" customHeight="1" x14ac:dyDescent="0.25">
      <c r="A20" s="423" t="s">
        <v>972</v>
      </c>
      <c r="B20" s="308" t="s">
        <v>838</v>
      </c>
      <c r="C20" s="312" t="s">
        <v>1595</v>
      </c>
      <c r="D20" s="263" t="s">
        <v>84</v>
      </c>
      <c r="E20" s="298" t="s">
        <v>79</v>
      </c>
      <c r="F20" s="299" t="s">
        <v>177</v>
      </c>
      <c r="G20" s="292">
        <v>3200</v>
      </c>
      <c r="H20" s="293">
        <v>100</v>
      </c>
      <c r="I20" s="266">
        <v>300</v>
      </c>
      <c r="J20" s="266">
        <v>300</v>
      </c>
      <c r="K20" s="266">
        <v>300</v>
      </c>
      <c r="L20" s="266">
        <v>300</v>
      </c>
      <c r="M20" s="266">
        <v>300</v>
      </c>
      <c r="N20" s="266">
        <v>300</v>
      </c>
      <c r="O20" s="266">
        <v>300</v>
      </c>
      <c r="P20" s="266">
        <v>300</v>
      </c>
      <c r="Q20" s="266">
        <v>300</v>
      </c>
      <c r="R20" s="266">
        <v>300</v>
      </c>
      <c r="S20" s="293">
        <v>100</v>
      </c>
      <c r="T20" s="266">
        <v>518000</v>
      </c>
    </row>
    <row r="21" spans="1:20" s="267" customFormat="1" ht="60" customHeight="1" x14ac:dyDescent="0.25">
      <c r="A21" s="442"/>
      <c r="B21" s="309" t="s">
        <v>839</v>
      </c>
      <c r="C21" s="312" t="s">
        <v>1596</v>
      </c>
      <c r="D21" s="263" t="s">
        <v>84</v>
      </c>
      <c r="E21" s="298" t="s">
        <v>79</v>
      </c>
      <c r="F21" s="299" t="s">
        <v>177</v>
      </c>
      <c r="G21" s="293">
        <v>300</v>
      </c>
      <c r="H21" s="293"/>
      <c r="I21" s="293">
        <v>50</v>
      </c>
      <c r="J21" s="293"/>
      <c r="K21" s="293">
        <v>50</v>
      </c>
      <c r="L21" s="293"/>
      <c r="M21" s="293">
        <v>50</v>
      </c>
      <c r="N21" s="293"/>
      <c r="O21" s="293">
        <v>50</v>
      </c>
      <c r="P21" s="293"/>
      <c r="Q21" s="293">
        <v>50</v>
      </c>
      <c r="R21" s="266"/>
      <c r="S21" s="293">
        <v>50</v>
      </c>
      <c r="T21" s="266">
        <v>600360</v>
      </c>
    </row>
    <row r="22" spans="1:20" s="267" customFormat="1" ht="60" customHeight="1" x14ac:dyDescent="0.25">
      <c r="A22" s="442"/>
      <c r="B22" s="309" t="s">
        <v>1708</v>
      </c>
      <c r="C22" s="340" t="s">
        <v>1706</v>
      </c>
      <c r="D22" s="263" t="s">
        <v>1705</v>
      </c>
      <c r="E22" s="298" t="s">
        <v>78</v>
      </c>
      <c r="F22" s="299" t="s">
        <v>177</v>
      </c>
      <c r="G22" s="341">
        <v>3</v>
      </c>
      <c r="H22" s="341"/>
      <c r="I22" s="341"/>
      <c r="J22" s="341"/>
      <c r="K22" s="341"/>
      <c r="L22" s="341">
        <v>1</v>
      </c>
      <c r="M22" s="341">
        <v>1</v>
      </c>
      <c r="N22" s="341"/>
      <c r="O22" s="341"/>
      <c r="P22" s="341">
        <v>1</v>
      </c>
      <c r="Q22" s="341"/>
      <c r="R22" s="266"/>
      <c r="S22" s="341"/>
      <c r="T22" s="266">
        <v>265500</v>
      </c>
    </row>
    <row r="23" spans="1:20" s="267" customFormat="1" ht="60" customHeight="1" x14ac:dyDescent="0.25">
      <c r="A23" s="442"/>
      <c r="B23" s="309" t="s">
        <v>1709</v>
      </c>
      <c r="C23" s="340" t="s">
        <v>1707</v>
      </c>
      <c r="D23" s="263" t="s">
        <v>1705</v>
      </c>
      <c r="E23" s="298" t="s">
        <v>78</v>
      </c>
      <c r="F23" s="299" t="s">
        <v>177</v>
      </c>
      <c r="G23" s="341">
        <v>1</v>
      </c>
      <c r="H23" s="341"/>
      <c r="I23" s="341"/>
      <c r="J23" s="341"/>
      <c r="K23" s="341"/>
      <c r="L23" s="341"/>
      <c r="M23" s="341"/>
      <c r="N23" s="341"/>
      <c r="O23" s="341"/>
      <c r="P23" s="341"/>
      <c r="Q23" s="341">
        <v>1</v>
      </c>
      <c r="R23" s="266"/>
      <c r="S23" s="341"/>
      <c r="T23" s="266">
        <v>138850</v>
      </c>
    </row>
    <row r="24" spans="1:20" s="267" customFormat="1" ht="56.25" customHeight="1" x14ac:dyDescent="0.25">
      <c r="A24" s="442"/>
      <c r="B24" s="309" t="s">
        <v>840</v>
      </c>
      <c r="C24" s="312" t="s">
        <v>1597</v>
      </c>
      <c r="D24" s="263" t="s">
        <v>84</v>
      </c>
      <c r="E24" s="298" t="s">
        <v>79</v>
      </c>
      <c r="F24" s="299" t="s">
        <v>177</v>
      </c>
      <c r="G24" s="293">
        <v>15000</v>
      </c>
      <c r="H24" s="293">
        <v>500</v>
      </c>
      <c r="I24" s="293">
        <v>1400</v>
      </c>
      <c r="J24" s="293">
        <v>1400</v>
      </c>
      <c r="K24" s="293">
        <v>1400</v>
      </c>
      <c r="L24" s="293">
        <v>1400</v>
      </c>
      <c r="M24" s="293">
        <v>1400</v>
      </c>
      <c r="N24" s="293">
        <v>1400</v>
      </c>
      <c r="O24" s="293">
        <v>1400</v>
      </c>
      <c r="P24" s="293">
        <v>1400</v>
      </c>
      <c r="Q24" s="293">
        <v>1400</v>
      </c>
      <c r="R24" s="293">
        <v>1400</v>
      </c>
      <c r="S24" s="293">
        <v>500</v>
      </c>
      <c r="T24" s="266">
        <v>4265600</v>
      </c>
    </row>
    <row r="25" spans="1:20" s="267" customFormat="1" ht="51.75" customHeight="1" x14ac:dyDescent="0.25">
      <c r="A25" s="442"/>
      <c r="B25" s="310" t="s">
        <v>841</v>
      </c>
      <c r="C25" s="312" t="s">
        <v>1598</v>
      </c>
      <c r="D25" s="263" t="s">
        <v>84</v>
      </c>
      <c r="E25" s="298" t="s">
        <v>78</v>
      </c>
      <c r="F25" s="299" t="s">
        <v>177</v>
      </c>
      <c r="G25" s="293">
        <v>140</v>
      </c>
      <c r="H25" s="293"/>
      <c r="I25" s="293">
        <v>35</v>
      </c>
      <c r="J25" s="293"/>
      <c r="K25" s="293"/>
      <c r="L25" s="293"/>
      <c r="M25" s="293">
        <v>35</v>
      </c>
      <c r="N25" s="293"/>
      <c r="O25" s="293">
        <v>35</v>
      </c>
      <c r="P25" s="293"/>
      <c r="Q25" s="293"/>
      <c r="R25" s="293">
        <v>35</v>
      </c>
      <c r="S25" s="293"/>
      <c r="T25" s="266">
        <v>142371</v>
      </c>
    </row>
    <row r="26" spans="1:20" s="267" customFormat="1" ht="62.25" customHeight="1" x14ac:dyDescent="0.25">
      <c r="A26" s="424"/>
      <c r="B26" s="310" t="s">
        <v>842</v>
      </c>
      <c r="C26" s="312" t="s">
        <v>1599</v>
      </c>
      <c r="D26" s="263" t="s">
        <v>84</v>
      </c>
      <c r="E26" s="298" t="s">
        <v>78</v>
      </c>
      <c r="F26" s="299" t="s">
        <v>783</v>
      </c>
      <c r="G26" s="293">
        <v>1</v>
      </c>
      <c r="H26" s="293"/>
      <c r="I26" s="293"/>
      <c r="J26" s="293"/>
      <c r="K26" s="293"/>
      <c r="L26" s="293">
        <v>1</v>
      </c>
      <c r="M26" s="293"/>
      <c r="N26" s="293"/>
      <c r="O26" s="293"/>
      <c r="P26" s="293"/>
      <c r="Q26" s="293"/>
      <c r="R26" s="293"/>
      <c r="S26" s="293"/>
      <c r="T26" s="266"/>
    </row>
    <row r="27" spans="1:20" s="9" customFormat="1" ht="34.5" customHeight="1" x14ac:dyDescent="0.25">
      <c r="A27" s="402" t="s">
        <v>971</v>
      </c>
      <c r="B27" s="402"/>
      <c r="C27" s="402"/>
      <c r="D27" s="402"/>
      <c r="E27" s="402"/>
      <c r="F27" s="402"/>
      <c r="G27" s="402"/>
      <c r="H27" s="402"/>
      <c r="I27" s="402"/>
      <c r="J27" s="402"/>
      <c r="K27" s="402"/>
      <c r="L27" s="402"/>
      <c r="M27" s="402"/>
      <c r="N27" s="402"/>
      <c r="O27" s="402"/>
      <c r="P27" s="402"/>
      <c r="Q27" s="402"/>
      <c r="R27" s="402"/>
      <c r="S27" s="402"/>
      <c r="T27" s="402"/>
    </row>
    <row r="28" spans="1:20" s="21" customFormat="1" ht="84" customHeight="1" x14ac:dyDescent="0.25">
      <c r="A28" s="150" t="s">
        <v>738</v>
      </c>
      <c r="B28" s="16" t="s">
        <v>784</v>
      </c>
      <c r="C28" s="312" t="s">
        <v>1600</v>
      </c>
      <c r="D28" s="17" t="s">
        <v>785</v>
      </c>
      <c r="E28" s="147" t="s">
        <v>79</v>
      </c>
      <c r="F28" s="147" t="s">
        <v>786</v>
      </c>
      <c r="G28" s="19">
        <v>4650</v>
      </c>
      <c r="H28" s="19"/>
      <c r="I28" s="19"/>
      <c r="J28" s="19"/>
      <c r="K28" s="19">
        <v>581</v>
      </c>
      <c r="L28" s="148">
        <v>581</v>
      </c>
      <c r="M28" s="148">
        <v>581</v>
      </c>
      <c r="N28" s="148">
        <v>581</v>
      </c>
      <c r="O28" s="148">
        <v>581</v>
      </c>
      <c r="P28" s="148">
        <v>581</v>
      </c>
      <c r="Q28" s="148">
        <v>582</v>
      </c>
      <c r="R28" s="148">
        <v>582</v>
      </c>
      <c r="S28" s="148"/>
      <c r="T28" s="20"/>
    </row>
    <row r="29" spans="1:20" s="21" customFormat="1" ht="36.75" customHeight="1" x14ac:dyDescent="0.25">
      <c r="A29" s="22"/>
      <c r="B29" s="23"/>
      <c r="C29" s="23"/>
      <c r="D29" s="23"/>
      <c r="E29" s="23"/>
      <c r="F29" s="160"/>
      <c r="G29" s="23"/>
      <c r="H29" s="23"/>
      <c r="I29" s="23"/>
      <c r="J29" s="23"/>
      <c r="K29" s="23"/>
      <c r="L29" s="23"/>
      <c r="M29" s="23"/>
      <c r="N29" s="23"/>
      <c r="O29" s="23"/>
      <c r="P29" s="23"/>
      <c r="Q29" s="23"/>
      <c r="R29" s="23"/>
      <c r="S29" s="24" t="s">
        <v>29</v>
      </c>
      <c r="T29" s="25">
        <f>+SUM(T18:T28)</f>
        <v>13982256</v>
      </c>
    </row>
  </sheetData>
  <mergeCells count="18">
    <mergeCell ref="A17:T17"/>
    <mergeCell ref="A27:T27"/>
    <mergeCell ref="A18:A19"/>
    <mergeCell ref="A20:A26"/>
    <mergeCell ref="A15:T15"/>
    <mergeCell ref="A16:T16"/>
    <mergeCell ref="B11:T11"/>
    <mergeCell ref="H13:J13"/>
    <mergeCell ref="K13:M13"/>
    <mergeCell ref="A2:A10"/>
    <mergeCell ref="B2:H4"/>
    <mergeCell ref="I2:T4"/>
    <mergeCell ref="B5:H7"/>
    <mergeCell ref="I5:T7"/>
    <mergeCell ref="B8:H10"/>
    <mergeCell ref="I8:T10"/>
    <mergeCell ref="N13:P13"/>
    <mergeCell ref="Q13:S13"/>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1"/>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7.28515625" style="12" customWidth="1"/>
    <col min="3" max="3" width="30.710937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48</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72</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974</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4" t="s">
        <v>740</v>
      </c>
      <c r="B18" s="262" t="s">
        <v>346</v>
      </c>
      <c r="C18" s="312" t="s">
        <v>1500</v>
      </c>
      <c r="D18" s="17" t="s">
        <v>272</v>
      </c>
      <c r="E18" s="147" t="s">
        <v>78</v>
      </c>
      <c r="F18" s="18" t="s">
        <v>787</v>
      </c>
      <c r="G18" s="19">
        <v>6</v>
      </c>
      <c r="H18" s="19"/>
      <c r="I18" s="19">
        <v>1</v>
      </c>
      <c r="J18" s="19"/>
      <c r="K18" s="19">
        <v>1</v>
      </c>
      <c r="L18" s="19"/>
      <c r="M18" s="19">
        <v>1</v>
      </c>
      <c r="N18" s="19"/>
      <c r="O18" s="19">
        <v>2</v>
      </c>
      <c r="P18" s="19"/>
      <c r="Q18" s="19">
        <v>1</v>
      </c>
      <c r="R18" s="20"/>
      <c r="S18" s="19"/>
      <c r="T18" s="20">
        <v>0</v>
      </c>
    </row>
    <row r="19" spans="1:20" s="21" customFormat="1" ht="55.9" customHeight="1" x14ac:dyDescent="0.25">
      <c r="A19" s="404"/>
      <c r="B19" s="262" t="s">
        <v>350</v>
      </c>
      <c r="C19" s="312" t="s">
        <v>1501</v>
      </c>
      <c r="D19" s="17" t="s">
        <v>347</v>
      </c>
      <c r="E19" s="18" t="s">
        <v>79</v>
      </c>
      <c r="F19" s="18" t="s">
        <v>788</v>
      </c>
      <c r="G19" s="19">
        <v>500</v>
      </c>
      <c r="H19" s="19"/>
      <c r="I19" s="19">
        <v>100</v>
      </c>
      <c r="J19" s="19"/>
      <c r="K19" s="19">
        <v>100</v>
      </c>
      <c r="L19" s="19"/>
      <c r="M19" s="19">
        <v>100</v>
      </c>
      <c r="N19" s="19"/>
      <c r="O19" s="19">
        <v>100</v>
      </c>
      <c r="P19" s="19"/>
      <c r="Q19" s="19">
        <v>100</v>
      </c>
      <c r="R19" s="20"/>
      <c r="S19" s="19"/>
      <c r="T19" s="20">
        <v>1100000</v>
      </c>
    </row>
    <row r="20" spans="1:20" s="21" customFormat="1" ht="55.15" customHeight="1" x14ac:dyDescent="0.25">
      <c r="A20" s="405"/>
      <c r="B20" s="262" t="s">
        <v>349</v>
      </c>
      <c r="C20" s="312" t="s">
        <v>1502</v>
      </c>
      <c r="D20" s="17" t="s">
        <v>348</v>
      </c>
      <c r="E20" s="147" t="s">
        <v>78</v>
      </c>
      <c r="F20" s="18" t="s">
        <v>789</v>
      </c>
      <c r="G20" s="19">
        <v>6</v>
      </c>
      <c r="H20" s="19"/>
      <c r="I20" s="19">
        <v>1</v>
      </c>
      <c r="J20" s="19"/>
      <c r="K20" s="19">
        <v>1</v>
      </c>
      <c r="L20" s="19"/>
      <c r="M20" s="19">
        <v>1</v>
      </c>
      <c r="N20" s="19"/>
      <c r="O20" s="19">
        <v>2</v>
      </c>
      <c r="P20" s="19"/>
      <c r="Q20" s="19">
        <v>1</v>
      </c>
      <c r="R20" s="20"/>
      <c r="S20" s="19"/>
      <c r="T20" s="20">
        <v>0</v>
      </c>
    </row>
    <row r="21" spans="1:20" s="21" customFormat="1" ht="36.75" customHeight="1" x14ac:dyDescent="0.25">
      <c r="A21" s="22"/>
      <c r="B21" s="23"/>
      <c r="C21" s="23"/>
      <c r="D21" s="23"/>
      <c r="E21" s="23"/>
      <c r="F21" s="23"/>
      <c r="G21" s="23"/>
      <c r="H21" s="23"/>
      <c r="I21" s="23"/>
      <c r="J21" s="23"/>
      <c r="K21" s="23"/>
      <c r="L21" s="23"/>
      <c r="M21" s="23"/>
      <c r="N21" s="23"/>
      <c r="O21" s="23"/>
      <c r="P21" s="23"/>
      <c r="Q21" s="23"/>
      <c r="R21" s="23"/>
      <c r="S21" s="24" t="s">
        <v>29</v>
      </c>
      <c r="T21" s="25">
        <v>1100000</v>
      </c>
    </row>
  </sheetData>
  <mergeCells count="16">
    <mergeCell ref="A2:A10"/>
    <mergeCell ref="B2:H4"/>
    <mergeCell ref="I2:T4"/>
    <mergeCell ref="B5:H7"/>
    <mergeCell ref="I5:T7"/>
    <mergeCell ref="B8:H10"/>
    <mergeCell ref="I8:T10"/>
    <mergeCell ref="A18:A20"/>
    <mergeCell ref="A15:T15"/>
    <mergeCell ref="A16:T16"/>
    <mergeCell ref="A17:T17"/>
    <mergeCell ref="B11:T11"/>
    <mergeCell ref="H13:J13"/>
    <mergeCell ref="K13:M13"/>
    <mergeCell ref="N13:P13"/>
    <mergeCell ref="Q13:S13"/>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U44"/>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42578125" style="12" customWidth="1"/>
    <col min="3" max="3" width="37.570312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54</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75</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66</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67</v>
      </c>
      <c r="B17" s="402"/>
      <c r="C17" s="402"/>
      <c r="D17" s="402"/>
      <c r="E17" s="402"/>
      <c r="F17" s="402"/>
      <c r="G17" s="402"/>
      <c r="H17" s="402"/>
      <c r="I17" s="402"/>
      <c r="J17" s="402"/>
      <c r="K17" s="402"/>
      <c r="L17" s="402"/>
      <c r="M17" s="402"/>
      <c r="N17" s="402"/>
      <c r="O17" s="402"/>
      <c r="P17" s="402"/>
      <c r="Q17" s="402"/>
      <c r="R17" s="402"/>
      <c r="S17" s="402"/>
      <c r="T17" s="402"/>
    </row>
    <row r="18" spans="1:20" s="21" customFormat="1" ht="87" customHeight="1" x14ac:dyDescent="0.25">
      <c r="A18" s="326" t="s">
        <v>975</v>
      </c>
      <c r="B18" s="262" t="s">
        <v>790</v>
      </c>
      <c r="C18" s="312" t="s">
        <v>1503</v>
      </c>
      <c r="D18" s="17" t="s">
        <v>217</v>
      </c>
      <c r="E18" s="18" t="s">
        <v>79</v>
      </c>
      <c r="F18" s="18" t="s">
        <v>220</v>
      </c>
      <c r="G18" s="19">
        <v>16</v>
      </c>
      <c r="H18" s="19"/>
      <c r="I18" s="19"/>
      <c r="J18" s="19">
        <v>4</v>
      </c>
      <c r="K18" s="19"/>
      <c r="L18" s="19"/>
      <c r="M18" s="19">
        <v>4</v>
      </c>
      <c r="N18" s="19"/>
      <c r="O18" s="19"/>
      <c r="P18" s="19">
        <v>4</v>
      </c>
      <c r="Q18" s="19"/>
      <c r="R18" s="20"/>
      <c r="S18" s="19">
        <v>4</v>
      </c>
      <c r="T18" s="250">
        <v>41980</v>
      </c>
    </row>
    <row r="19" spans="1:20" s="21" customFormat="1" ht="93" customHeight="1" x14ac:dyDescent="0.25">
      <c r="A19" s="326" t="s">
        <v>791</v>
      </c>
      <c r="B19" s="262" t="s">
        <v>792</v>
      </c>
      <c r="C19" s="312" t="s">
        <v>1504</v>
      </c>
      <c r="D19" s="17" t="s">
        <v>217</v>
      </c>
      <c r="E19" s="18" t="s">
        <v>79</v>
      </c>
      <c r="F19" s="18" t="s">
        <v>218</v>
      </c>
      <c r="G19" s="19">
        <v>24</v>
      </c>
      <c r="H19" s="19"/>
      <c r="I19" s="19"/>
      <c r="J19" s="19">
        <v>6</v>
      </c>
      <c r="K19" s="19"/>
      <c r="L19" s="19"/>
      <c r="M19" s="19">
        <v>6</v>
      </c>
      <c r="N19" s="19"/>
      <c r="O19" s="19"/>
      <c r="P19" s="19">
        <v>6</v>
      </c>
      <c r="Q19" s="19"/>
      <c r="R19" s="20"/>
      <c r="S19" s="19">
        <v>6</v>
      </c>
      <c r="T19" s="250">
        <v>88970</v>
      </c>
    </row>
    <row r="20" spans="1:20" s="21" customFormat="1" ht="106.5" customHeight="1" x14ac:dyDescent="0.25">
      <c r="A20" s="226" t="s">
        <v>251</v>
      </c>
      <c r="B20" s="227" t="s">
        <v>252</v>
      </c>
      <c r="C20" s="312" t="s">
        <v>1505</v>
      </c>
      <c r="D20" s="50" t="s">
        <v>247</v>
      </c>
      <c r="E20" s="50" t="s">
        <v>79</v>
      </c>
      <c r="F20" s="50" t="s">
        <v>248</v>
      </c>
      <c r="G20" s="51">
        <v>10</v>
      </c>
      <c r="H20" s="51"/>
      <c r="I20" s="51"/>
      <c r="J20" s="51">
        <v>2</v>
      </c>
      <c r="K20" s="51"/>
      <c r="L20" s="51">
        <v>2</v>
      </c>
      <c r="M20" s="51">
        <v>2</v>
      </c>
      <c r="N20" s="51"/>
      <c r="O20" s="51"/>
      <c r="P20" s="51">
        <v>2</v>
      </c>
      <c r="Q20" s="51"/>
      <c r="R20" s="51">
        <v>2</v>
      </c>
      <c r="S20" s="51"/>
      <c r="T20" s="51">
        <v>0</v>
      </c>
    </row>
    <row r="21" spans="1:20" s="144" customFormat="1" ht="106.5" customHeight="1" x14ac:dyDescent="0.25">
      <c r="A21" s="226" t="s">
        <v>871</v>
      </c>
      <c r="B21" s="227" t="s">
        <v>880</v>
      </c>
      <c r="C21" s="312" t="s">
        <v>1506</v>
      </c>
      <c r="D21" s="224" t="s">
        <v>304</v>
      </c>
      <c r="E21" s="224" t="s">
        <v>79</v>
      </c>
      <c r="F21" s="224" t="s">
        <v>881</v>
      </c>
      <c r="G21" s="225">
        <v>1580</v>
      </c>
      <c r="H21" s="225">
        <v>130</v>
      </c>
      <c r="I21" s="225">
        <v>130</v>
      </c>
      <c r="J21" s="225">
        <v>130</v>
      </c>
      <c r="K21" s="225">
        <v>130</v>
      </c>
      <c r="L21" s="225">
        <v>130</v>
      </c>
      <c r="M21" s="225">
        <v>130</v>
      </c>
      <c r="N21" s="225">
        <v>130</v>
      </c>
      <c r="O21" s="225">
        <v>130</v>
      </c>
      <c r="P21" s="225">
        <v>130</v>
      </c>
      <c r="Q21" s="225">
        <v>130</v>
      </c>
      <c r="R21" s="225">
        <v>140</v>
      </c>
      <c r="S21" s="225">
        <v>140</v>
      </c>
      <c r="T21" s="225"/>
    </row>
    <row r="22" spans="1:20" s="9" customFormat="1" ht="34.5" customHeight="1" x14ac:dyDescent="0.25">
      <c r="A22" s="402" t="s">
        <v>68</v>
      </c>
      <c r="B22" s="402"/>
      <c r="C22" s="402"/>
      <c r="D22" s="402"/>
      <c r="E22" s="402"/>
      <c r="F22" s="402"/>
      <c r="G22" s="402"/>
      <c r="H22" s="402"/>
      <c r="I22" s="402"/>
      <c r="J22" s="402"/>
      <c r="K22" s="402"/>
      <c r="L22" s="402"/>
      <c r="M22" s="402"/>
      <c r="N22" s="402"/>
      <c r="O22" s="402"/>
      <c r="P22" s="402"/>
      <c r="Q22" s="402"/>
      <c r="R22" s="402"/>
      <c r="S22" s="402"/>
      <c r="T22" s="402"/>
    </row>
    <row r="23" spans="1:20" s="9" customFormat="1" ht="183.75" customHeight="1" x14ac:dyDescent="0.25">
      <c r="A23" s="226" t="s">
        <v>872</v>
      </c>
      <c r="B23" s="227" t="s">
        <v>1218</v>
      </c>
      <c r="C23" s="226" t="s">
        <v>1507</v>
      </c>
      <c r="D23" s="50" t="s">
        <v>217</v>
      </c>
      <c r="E23" s="50" t="s">
        <v>79</v>
      </c>
      <c r="F23" s="50" t="s">
        <v>220</v>
      </c>
      <c r="G23" s="51">
        <v>24</v>
      </c>
      <c r="H23" s="51"/>
      <c r="I23" s="51"/>
      <c r="J23" s="51">
        <v>6</v>
      </c>
      <c r="K23" s="51"/>
      <c r="L23" s="51"/>
      <c r="M23" s="51">
        <v>6</v>
      </c>
      <c r="N23" s="51"/>
      <c r="O23" s="51"/>
      <c r="P23" s="51">
        <v>6</v>
      </c>
      <c r="Q23" s="51"/>
      <c r="R23" s="51"/>
      <c r="S23" s="51">
        <v>6</v>
      </c>
      <c r="T23" s="252">
        <v>182790</v>
      </c>
    </row>
    <row r="24" spans="1:20" s="179" customFormat="1" ht="45" x14ac:dyDescent="0.25">
      <c r="A24" s="416" t="s">
        <v>1027</v>
      </c>
      <c r="B24" s="227" t="s">
        <v>1028</v>
      </c>
      <c r="C24" s="226" t="s">
        <v>1508</v>
      </c>
      <c r="D24" s="224" t="s">
        <v>304</v>
      </c>
      <c r="E24" s="224" t="s">
        <v>79</v>
      </c>
      <c r="F24" s="224" t="s">
        <v>221</v>
      </c>
      <c r="G24" s="225">
        <v>132</v>
      </c>
      <c r="H24" s="225">
        <v>11</v>
      </c>
      <c r="I24" s="225">
        <v>11</v>
      </c>
      <c r="J24" s="225">
        <v>11</v>
      </c>
      <c r="K24" s="225">
        <v>11</v>
      </c>
      <c r="L24" s="225">
        <v>11</v>
      </c>
      <c r="M24" s="225">
        <v>11</v>
      </c>
      <c r="N24" s="225">
        <v>11</v>
      </c>
      <c r="O24" s="225">
        <v>11</v>
      </c>
      <c r="P24" s="225">
        <v>11</v>
      </c>
      <c r="Q24" s="225">
        <v>11</v>
      </c>
      <c r="R24" s="225">
        <v>11</v>
      </c>
      <c r="S24" s="225">
        <v>11</v>
      </c>
      <c r="T24" s="252"/>
    </row>
    <row r="25" spans="1:20" s="179" customFormat="1" ht="60.75" customHeight="1" x14ac:dyDescent="0.25">
      <c r="A25" s="417"/>
      <c r="B25" s="227" t="s">
        <v>1029</v>
      </c>
      <c r="C25" s="226" t="s">
        <v>1509</v>
      </c>
      <c r="D25" s="224" t="s">
        <v>304</v>
      </c>
      <c r="E25" s="224" t="s">
        <v>79</v>
      </c>
      <c r="F25" s="224" t="s">
        <v>221</v>
      </c>
      <c r="G25" s="225">
        <v>132</v>
      </c>
      <c r="H25" s="225">
        <v>11</v>
      </c>
      <c r="I25" s="225">
        <v>11</v>
      </c>
      <c r="J25" s="225">
        <v>11</v>
      </c>
      <c r="K25" s="225">
        <v>11</v>
      </c>
      <c r="L25" s="225">
        <v>11</v>
      </c>
      <c r="M25" s="225">
        <v>11</v>
      </c>
      <c r="N25" s="225">
        <v>11</v>
      </c>
      <c r="O25" s="225">
        <v>11</v>
      </c>
      <c r="P25" s="225">
        <v>11</v>
      </c>
      <c r="Q25" s="225">
        <v>11</v>
      </c>
      <c r="R25" s="225">
        <v>11</v>
      </c>
      <c r="S25" s="225">
        <v>11</v>
      </c>
      <c r="T25" s="252"/>
    </row>
    <row r="26" spans="1:20" s="9" customFormat="1" ht="124.5" customHeight="1" x14ac:dyDescent="0.25">
      <c r="A26" s="416" t="s">
        <v>793</v>
      </c>
      <c r="B26" s="227" t="s">
        <v>1221</v>
      </c>
      <c r="C26" s="226" t="s">
        <v>1510</v>
      </c>
      <c r="D26" s="50" t="s">
        <v>217</v>
      </c>
      <c r="E26" s="50" t="s">
        <v>78</v>
      </c>
      <c r="F26" s="50" t="s">
        <v>221</v>
      </c>
      <c r="G26" s="51">
        <v>860</v>
      </c>
      <c r="H26" s="51"/>
      <c r="I26" s="51"/>
      <c r="J26" s="51">
        <v>150</v>
      </c>
      <c r="K26" s="51"/>
      <c r="L26" s="51"/>
      <c r="M26" s="51">
        <v>260</v>
      </c>
      <c r="N26" s="51"/>
      <c r="O26" s="51"/>
      <c r="P26" s="51">
        <v>250</v>
      </c>
      <c r="Q26" s="51"/>
      <c r="R26" s="51"/>
      <c r="S26" s="51">
        <v>200</v>
      </c>
      <c r="T26" s="252">
        <v>725550</v>
      </c>
    </row>
    <row r="27" spans="1:20" s="9" customFormat="1" ht="89.25" customHeight="1" x14ac:dyDescent="0.25">
      <c r="A27" s="417"/>
      <c r="B27" s="227" t="s">
        <v>1222</v>
      </c>
      <c r="C27" s="226" t="s">
        <v>1511</v>
      </c>
      <c r="D27" s="50" t="s">
        <v>217</v>
      </c>
      <c r="E27" s="50" t="s">
        <v>79</v>
      </c>
      <c r="F27" s="50" t="s">
        <v>876</v>
      </c>
      <c r="G27" s="51">
        <v>200</v>
      </c>
      <c r="H27" s="51"/>
      <c r="I27" s="51"/>
      <c r="J27" s="51">
        <v>40</v>
      </c>
      <c r="K27" s="51"/>
      <c r="L27" s="51"/>
      <c r="M27" s="51">
        <v>60</v>
      </c>
      <c r="N27" s="51"/>
      <c r="O27" s="51"/>
      <c r="P27" s="51">
        <v>60</v>
      </c>
      <c r="Q27" s="51"/>
      <c r="R27" s="51"/>
      <c r="S27" s="51">
        <v>40</v>
      </c>
      <c r="T27" s="251"/>
    </row>
    <row r="28" spans="1:20" s="9" customFormat="1" ht="87" customHeight="1" x14ac:dyDescent="0.25">
      <c r="A28" s="226" t="s">
        <v>795</v>
      </c>
      <c r="B28" s="227" t="s">
        <v>796</v>
      </c>
      <c r="C28" s="226" t="s">
        <v>1512</v>
      </c>
      <c r="D28" s="50" t="s">
        <v>223</v>
      </c>
      <c r="E28" s="50" t="s">
        <v>79</v>
      </c>
      <c r="F28" s="50" t="s">
        <v>221</v>
      </c>
      <c r="G28" s="51">
        <v>20</v>
      </c>
      <c r="H28" s="51"/>
      <c r="I28" s="51"/>
      <c r="J28" s="51"/>
      <c r="K28" s="51"/>
      <c r="L28" s="51"/>
      <c r="M28" s="51"/>
      <c r="N28" s="51"/>
      <c r="O28" s="51"/>
      <c r="P28" s="51"/>
      <c r="Q28" s="51"/>
      <c r="R28" s="51"/>
      <c r="S28" s="51"/>
      <c r="T28" s="252">
        <v>1433190</v>
      </c>
    </row>
    <row r="29" spans="1:20" s="9" customFormat="1" ht="57.75" customHeight="1" x14ac:dyDescent="0.25">
      <c r="A29" s="226" t="s">
        <v>877</v>
      </c>
      <c r="B29" s="227" t="s">
        <v>878</v>
      </c>
      <c r="C29" s="226" t="s">
        <v>1513</v>
      </c>
      <c r="D29" s="50" t="s">
        <v>217</v>
      </c>
      <c r="E29" s="50" t="s">
        <v>79</v>
      </c>
      <c r="F29" s="50" t="s">
        <v>797</v>
      </c>
      <c r="G29" s="51">
        <v>24</v>
      </c>
      <c r="H29" s="51">
        <v>2</v>
      </c>
      <c r="I29" s="51">
        <v>2</v>
      </c>
      <c r="J29" s="51">
        <v>2</v>
      </c>
      <c r="K29" s="51">
        <v>2</v>
      </c>
      <c r="L29" s="51">
        <v>2</v>
      </c>
      <c r="M29" s="51">
        <v>2</v>
      </c>
      <c r="N29" s="51">
        <v>2</v>
      </c>
      <c r="O29" s="51">
        <v>2</v>
      </c>
      <c r="P29" s="51">
        <v>2</v>
      </c>
      <c r="Q29" s="51">
        <v>2</v>
      </c>
      <c r="R29" s="51">
        <v>2</v>
      </c>
      <c r="S29" s="51">
        <v>2</v>
      </c>
      <c r="T29" s="251"/>
    </row>
    <row r="30" spans="1:20" s="9" customFormat="1" ht="60" x14ac:dyDescent="0.25">
      <c r="A30" s="226" t="s">
        <v>879</v>
      </c>
      <c r="B30" s="227" t="s">
        <v>798</v>
      </c>
      <c r="C30" s="226" t="s">
        <v>1514</v>
      </c>
      <c r="D30" s="50" t="s">
        <v>217</v>
      </c>
      <c r="E30" s="50" t="s">
        <v>79</v>
      </c>
      <c r="F30" s="50" t="s">
        <v>799</v>
      </c>
      <c r="G30" s="51">
        <v>2</v>
      </c>
      <c r="H30" s="51"/>
      <c r="I30" s="51"/>
      <c r="J30" s="51"/>
      <c r="K30" s="51"/>
      <c r="L30" s="51"/>
      <c r="M30" s="51">
        <v>1</v>
      </c>
      <c r="N30" s="51"/>
      <c r="O30" s="51"/>
      <c r="P30" s="51"/>
      <c r="Q30" s="51"/>
      <c r="R30" s="51"/>
      <c r="S30" s="51">
        <v>1</v>
      </c>
      <c r="T30" s="251"/>
    </row>
    <row r="31" spans="1:20" s="21" customFormat="1" ht="198.75" customHeight="1" x14ac:dyDescent="0.25">
      <c r="A31" s="304" t="s">
        <v>976</v>
      </c>
      <c r="B31" s="262" t="s">
        <v>1219</v>
      </c>
      <c r="C31" s="226" t="s">
        <v>1515</v>
      </c>
      <c r="D31" s="17" t="s">
        <v>217</v>
      </c>
      <c r="E31" s="18" t="s">
        <v>79</v>
      </c>
      <c r="F31" s="18" t="s">
        <v>219</v>
      </c>
      <c r="G31" s="19">
        <v>60</v>
      </c>
      <c r="H31" s="19"/>
      <c r="I31" s="19"/>
      <c r="J31" s="19"/>
      <c r="K31" s="19"/>
      <c r="L31" s="19"/>
      <c r="M31" s="19"/>
      <c r="N31" s="19">
        <v>20</v>
      </c>
      <c r="O31" s="19"/>
      <c r="P31" s="19">
        <v>20</v>
      </c>
      <c r="Q31" s="19"/>
      <c r="R31" s="20">
        <v>20</v>
      </c>
      <c r="S31" s="19"/>
      <c r="T31" s="250">
        <v>247250</v>
      </c>
    </row>
    <row r="32" spans="1:20" s="21" customFormat="1" ht="116.25" customHeight="1" x14ac:dyDescent="0.25">
      <c r="A32" s="304" t="s">
        <v>977</v>
      </c>
      <c r="B32" s="262" t="s">
        <v>1220</v>
      </c>
      <c r="C32" s="226" t="s">
        <v>1516</v>
      </c>
      <c r="D32" s="17" t="s">
        <v>217</v>
      </c>
      <c r="E32" s="18" t="s">
        <v>79</v>
      </c>
      <c r="F32" s="18" t="s">
        <v>220</v>
      </c>
      <c r="G32" s="19">
        <v>28</v>
      </c>
      <c r="H32" s="19"/>
      <c r="I32" s="19"/>
      <c r="J32" s="19"/>
      <c r="K32" s="19"/>
      <c r="L32" s="19"/>
      <c r="M32" s="19">
        <v>10</v>
      </c>
      <c r="N32" s="19"/>
      <c r="O32" s="19"/>
      <c r="P32" s="19">
        <v>9</v>
      </c>
      <c r="Q32" s="19"/>
      <c r="R32" s="20"/>
      <c r="S32" s="19">
        <v>9</v>
      </c>
      <c r="T32" s="250">
        <v>28140</v>
      </c>
    </row>
    <row r="33" spans="1:20" s="267" customFormat="1" ht="114" customHeight="1" x14ac:dyDescent="0.25">
      <c r="A33" s="226" t="s">
        <v>882</v>
      </c>
      <c r="B33" s="227" t="s">
        <v>883</v>
      </c>
      <c r="C33" s="226" t="s">
        <v>1517</v>
      </c>
      <c r="D33" s="224" t="s">
        <v>304</v>
      </c>
      <c r="E33" s="224" t="s">
        <v>79</v>
      </c>
      <c r="F33" s="224" t="s">
        <v>881</v>
      </c>
      <c r="G33" s="225">
        <v>132</v>
      </c>
      <c r="H33" s="225">
        <v>11</v>
      </c>
      <c r="I33" s="225">
        <v>11</v>
      </c>
      <c r="J33" s="225">
        <v>11</v>
      </c>
      <c r="K33" s="225">
        <v>11</v>
      </c>
      <c r="L33" s="225">
        <v>11</v>
      </c>
      <c r="M33" s="225">
        <v>11</v>
      </c>
      <c r="N33" s="225">
        <v>11</v>
      </c>
      <c r="O33" s="225">
        <v>11</v>
      </c>
      <c r="P33" s="225">
        <v>11</v>
      </c>
      <c r="Q33" s="225">
        <v>11</v>
      </c>
      <c r="R33" s="225">
        <v>11</v>
      </c>
      <c r="S33" s="225">
        <v>11</v>
      </c>
      <c r="T33" s="225"/>
    </row>
    <row r="34" spans="1:20" s="189" customFormat="1" ht="45.75" customHeight="1" x14ac:dyDescent="0.25">
      <c r="A34" s="402" t="s">
        <v>994</v>
      </c>
      <c r="B34" s="402"/>
      <c r="C34" s="402"/>
      <c r="D34" s="402"/>
      <c r="E34" s="402"/>
      <c r="F34" s="402"/>
      <c r="G34" s="402"/>
      <c r="H34" s="402"/>
      <c r="I34" s="402"/>
      <c r="J34" s="402"/>
      <c r="K34" s="402"/>
      <c r="L34" s="402"/>
      <c r="M34" s="402"/>
      <c r="N34" s="402"/>
      <c r="O34" s="402"/>
      <c r="P34" s="402"/>
      <c r="Q34" s="402"/>
      <c r="R34" s="402"/>
      <c r="S34" s="402"/>
      <c r="T34" s="402"/>
    </row>
    <row r="35" spans="1:20" s="189" customFormat="1" ht="111.75" customHeight="1" x14ac:dyDescent="0.25">
      <c r="A35" s="329" t="s">
        <v>746</v>
      </c>
      <c r="B35" s="262" t="s">
        <v>747</v>
      </c>
      <c r="C35" s="312" t="s">
        <v>1518</v>
      </c>
      <c r="D35" s="185" t="s">
        <v>748</v>
      </c>
      <c r="E35" s="186" t="s">
        <v>79</v>
      </c>
      <c r="F35" s="186" t="s">
        <v>749</v>
      </c>
      <c r="G35" s="143">
        <v>0.95</v>
      </c>
      <c r="H35" s="187"/>
      <c r="I35" s="187"/>
      <c r="J35" s="143">
        <v>0.95</v>
      </c>
      <c r="K35" s="187"/>
      <c r="L35" s="187"/>
      <c r="M35" s="143">
        <v>0.95</v>
      </c>
      <c r="N35" s="187"/>
      <c r="O35" s="187"/>
      <c r="P35" s="143">
        <v>0.95</v>
      </c>
      <c r="Q35" s="187"/>
      <c r="R35" s="188"/>
      <c r="S35" s="143">
        <v>0.95</v>
      </c>
      <c r="T35" s="188">
        <v>60500</v>
      </c>
    </row>
    <row r="36" spans="1:20" s="189" customFormat="1" ht="82.5" customHeight="1" x14ac:dyDescent="0.25">
      <c r="A36" s="329" t="s">
        <v>750</v>
      </c>
      <c r="B36" s="262" t="s">
        <v>751</v>
      </c>
      <c r="C36" s="312" t="s">
        <v>1519</v>
      </c>
      <c r="D36" s="185" t="s">
        <v>748</v>
      </c>
      <c r="E36" s="186" t="s">
        <v>79</v>
      </c>
      <c r="F36" s="186" t="s">
        <v>752</v>
      </c>
      <c r="G36" s="143">
        <v>0.95</v>
      </c>
      <c r="H36" s="187"/>
      <c r="I36" s="187"/>
      <c r="J36" s="143">
        <v>0.95</v>
      </c>
      <c r="K36" s="187"/>
      <c r="L36" s="187"/>
      <c r="M36" s="143">
        <v>0.95</v>
      </c>
      <c r="N36" s="187"/>
      <c r="O36" s="187"/>
      <c r="P36" s="143">
        <v>0.95</v>
      </c>
      <c r="Q36" s="187"/>
      <c r="R36" s="188"/>
      <c r="S36" s="143">
        <v>0.95</v>
      </c>
      <c r="T36" s="188">
        <v>399250</v>
      </c>
    </row>
    <row r="37" spans="1:20" s="189" customFormat="1" ht="61.5" customHeight="1" x14ac:dyDescent="0.25">
      <c r="A37" s="329" t="s">
        <v>753</v>
      </c>
      <c r="B37" s="262" t="s">
        <v>754</v>
      </c>
      <c r="C37" s="312" t="s">
        <v>1520</v>
      </c>
      <c r="D37" s="185" t="s">
        <v>748</v>
      </c>
      <c r="E37" s="186" t="s">
        <v>79</v>
      </c>
      <c r="F37" s="186" t="s">
        <v>755</v>
      </c>
      <c r="G37" s="187">
        <v>3</v>
      </c>
      <c r="H37" s="187"/>
      <c r="I37" s="187"/>
      <c r="J37" s="187"/>
      <c r="K37" s="187"/>
      <c r="L37" s="187"/>
      <c r="M37" s="187"/>
      <c r="N37" s="187"/>
      <c r="O37" s="187"/>
      <c r="P37" s="187"/>
      <c r="Q37" s="187">
        <v>1</v>
      </c>
      <c r="R37" s="188">
        <v>1</v>
      </c>
      <c r="S37" s="187">
        <v>1</v>
      </c>
      <c r="T37" s="188"/>
    </row>
    <row r="38" spans="1:20" s="189" customFormat="1" ht="75" x14ac:dyDescent="0.25">
      <c r="A38" s="475" t="s">
        <v>756</v>
      </c>
      <c r="B38" s="239" t="s">
        <v>757</v>
      </c>
      <c r="C38" s="312" t="s">
        <v>1521</v>
      </c>
      <c r="D38" s="63" t="s">
        <v>748</v>
      </c>
      <c r="E38" s="186" t="s">
        <v>79</v>
      </c>
      <c r="F38" s="186" t="s">
        <v>758</v>
      </c>
      <c r="G38" s="187">
        <v>2</v>
      </c>
      <c r="H38" s="187"/>
      <c r="I38" s="187"/>
      <c r="J38" s="187"/>
      <c r="K38" s="187"/>
      <c r="L38" s="187"/>
      <c r="M38" s="187"/>
      <c r="N38" s="187"/>
      <c r="O38" s="187"/>
      <c r="P38" s="187"/>
      <c r="Q38" s="187">
        <v>2</v>
      </c>
      <c r="R38" s="188"/>
      <c r="S38" s="187"/>
      <c r="T38" s="188">
        <v>1390100</v>
      </c>
    </row>
    <row r="39" spans="1:20" s="189" customFormat="1" ht="75" x14ac:dyDescent="0.25">
      <c r="A39" s="475"/>
      <c r="B39" s="239" t="s">
        <v>759</v>
      </c>
      <c r="C39" s="312" t="s">
        <v>1522</v>
      </c>
      <c r="D39" s="63" t="s">
        <v>748</v>
      </c>
      <c r="E39" s="186" t="s">
        <v>79</v>
      </c>
      <c r="F39" s="186" t="s">
        <v>758</v>
      </c>
      <c r="G39" s="187">
        <v>2</v>
      </c>
      <c r="H39" s="187"/>
      <c r="I39" s="187"/>
      <c r="J39" s="187"/>
      <c r="K39" s="187"/>
      <c r="L39" s="187"/>
      <c r="M39" s="187"/>
      <c r="N39" s="187"/>
      <c r="O39" s="187"/>
      <c r="P39" s="187"/>
      <c r="Q39" s="187">
        <v>2</v>
      </c>
      <c r="R39" s="188"/>
      <c r="S39" s="187"/>
      <c r="T39" s="188">
        <v>95000</v>
      </c>
    </row>
    <row r="40" spans="1:20" s="189" customFormat="1" ht="75" x14ac:dyDescent="0.25">
      <c r="A40" s="475"/>
      <c r="B40" s="239" t="s">
        <v>760</v>
      </c>
      <c r="C40" s="312" t="s">
        <v>1523</v>
      </c>
      <c r="D40" s="63" t="s">
        <v>748</v>
      </c>
      <c r="E40" s="186" t="s">
        <v>79</v>
      </c>
      <c r="F40" s="186" t="s">
        <v>758</v>
      </c>
      <c r="G40" s="187">
        <v>1</v>
      </c>
      <c r="H40" s="187"/>
      <c r="I40" s="187"/>
      <c r="J40" s="187"/>
      <c r="K40" s="187"/>
      <c r="L40" s="187"/>
      <c r="M40" s="187"/>
      <c r="N40" s="187"/>
      <c r="O40" s="187">
        <v>1</v>
      </c>
      <c r="P40" s="187"/>
      <c r="Q40" s="187"/>
      <c r="R40" s="188"/>
      <c r="S40" s="187"/>
      <c r="T40" s="188">
        <v>153500</v>
      </c>
    </row>
    <row r="41" spans="1:20" s="189" customFormat="1" ht="63" customHeight="1" x14ac:dyDescent="0.25">
      <c r="A41" s="330" t="s">
        <v>761</v>
      </c>
      <c r="B41" s="337" t="s">
        <v>762</v>
      </c>
      <c r="C41" s="312" t="s">
        <v>1524</v>
      </c>
      <c r="D41" s="259" t="s">
        <v>748</v>
      </c>
      <c r="E41" s="186" t="s">
        <v>79</v>
      </c>
      <c r="F41" s="257" t="s">
        <v>763</v>
      </c>
      <c r="G41" s="256">
        <v>2</v>
      </c>
      <c r="H41" s="256"/>
      <c r="I41" s="256"/>
      <c r="J41" s="256"/>
      <c r="K41" s="256"/>
      <c r="L41" s="256"/>
      <c r="M41" s="256"/>
      <c r="N41" s="256"/>
      <c r="O41" s="256">
        <v>1</v>
      </c>
      <c r="P41" s="256"/>
      <c r="Q41" s="256"/>
      <c r="R41" s="166">
        <v>1</v>
      </c>
      <c r="S41" s="256"/>
      <c r="T41" s="166">
        <v>420000</v>
      </c>
    </row>
    <row r="42" spans="1:20" s="189" customFormat="1" ht="82.5" customHeight="1" x14ac:dyDescent="0.25">
      <c r="A42" s="332" t="s">
        <v>764</v>
      </c>
      <c r="B42" s="239" t="s">
        <v>765</v>
      </c>
      <c r="C42" s="312" t="s">
        <v>1525</v>
      </c>
      <c r="D42" s="63" t="s">
        <v>748</v>
      </c>
      <c r="E42" s="186" t="s">
        <v>79</v>
      </c>
      <c r="F42" s="186" t="s">
        <v>766</v>
      </c>
      <c r="G42" s="187">
        <v>2</v>
      </c>
      <c r="H42" s="187"/>
      <c r="I42" s="187"/>
      <c r="J42" s="187"/>
      <c r="K42" s="187"/>
      <c r="L42" s="187">
        <v>1</v>
      </c>
      <c r="M42" s="187"/>
      <c r="N42" s="187"/>
      <c r="O42" s="187"/>
      <c r="P42" s="187">
        <v>1</v>
      </c>
      <c r="Q42" s="187"/>
      <c r="R42" s="188"/>
      <c r="S42" s="187"/>
      <c r="T42" s="188">
        <v>26400</v>
      </c>
    </row>
    <row r="43" spans="1:20" s="189" customFormat="1" ht="60" x14ac:dyDescent="0.25">
      <c r="A43" s="338" t="s">
        <v>767</v>
      </c>
      <c r="B43" s="239" t="s">
        <v>768</v>
      </c>
      <c r="C43" s="312" t="s">
        <v>1526</v>
      </c>
      <c r="D43" s="63" t="s">
        <v>748</v>
      </c>
      <c r="E43" s="186" t="s">
        <v>79</v>
      </c>
      <c r="F43" s="186" t="s">
        <v>769</v>
      </c>
      <c r="G43" s="143">
        <v>0.95</v>
      </c>
      <c r="H43" s="187"/>
      <c r="I43" s="187"/>
      <c r="J43" s="143">
        <v>0.95</v>
      </c>
      <c r="K43" s="143"/>
      <c r="L43" s="143"/>
      <c r="M43" s="143">
        <v>0.95</v>
      </c>
      <c r="N43" s="143"/>
      <c r="O43" s="143"/>
      <c r="P43" s="143">
        <v>0.95</v>
      </c>
      <c r="Q43" s="143"/>
      <c r="R43" s="151"/>
      <c r="S43" s="143">
        <v>0.95</v>
      </c>
      <c r="T43" s="188">
        <v>783800</v>
      </c>
    </row>
    <row r="44" spans="1:20" s="21" customFormat="1" ht="36.75" customHeight="1" x14ac:dyDescent="0.25">
      <c r="A44" s="22"/>
      <c r="B44" s="23"/>
      <c r="C44" s="23"/>
      <c r="D44" s="23"/>
      <c r="E44" s="23"/>
      <c r="F44" s="23"/>
      <c r="G44" s="23"/>
      <c r="H44" s="23"/>
      <c r="I44" s="23"/>
      <c r="J44" s="23"/>
      <c r="K44" s="23"/>
      <c r="L44" s="23"/>
      <c r="M44" s="23"/>
      <c r="N44" s="23"/>
      <c r="O44" s="23"/>
      <c r="P44" s="23"/>
      <c r="Q44" s="23"/>
      <c r="R44" s="23"/>
      <c r="S44" s="24" t="s">
        <v>29</v>
      </c>
      <c r="T44" s="25">
        <f>+SUM(T18:T43)</f>
        <v>6076420</v>
      </c>
    </row>
  </sheetData>
  <mergeCells count="20">
    <mergeCell ref="A2:A10"/>
    <mergeCell ref="B2:H4"/>
    <mergeCell ref="I2:T4"/>
    <mergeCell ref="B5:H7"/>
    <mergeCell ref="I5:T7"/>
    <mergeCell ref="B8:H10"/>
    <mergeCell ref="I8:T10"/>
    <mergeCell ref="B11:T11"/>
    <mergeCell ref="H13:J13"/>
    <mergeCell ref="K13:M13"/>
    <mergeCell ref="N13:P13"/>
    <mergeCell ref="Q13:S13"/>
    <mergeCell ref="A34:T34"/>
    <mergeCell ref="A38:A40"/>
    <mergeCell ref="A15:T15"/>
    <mergeCell ref="A16:T16"/>
    <mergeCell ref="A17:T17"/>
    <mergeCell ref="A22:T22"/>
    <mergeCell ref="A26:A27"/>
    <mergeCell ref="A24:A25"/>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91"/>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28.140625" style="12" customWidth="1"/>
    <col min="4" max="4" width="38" style="12" customWidth="1"/>
    <col min="5" max="5" width="20.85546875" style="12" hidden="1" customWidth="1"/>
    <col min="6"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21.75" customHeight="1" x14ac:dyDescent="0.25">
      <c r="A11" s="26" t="s">
        <v>5</v>
      </c>
      <c r="B11" s="443" t="s">
        <v>55</v>
      </c>
      <c r="C11" s="443"/>
      <c r="D11" s="443"/>
      <c r="E11" s="443"/>
      <c r="F11" s="443"/>
      <c r="G11" s="443"/>
      <c r="H11" s="443"/>
      <c r="I11" s="443"/>
      <c r="J11" s="443"/>
      <c r="K11" s="443"/>
      <c r="L11" s="443"/>
      <c r="M11" s="443"/>
      <c r="N11" s="443"/>
      <c r="O11" s="443"/>
      <c r="P11" s="443"/>
      <c r="Q11" s="443"/>
      <c r="R11" s="443"/>
      <c r="S11" s="443"/>
      <c r="T11" s="443"/>
    </row>
    <row r="12" spans="1:20" customFormat="1" ht="21" customHeight="1" x14ac:dyDescent="0.25">
      <c r="A12" s="14"/>
      <c r="B12" s="15"/>
      <c r="C12" s="15"/>
      <c r="D12" s="15"/>
      <c r="E12" s="15"/>
      <c r="F12" s="15"/>
      <c r="G12" s="15"/>
      <c r="H12" s="15"/>
      <c r="I12" s="15"/>
      <c r="J12" s="15"/>
      <c r="K12" s="15"/>
      <c r="L12" s="15"/>
      <c r="M12" s="15"/>
      <c r="N12" s="15"/>
      <c r="O12" s="15"/>
      <c r="P12" s="15"/>
      <c r="Q12" s="15"/>
      <c r="R12" s="15"/>
      <c r="S12" s="15"/>
      <c r="T12" s="15"/>
    </row>
    <row r="13" spans="1:20" s="6" customFormat="1" ht="25.5" customHeight="1"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73</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66</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912</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3" t="s">
        <v>56</v>
      </c>
      <c r="B18" s="262" t="s">
        <v>1070</v>
      </c>
      <c r="C18" s="327" t="s">
        <v>1527</v>
      </c>
      <c r="D18" s="263" t="s">
        <v>216</v>
      </c>
      <c r="E18" s="264"/>
      <c r="F18" s="264" t="s">
        <v>365</v>
      </c>
      <c r="G18" s="293">
        <v>1804</v>
      </c>
      <c r="H18" s="293"/>
      <c r="I18" s="293"/>
      <c r="J18" s="293">
        <v>451</v>
      </c>
      <c r="K18" s="293"/>
      <c r="L18" s="293"/>
      <c r="M18" s="293">
        <v>451</v>
      </c>
      <c r="N18" s="293"/>
      <c r="O18" s="293"/>
      <c r="P18" s="293">
        <v>451</v>
      </c>
      <c r="Q18" s="293"/>
      <c r="R18" s="266"/>
      <c r="S18" s="293">
        <v>451</v>
      </c>
      <c r="T18" s="266"/>
    </row>
    <row r="19" spans="1:20" s="267" customFormat="1" ht="57" customHeight="1" x14ac:dyDescent="0.25">
      <c r="A19" s="404"/>
      <c r="B19" s="262" t="s">
        <v>1071</v>
      </c>
      <c r="C19" s="327" t="s">
        <v>1528</v>
      </c>
      <c r="D19" s="263" t="s">
        <v>216</v>
      </c>
      <c r="E19" s="264"/>
      <c r="F19" s="264" t="s">
        <v>207</v>
      </c>
      <c r="G19" s="293">
        <v>1</v>
      </c>
      <c r="H19" s="293"/>
      <c r="I19" s="293"/>
      <c r="J19" s="293"/>
      <c r="K19" s="293"/>
      <c r="L19" s="293"/>
      <c r="M19" s="293">
        <v>1</v>
      </c>
      <c r="N19" s="293"/>
      <c r="O19" s="293"/>
      <c r="P19" s="293"/>
      <c r="Q19" s="293"/>
      <c r="R19" s="266"/>
      <c r="S19" s="293"/>
      <c r="T19" s="266"/>
    </row>
    <row r="20" spans="1:20" s="267" customFormat="1" ht="57" customHeight="1" x14ac:dyDescent="0.25">
      <c r="A20" s="404"/>
      <c r="B20" s="262" t="s">
        <v>1072</v>
      </c>
      <c r="C20" s="327" t="s">
        <v>1529</v>
      </c>
      <c r="D20" s="263" t="s">
        <v>216</v>
      </c>
      <c r="E20" s="264"/>
      <c r="F20" s="264" t="s">
        <v>207</v>
      </c>
      <c r="G20" s="293">
        <v>1</v>
      </c>
      <c r="H20" s="293"/>
      <c r="I20" s="293"/>
      <c r="J20" s="293"/>
      <c r="K20" s="293"/>
      <c r="L20" s="293"/>
      <c r="M20" s="293"/>
      <c r="N20" s="293"/>
      <c r="O20" s="293"/>
      <c r="P20" s="293">
        <v>1</v>
      </c>
      <c r="Q20" s="293"/>
      <c r="R20" s="266"/>
      <c r="S20" s="293"/>
      <c r="T20" s="266"/>
    </row>
    <row r="21" spans="1:20" s="21" customFormat="1" ht="73.5" customHeight="1" x14ac:dyDescent="0.25">
      <c r="A21" s="404"/>
      <c r="B21" s="262" t="s">
        <v>1073</v>
      </c>
      <c r="C21" s="327" t="s">
        <v>1530</v>
      </c>
      <c r="D21" s="263" t="s">
        <v>216</v>
      </c>
      <c r="E21" s="264"/>
      <c r="F21" s="264" t="s">
        <v>207</v>
      </c>
      <c r="G21" s="293">
        <v>1</v>
      </c>
      <c r="H21" s="293"/>
      <c r="I21" s="293"/>
      <c r="J21" s="293"/>
      <c r="K21" s="293"/>
      <c r="L21" s="293"/>
      <c r="M21" s="293"/>
      <c r="N21" s="293"/>
      <c r="O21" s="293"/>
      <c r="P21" s="293"/>
      <c r="Q21" s="293"/>
      <c r="R21" s="266"/>
      <c r="S21" s="293">
        <v>1</v>
      </c>
      <c r="T21" s="266"/>
    </row>
    <row r="22" spans="1:20" s="9" customFormat="1" ht="34.5" customHeight="1" x14ac:dyDescent="0.25">
      <c r="A22" s="402" t="s">
        <v>913</v>
      </c>
      <c r="B22" s="402"/>
      <c r="C22" s="402"/>
      <c r="D22" s="402"/>
      <c r="E22" s="402"/>
      <c r="F22" s="402"/>
      <c r="G22" s="402"/>
      <c r="H22" s="402"/>
      <c r="I22" s="402"/>
      <c r="J22" s="402"/>
      <c r="K22" s="402"/>
      <c r="L22" s="402"/>
      <c r="M22" s="402"/>
      <c r="N22" s="402"/>
      <c r="O22" s="402"/>
      <c r="P22" s="402"/>
      <c r="Q22" s="402"/>
      <c r="R22" s="402"/>
      <c r="S22" s="402"/>
      <c r="T22" s="402"/>
    </row>
    <row r="23" spans="1:20" ht="92.25" customHeight="1" x14ac:dyDescent="0.25">
      <c r="A23" s="304" t="s">
        <v>978</v>
      </c>
      <c r="B23" s="262" t="s">
        <v>175</v>
      </c>
      <c r="C23" s="327" t="s">
        <v>1531</v>
      </c>
      <c r="D23" s="17" t="s">
        <v>169</v>
      </c>
      <c r="E23" s="36"/>
      <c r="F23" s="18" t="s">
        <v>170</v>
      </c>
      <c r="G23" s="19">
        <v>13</v>
      </c>
      <c r="H23" s="19"/>
      <c r="I23" s="19"/>
      <c r="J23" s="19">
        <v>2</v>
      </c>
      <c r="K23" s="19"/>
      <c r="L23" s="19"/>
      <c r="M23" s="19">
        <v>5</v>
      </c>
      <c r="N23" s="19"/>
      <c r="O23" s="19"/>
      <c r="P23" s="19">
        <v>4</v>
      </c>
      <c r="Q23" s="19"/>
      <c r="R23" s="20"/>
      <c r="S23" s="19">
        <v>2</v>
      </c>
      <c r="T23" s="37">
        <v>56235606.578999996</v>
      </c>
    </row>
    <row r="24" spans="1:20" s="21" customFormat="1" ht="55.15" customHeight="1" x14ac:dyDescent="0.25">
      <c r="A24" s="485" t="s">
        <v>887</v>
      </c>
      <c r="B24" s="311" t="s">
        <v>206</v>
      </c>
      <c r="C24" s="327" t="s">
        <v>1532</v>
      </c>
      <c r="D24" s="49" t="s">
        <v>216</v>
      </c>
      <c r="E24" s="44"/>
      <c r="F24" s="45" t="s">
        <v>207</v>
      </c>
      <c r="G24" s="46">
        <v>90</v>
      </c>
      <c r="H24" s="47"/>
      <c r="I24" s="47"/>
      <c r="J24" s="47">
        <v>30</v>
      </c>
      <c r="K24" s="47"/>
      <c r="L24" s="47"/>
      <c r="M24" s="47">
        <v>34</v>
      </c>
      <c r="N24" s="47"/>
      <c r="O24" s="47"/>
      <c r="P24" s="47">
        <v>20</v>
      </c>
      <c r="Q24" s="47"/>
      <c r="R24" s="47"/>
      <c r="S24" s="47">
        <v>6</v>
      </c>
      <c r="T24" s="48">
        <v>5310600</v>
      </c>
    </row>
    <row r="25" spans="1:20" s="267" customFormat="1" ht="55.15" customHeight="1" x14ac:dyDescent="0.25">
      <c r="A25" s="486"/>
      <c r="B25" s="262" t="s">
        <v>212</v>
      </c>
      <c r="C25" s="327" t="s">
        <v>1533</v>
      </c>
      <c r="D25" s="17" t="s">
        <v>216</v>
      </c>
      <c r="E25" s="18" t="s">
        <v>79</v>
      </c>
      <c r="F25" s="18" t="s">
        <v>207</v>
      </c>
      <c r="G25" s="19">
        <v>25</v>
      </c>
      <c r="H25" s="19"/>
      <c r="I25" s="19"/>
      <c r="J25" s="19"/>
      <c r="K25" s="19"/>
      <c r="L25" s="19"/>
      <c r="M25" s="19"/>
      <c r="N25" s="19"/>
      <c r="O25" s="19">
        <v>25</v>
      </c>
      <c r="P25" s="19"/>
      <c r="Q25" s="19"/>
      <c r="R25" s="20"/>
      <c r="S25" s="19"/>
      <c r="T25" s="20">
        <v>756000</v>
      </c>
    </row>
    <row r="26" spans="1:20" s="267" customFormat="1" ht="96.75" customHeight="1" x14ac:dyDescent="0.25">
      <c r="A26" s="486"/>
      <c r="B26" s="262" t="s">
        <v>214</v>
      </c>
      <c r="C26" s="327" t="s">
        <v>1534</v>
      </c>
      <c r="D26" s="17" t="s">
        <v>216</v>
      </c>
      <c r="E26" s="18" t="s">
        <v>79</v>
      </c>
      <c r="F26" s="18" t="s">
        <v>207</v>
      </c>
      <c r="G26" s="19">
        <v>1</v>
      </c>
      <c r="H26" s="19"/>
      <c r="I26" s="19"/>
      <c r="J26" s="19"/>
      <c r="K26" s="19"/>
      <c r="L26" s="19">
        <v>1</v>
      </c>
      <c r="M26" s="19"/>
      <c r="N26" s="19"/>
      <c r="O26" s="19"/>
      <c r="P26" s="19"/>
      <c r="Q26" s="19"/>
      <c r="R26" s="20"/>
      <c r="S26" s="19"/>
      <c r="T26" s="20">
        <v>790000</v>
      </c>
    </row>
    <row r="27" spans="1:20" s="21" customFormat="1" ht="55.15" customHeight="1" x14ac:dyDescent="0.25">
      <c r="A27" s="486"/>
      <c r="B27" s="311" t="s">
        <v>208</v>
      </c>
      <c r="C27" s="327" t="s">
        <v>1535</v>
      </c>
      <c r="D27" s="49" t="s">
        <v>216</v>
      </c>
      <c r="E27" s="45"/>
      <c r="F27" s="45" t="s">
        <v>207</v>
      </c>
      <c r="G27" s="46">
        <v>53</v>
      </c>
      <c r="H27" s="47"/>
      <c r="I27" s="47"/>
      <c r="J27" s="47"/>
      <c r="K27" s="47"/>
      <c r="L27" s="47"/>
      <c r="M27" s="47">
        <v>53</v>
      </c>
      <c r="N27" s="47"/>
      <c r="O27" s="47"/>
      <c r="P27" s="47"/>
      <c r="Q27" s="47"/>
      <c r="R27" s="48"/>
      <c r="S27" s="47"/>
      <c r="T27" s="48">
        <v>6345000</v>
      </c>
    </row>
    <row r="28" spans="1:20" s="21" customFormat="1" ht="85.5" customHeight="1" x14ac:dyDescent="0.25">
      <c r="A28" s="486"/>
      <c r="B28" s="311" t="s">
        <v>209</v>
      </c>
      <c r="C28" s="327" t="s">
        <v>1646</v>
      </c>
      <c r="D28" s="49" t="s">
        <v>216</v>
      </c>
      <c r="E28" s="45"/>
      <c r="F28" s="45" t="s">
        <v>207</v>
      </c>
      <c r="G28" s="46">
        <v>1</v>
      </c>
      <c r="H28" s="47"/>
      <c r="I28" s="47"/>
      <c r="J28" s="47">
        <v>1</v>
      </c>
      <c r="K28" s="47"/>
      <c r="L28" s="47"/>
      <c r="M28" s="47"/>
      <c r="N28" s="47"/>
      <c r="O28" s="47"/>
      <c r="P28" s="47"/>
      <c r="Q28" s="47"/>
      <c r="R28" s="48"/>
      <c r="S28" s="47"/>
      <c r="T28" s="48">
        <v>144000</v>
      </c>
    </row>
    <row r="29" spans="1:20" s="21" customFormat="1" ht="55.15" customHeight="1" x14ac:dyDescent="0.25">
      <c r="A29" s="486"/>
      <c r="B29" s="311" t="s">
        <v>210</v>
      </c>
      <c r="C29" s="327" t="s">
        <v>1647</v>
      </c>
      <c r="D29" s="49" t="s">
        <v>216</v>
      </c>
      <c r="E29" s="45"/>
      <c r="F29" s="45" t="s">
        <v>207</v>
      </c>
      <c r="G29" s="46">
        <v>600</v>
      </c>
      <c r="H29" s="47">
        <v>600</v>
      </c>
      <c r="I29" s="47"/>
      <c r="J29" s="47"/>
      <c r="K29" s="47"/>
      <c r="L29" s="47"/>
      <c r="M29" s="47"/>
      <c r="N29" s="47"/>
      <c r="O29" s="47"/>
      <c r="P29" s="47"/>
      <c r="Q29" s="47"/>
      <c r="R29" s="48"/>
      <c r="S29" s="47"/>
      <c r="T29" s="48">
        <v>800000</v>
      </c>
    </row>
    <row r="30" spans="1:20" s="21" customFormat="1" ht="55.15" customHeight="1" x14ac:dyDescent="0.25">
      <c r="A30" s="486"/>
      <c r="B30" s="311" t="s">
        <v>211</v>
      </c>
      <c r="C30" s="327" t="s">
        <v>1648</v>
      </c>
      <c r="D30" s="49" t="s">
        <v>216</v>
      </c>
      <c r="E30" s="45"/>
      <c r="F30" s="45" t="s">
        <v>207</v>
      </c>
      <c r="G30" s="46">
        <v>4</v>
      </c>
      <c r="H30" s="47"/>
      <c r="I30" s="47"/>
      <c r="J30" s="47">
        <v>1</v>
      </c>
      <c r="K30" s="47"/>
      <c r="L30" s="47"/>
      <c r="M30" s="47">
        <v>1</v>
      </c>
      <c r="N30" s="47"/>
      <c r="O30" s="47"/>
      <c r="P30" s="47">
        <v>1</v>
      </c>
      <c r="Q30" s="47"/>
      <c r="R30" s="48"/>
      <c r="S30" s="47">
        <v>1</v>
      </c>
      <c r="T30" s="48">
        <v>186768</v>
      </c>
    </row>
    <row r="31" spans="1:20" s="21" customFormat="1" ht="70.5" customHeight="1" x14ac:dyDescent="0.25">
      <c r="A31" s="486"/>
      <c r="B31" s="311" t="s">
        <v>213</v>
      </c>
      <c r="C31" s="327" t="s">
        <v>1649</v>
      </c>
      <c r="D31" s="49" t="s">
        <v>216</v>
      </c>
      <c r="E31" s="45"/>
      <c r="F31" s="45" t="s">
        <v>207</v>
      </c>
      <c r="G31" s="46">
        <v>2</v>
      </c>
      <c r="H31" s="47"/>
      <c r="I31" s="47"/>
      <c r="J31" s="47"/>
      <c r="K31" s="47">
        <v>1</v>
      </c>
      <c r="L31" s="47"/>
      <c r="M31" s="47"/>
      <c r="N31" s="47">
        <v>1</v>
      </c>
      <c r="O31" s="47"/>
      <c r="P31" s="47"/>
      <c r="Q31" s="47"/>
      <c r="R31" s="48"/>
      <c r="S31" s="47"/>
      <c r="T31" s="48">
        <v>363133.2</v>
      </c>
    </row>
    <row r="32" spans="1:20" s="21" customFormat="1" ht="84.75" customHeight="1" x14ac:dyDescent="0.25">
      <c r="A32" s="487"/>
      <c r="B32" s="311" t="s">
        <v>215</v>
      </c>
      <c r="C32" s="327" t="s">
        <v>1650</v>
      </c>
      <c r="D32" s="49" t="s">
        <v>216</v>
      </c>
      <c r="E32" s="45"/>
      <c r="F32" s="45" t="s">
        <v>207</v>
      </c>
      <c r="G32" s="46">
        <v>1</v>
      </c>
      <c r="H32" s="47"/>
      <c r="I32" s="47"/>
      <c r="J32" s="47"/>
      <c r="K32" s="47"/>
      <c r="L32" s="47"/>
      <c r="M32" s="47"/>
      <c r="N32" s="47"/>
      <c r="O32" s="48"/>
      <c r="P32" s="47"/>
      <c r="Q32" s="47">
        <v>1</v>
      </c>
      <c r="R32" s="48"/>
      <c r="S32" s="47"/>
      <c r="T32" s="48">
        <v>664000</v>
      </c>
    </row>
    <row r="33" spans="1:20" s="21" customFormat="1" ht="139.5" customHeight="1" x14ac:dyDescent="0.25">
      <c r="A33" s="403" t="s">
        <v>57</v>
      </c>
      <c r="B33" s="262" t="s">
        <v>171</v>
      </c>
      <c r="C33" s="327" t="s">
        <v>1651</v>
      </c>
      <c r="D33" s="17" t="s">
        <v>169</v>
      </c>
      <c r="E33" s="18"/>
      <c r="F33" s="18" t="s">
        <v>172</v>
      </c>
      <c r="G33" s="19">
        <v>32</v>
      </c>
      <c r="H33" s="19"/>
      <c r="I33" s="19"/>
      <c r="J33" s="19">
        <v>12</v>
      </c>
      <c r="K33" s="19"/>
      <c r="L33" s="19"/>
      <c r="M33" s="19">
        <v>10</v>
      </c>
      <c r="N33" s="19"/>
      <c r="O33" s="19"/>
      <c r="P33" s="19">
        <v>10</v>
      </c>
      <c r="Q33" s="19"/>
      <c r="R33" s="20"/>
      <c r="S33" s="19"/>
      <c r="T33" s="20">
        <v>160818966.4025</v>
      </c>
    </row>
    <row r="34" spans="1:20" s="21" customFormat="1" ht="132.75" customHeight="1" x14ac:dyDescent="0.25">
      <c r="A34" s="404"/>
      <c r="B34" s="262" t="s">
        <v>173</v>
      </c>
      <c r="C34" s="327" t="s">
        <v>1652</v>
      </c>
      <c r="D34" s="17" t="s">
        <v>169</v>
      </c>
      <c r="E34" s="18"/>
      <c r="F34" s="18" t="s">
        <v>174</v>
      </c>
      <c r="G34" s="19">
        <v>265.2</v>
      </c>
      <c r="H34" s="19"/>
      <c r="I34" s="19"/>
      <c r="J34" s="19">
        <v>65</v>
      </c>
      <c r="K34" s="19"/>
      <c r="L34" s="19"/>
      <c r="M34" s="19">
        <v>67.600000000000009</v>
      </c>
      <c r="N34" s="19"/>
      <c r="O34" s="19"/>
      <c r="P34" s="19">
        <v>65</v>
      </c>
      <c r="Q34" s="19"/>
      <c r="R34" s="20"/>
      <c r="S34" s="19">
        <v>67.600000000000009</v>
      </c>
      <c r="T34" s="20">
        <v>73582825</v>
      </c>
    </row>
    <row r="35" spans="1:20" s="267" customFormat="1" ht="132.75" customHeight="1" x14ac:dyDescent="0.25">
      <c r="A35" s="404"/>
      <c r="B35" s="262" t="s">
        <v>1026</v>
      </c>
      <c r="C35" s="327" t="s">
        <v>1653</v>
      </c>
      <c r="D35" s="263" t="s">
        <v>169</v>
      </c>
      <c r="E35" s="264"/>
      <c r="F35" s="216" t="s">
        <v>207</v>
      </c>
      <c r="G35" s="293">
        <v>34</v>
      </c>
      <c r="H35" s="265"/>
      <c r="I35" s="265"/>
      <c r="J35" s="265"/>
      <c r="K35" s="265"/>
      <c r="L35" s="265"/>
      <c r="M35" s="265"/>
      <c r="N35" s="265"/>
      <c r="O35" s="265"/>
      <c r="P35" s="265"/>
      <c r="Q35" s="265"/>
      <c r="R35" s="266"/>
      <c r="S35" s="265"/>
      <c r="T35" s="266">
        <v>93400000</v>
      </c>
    </row>
    <row r="36" spans="1:20" s="189" customFormat="1" ht="132.75" customHeight="1" x14ac:dyDescent="0.25">
      <c r="A36" s="405"/>
      <c r="B36" s="262" t="s">
        <v>1023</v>
      </c>
      <c r="C36" s="327" t="s">
        <v>1654</v>
      </c>
      <c r="D36" s="263" t="s">
        <v>1024</v>
      </c>
      <c r="E36" s="264" t="s">
        <v>78</v>
      </c>
      <c r="F36" s="264" t="s">
        <v>1025</v>
      </c>
      <c r="G36" s="293">
        <v>540</v>
      </c>
      <c r="H36" s="265">
        <v>45</v>
      </c>
      <c r="I36" s="265">
        <v>45</v>
      </c>
      <c r="J36" s="265">
        <v>45</v>
      </c>
      <c r="K36" s="265">
        <v>45</v>
      </c>
      <c r="L36" s="265">
        <v>45</v>
      </c>
      <c r="M36" s="265">
        <v>45</v>
      </c>
      <c r="N36" s="265">
        <v>45</v>
      </c>
      <c r="O36" s="265">
        <v>45</v>
      </c>
      <c r="P36" s="265">
        <v>45</v>
      </c>
      <c r="Q36" s="265">
        <v>45</v>
      </c>
      <c r="R36" s="266">
        <v>45</v>
      </c>
      <c r="S36" s="265">
        <v>45</v>
      </c>
      <c r="T36" s="266">
        <v>17802504</v>
      </c>
    </row>
    <row r="37" spans="1:20" s="144" customFormat="1" ht="46.5" customHeight="1" x14ac:dyDescent="0.25">
      <c r="A37" s="402" t="s">
        <v>914</v>
      </c>
      <c r="B37" s="402"/>
      <c r="C37" s="402"/>
      <c r="D37" s="402"/>
      <c r="E37" s="402"/>
      <c r="F37" s="402"/>
      <c r="G37" s="402"/>
      <c r="H37" s="402"/>
      <c r="I37" s="402"/>
      <c r="J37" s="402"/>
      <c r="K37" s="402"/>
      <c r="L37" s="402"/>
      <c r="M37" s="402"/>
      <c r="N37" s="402"/>
      <c r="O37" s="402"/>
      <c r="P37" s="402"/>
      <c r="Q37" s="402"/>
      <c r="R37" s="402"/>
      <c r="S37" s="402"/>
      <c r="T37" s="402"/>
    </row>
    <row r="38" spans="1:20" s="21" customFormat="1" ht="57" customHeight="1" x14ac:dyDescent="0.25">
      <c r="A38" s="488" t="s">
        <v>888</v>
      </c>
      <c r="B38" s="262" t="s">
        <v>371</v>
      </c>
      <c r="C38" s="327" t="s">
        <v>1655</v>
      </c>
      <c r="D38" s="17" t="s">
        <v>373</v>
      </c>
      <c r="E38" s="18" t="s">
        <v>79</v>
      </c>
      <c r="F38" s="18" t="s">
        <v>374</v>
      </c>
      <c r="G38" s="19">
        <v>2</v>
      </c>
      <c r="H38" s="19"/>
      <c r="I38" s="19"/>
      <c r="J38" s="19">
        <v>1</v>
      </c>
      <c r="K38" s="19"/>
      <c r="L38" s="19"/>
      <c r="M38" s="19"/>
      <c r="N38" s="19"/>
      <c r="O38" s="19"/>
      <c r="P38" s="19"/>
      <c r="Q38" s="19"/>
      <c r="R38" s="20"/>
      <c r="S38" s="19">
        <v>1</v>
      </c>
      <c r="T38" s="20">
        <v>80000</v>
      </c>
    </row>
    <row r="39" spans="1:20" s="21" customFormat="1" ht="55.9" customHeight="1" x14ac:dyDescent="0.25">
      <c r="A39" s="489"/>
      <c r="B39" s="262" t="s">
        <v>375</v>
      </c>
      <c r="C39" s="327" t="s">
        <v>1656</v>
      </c>
      <c r="D39" s="17" t="s">
        <v>373</v>
      </c>
      <c r="E39" s="18" t="s">
        <v>78</v>
      </c>
      <c r="F39" s="18" t="s">
        <v>376</v>
      </c>
      <c r="G39" s="19">
        <v>12</v>
      </c>
      <c r="H39" s="19"/>
      <c r="I39" s="19">
        <v>1</v>
      </c>
      <c r="J39" s="19"/>
      <c r="K39" s="19">
        <v>2</v>
      </c>
      <c r="L39" s="19">
        <v>1</v>
      </c>
      <c r="M39" s="19">
        <v>1</v>
      </c>
      <c r="N39" s="19">
        <v>2</v>
      </c>
      <c r="O39" s="19">
        <v>1</v>
      </c>
      <c r="P39" s="19">
        <v>1</v>
      </c>
      <c r="Q39" s="19">
        <v>1</v>
      </c>
      <c r="R39" s="20">
        <v>2</v>
      </c>
      <c r="S39" s="19"/>
      <c r="T39" s="20">
        <v>140000</v>
      </c>
    </row>
    <row r="40" spans="1:20" s="21" customFormat="1" ht="55.9" customHeight="1" x14ac:dyDescent="0.25">
      <c r="A40" s="489"/>
      <c r="B40" s="262" t="s">
        <v>377</v>
      </c>
      <c r="C40" s="327" t="s">
        <v>1657</v>
      </c>
      <c r="D40" s="17" t="s">
        <v>373</v>
      </c>
      <c r="E40" s="18" t="s">
        <v>78</v>
      </c>
      <c r="F40" s="18" t="s">
        <v>365</v>
      </c>
      <c r="G40" s="19">
        <v>12</v>
      </c>
      <c r="H40" s="19"/>
      <c r="I40" s="19">
        <v>1</v>
      </c>
      <c r="J40" s="19"/>
      <c r="K40" s="19">
        <v>2</v>
      </c>
      <c r="L40" s="19">
        <v>1</v>
      </c>
      <c r="M40" s="19">
        <v>1</v>
      </c>
      <c r="N40" s="19">
        <v>2</v>
      </c>
      <c r="O40" s="19">
        <v>1</v>
      </c>
      <c r="P40" s="19">
        <v>1</v>
      </c>
      <c r="Q40" s="19">
        <v>1</v>
      </c>
      <c r="R40" s="20">
        <v>2</v>
      </c>
      <c r="S40" s="19"/>
      <c r="T40" s="20">
        <v>140000</v>
      </c>
    </row>
    <row r="41" spans="1:20" s="21" customFormat="1" ht="55.15" customHeight="1" x14ac:dyDescent="0.25">
      <c r="A41" s="489"/>
      <c r="B41" s="262" t="s">
        <v>378</v>
      </c>
      <c r="C41" s="327" t="s">
        <v>1658</v>
      </c>
      <c r="D41" s="17" t="s">
        <v>373</v>
      </c>
      <c r="E41" s="18" t="s">
        <v>79</v>
      </c>
      <c r="F41" s="18" t="s">
        <v>379</v>
      </c>
      <c r="G41" s="19">
        <v>1</v>
      </c>
      <c r="H41" s="19"/>
      <c r="I41" s="19"/>
      <c r="J41" s="19"/>
      <c r="K41" s="19"/>
      <c r="L41" s="19"/>
      <c r="M41" s="19"/>
      <c r="N41" s="19"/>
      <c r="O41" s="19">
        <v>1</v>
      </c>
      <c r="P41" s="19"/>
      <c r="Q41" s="19"/>
      <c r="R41" s="20"/>
      <c r="S41" s="19"/>
      <c r="T41" s="20">
        <v>950000</v>
      </c>
    </row>
    <row r="42" spans="1:20" s="267" customFormat="1" ht="77.25" customHeight="1" x14ac:dyDescent="0.25">
      <c r="A42" s="489"/>
      <c r="B42" s="262" t="s">
        <v>1110</v>
      </c>
      <c r="C42" s="327" t="s">
        <v>1659</v>
      </c>
      <c r="D42" s="263" t="s">
        <v>373</v>
      </c>
      <c r="E42" s="264"/>
      <c r="F42" s="264" t="s">
        <v>1111</v>
      </c>
      <c r="G42" s="265">
        <v>1</v>
      </c>
      <c r="H42" s="265"/>
      <c r="I42" s="265"/>
      <c r="J42" s="265"/>
      <c r="K42" s="265"/>
      <c r="L42" s="265"/>
      <c r="M42" s="265">
        <v>1</v>
      </c>
      <c r="N42" s="265"/>
      <c r="O42" s="265"/>
      <c r="P42" s="265"/>
      <c r="Q42" s="265"/>
      <c r="R42" s="266"/>
      <c r="S42" s="265"/>
      <c r="T42" s="266">
        <v>1500000</v>
      </c>
    </row>
    <row r="43" spans="1:20" s="267" customFormat="1" ht="77.25" customHeight="1" x14ac:dyDescent="0.25">
      <c r="A43" s="489"/>
      <c r="B43" s="262" t="s">
        <v>1146</v>
      </c>
      <c r="C43" s="327" t="s">
        <v>1660</v>
      </c>
      <c r="D43" s="279" t="s">
        <v>1147</v>
      </c>
      <c r="E43" s="264"/>
      <c r="F43" s="280" t="s">
        <v>207</v>
      </c>
      <c r="G43" s="278">
        <v>1</v>
      </c>
      <c r="H43" s="278"/>
      <c r="I43" s="278"/>
      <c r="J43" s="278"/>
      <c r="K43" s="278"/>
      <c r="L43" s="278"/>
      <c r="M43" s="278"/>
      <c r="N43" s="278"/>
      <c r="O43" s="278"/>
      <c r="P43" s="278"/>
      <c r="Q43" s="278">
        <v>1</v>
      </c>
      <c r="R43" s="266"/>
      <c r="S43" s="278"/>
      <c r="T43" s="483">
        <v>3225600</v>
      </c>
    </row>
    <row r="44" spans="1:20" s="267" customFormat="1" ht="77.25" customHeight="1" x14ac:dyDescent="0.25">
      <c r="A44" s="490"/>
      <c r="B44" s="262" t="s">
        <v>1176</v>
      </c>
      <c r="C44" s="327" t="s">
        <v>1661</v>
      </c>
      <c r="D44" s="279" t="s">
        <v>1147</v>
      </c>
      <c r="E44" s="264"/>
      <c r="F44" s="280" t="s">
        <v>207</v>
      </c>
      <c r="G44" s="278">
        <v>1</v>
      </c>
      <c r="H44" s="278"/>
      <c r="I44" s="278"/>
      <c r="J44" s="278"/>
      <c r="K44" s="278"/>
      <c r="L44" s="278"/>
      <c r="M44" s="278"/>
      <c r="N44" s="278"/>
      <c r="O44" s="278"/>
      <c r="P44" s="278"/>
      <c r="Q44" s="278"/>
      <c r="R44" s="266"/>
      <c r="S44" s="278">
        <v>1</v>
      </c>
      <c r="T44" s="484"/>
    </row>
    <row r="45" spans="1:20" s="144" customFormat="1" ht="46.5" customHeight="1" x14ac:dyDescent="0.25">
      <c r="A45" s="425" t="s">
        <v>915</v>
      </c>
      <c r="B45" s="426"/>
      <c r="C45" s="426"/>
      <c r="D45" s="426"/>
      <c r="E45" s="426"/>
      <c r="F45" s="426"/>
      <c r="G45" s="426"/>
      <c r="H45" s="426"/>
      <c r="I45" s="426"/>
      <c r="J45" s="426"/>
      <c r="K45" s="426"/>
      <c r="L45" s="426"/>
      <c r="M45" s="426"/>
      <c r="N45" s="426"/>
      <c r="O45" s="426"/>
      <c r="P45" s="426"/>
      <c r="Q45" s="426"/>
      <c r="R45" s="426"/>
      <c r="S45" s="426"/>
      <c r="T45" s="427"/>
    </row>
    <row r="46" spans="1:20" s="21" customFormat="1" ht="93.75" customHeight="1" x14ac:dyDescent="0.25">
      <c r="A46" s="403" t="s">
        <v>979</v>
      </c>
      <c r="B46" s="262" t="s">
        <v>380</v>
      </c>
      <c r="C46" s="327" t="s">
        <v>1662</v>
      </c>
      <c r="D46" s="17" t="s">
        <v>381</v>
      </c>
      <c r="E46" s="18"/>
      <c r="F46" s="18" t="s">
        <v>382</v>
      </c>
      <c r="G46" s="19">
        <v>4</v>
      </c>
      <c r="H46" s="19"/>
      <c r="I46" s="19"/>
      <c r="J46" s="19">
        <v>1</v>
      </c>
      <c r="K46" s="19"/>
      <c r="L46" s="19"/>
      <c r="M46" s="19">
        <v>1</v>
      </c>
      <c r="N46" s="19"/>
      <c r="O46" s="19"/>
      <c r="P46" s="19">
        <v>1</v>
      </c>
      <c r="Q46" s="19"/>
      <c r="R46" s="20"/>
      <c r="S46" s="19">
        <v>1</v>
      </c>
      <c r="T46" s="20"/>
    </row>
    <row r="47" spans="1:20" s="21" customFormat="1" ht="100.5" customHeight="1" x14ac:dyDescent="0.25">
      <c r="A47" s="404"/>
      <c r="B47" s="262" t="s">
        <v>890</v>
      </c>
      <c r="C47" s="327" t="s">
        <v>1663</v>
      </c>
      <c r="D47" s="17" t="s">
        <v>381</v>
      </c>
      <c r="E47" s="18"/>
      <c r="F47" s="18" t="s">
        <v>383</v>
      </c>
      <c r="G47" s="19">
        <v>4</v>
      </c>
      <c r="H47" s="19"/>
      <c r="I47" s="19"/>
      <c r="J47" s="19">
        <v>1</v>
      </c>
      <c r="K47" s="19"/>
      <c r="L47" s="19"/>
      <c r="M47" s="19">
        <v>1</v>
      </c>
      <c r="N47" s="19"/>
      <c r="O47" s="19"/>
      <c r="P47" s="19">
        <v>1</v>
      </c>
      <c r="Q47" s="19"/>
      <c r="R47" s="20"/>
      <c r="S47" s="19">
        <v>1</v>
      </c>
      <c r="T47" s="20"/>
    </row>
    <row r="48" spans="1:20" s="21" customFormat="1" ht="55.15" customHeight="1" x14ac:dyDescent="0.25">
      <c r="A48" s="405"/>
      <c r="B48" s="262" t="s">
        <v>384</v>
      </c>
      <c r="C48" s="327" t="s">
        <v>1664</v>
      </c>
      <c r="D48" s="17" t="s">
        <v>381</v>
      </c>
      <c r="E48" s="18"/>
      <c r="F48" s="18" t="s">
        <v>382</v>
      </c>
      <c r="G48" s="19">
        <v>4</v>
      </c>
      <c r="H48" s="19"/>
      <c r="I48" s="19"/>
      <c r="J48" s="19">
        <v>1</v>
      </c>
      <c r="K48" s="19"/>
      <c r="L48" s="19"/>
      <c r="M48" s="19">
        <v>1</v>
      </c>
      <c r="N48" s="19"/>
      <c r="O48" s="19"/>
      <c r="P48" s="19">
        <v>1</v>
      </c>
      <c r="Q48" s="19"/>
      <c r="R48" s="20"/>
      <c r="S48" s="19">
        <v>1</v>
      </c>
      <c r="T48" s="20"/>
    </row>
    <row r="49" spans="1:20" s="21" customFormat="1" ht="55.15" customHeight="1" x14ac:dyDescent="0.25">
      <c r="A49" s="403" t="s">
        <v>358</v>
      </c>
      <c r="B49" s="262" t="s">
        <v>359</v>
      </c>
      <c r="C49" s="327" t="s">
        <v>1665</v>
      </c>
      <c r="D49" s="17" t="s">
        <v>360</v>
      </c>
      <c r="E49" s="18"/>
      <c r="F49" s="18" t="s">
        <v>361</v>
      </c>
      <c r="G49" s="19">
        <v>120</v>
      </c>
      <c r="H49" s="19">
        <v>10</v>
      </c>
      <c r="I49" s="19">
        <v>10</v>
      </c>
      <c r="J49" s="19">
        <v>10</v>
      </c>
      <c r="K49" s="19">
        <v>10</v>
      </c>
      <c r="L49" s="19">
        <v>10</v>
      </c>
      <c r="M49" s="19">
        <v>10</v>
      </c>
      <c r="N49" s="19">
        <v>10</v>
      </c>
      <c r="O49" s="19">
        <v>10</v>
      </c>
      <c r="P49" s="19">
        <v>10</v>
      </c>
      <c r="Q49" s="19">
        <v>10</v>
      </c>
      <c r="R49" s="20">
        <v>10</v>
      </c>
      <c r="S49" s="19">
        <v>10</v>
      </c>
      <c r="T49" s="20">
        <v>99530</v>
      </c>
    </row>
    <row r="50" spans="1:20" s="21" customFormat="1" ht="55.15" customHeight="1" x14ac:dyDescent="0.25">
      <c r="A50" s="404"/>
      <c r="B50" s="248" t="s">
        <v>362</v>
      </c>
      <c r="C50" s="327" t="s">
        <v>1666</v>
      </c>
      <c r="D50" s="334" t="s">
        <v>360</v>
      </c>
      <c r="E50" s="335"/>
      <c r="F50" s="335" t="s">
        <v>361</v>
      </c>
      <c r="G50" s="328">
        <v>60</v>
      </c>
      <c r="H50" s="328">
        <v>5</v>
      </c>
      <c r="I50" s="328">
        <v>5</v>
      </c>
      <c r="J50" s="328">
        <v>5</v>
      </c>
      <c r="K50" s="328">
        <v>5</v>
      </c>
      <c r="L50" s="328">
        <v>5</v>
      </c>
      <c r="M50" s="328">
        <v>5</v>
      </c>
      <c r="N50" s="328">
        <v>5</v>
      </c>
      <c r="O50" s="328">
        <v>5</v>
      </c>
      <c r="P50" s="328">
        <v>5</v>
      </c>
      <c r="Q50" s="328">
        <v>5</v>
      </c>
      <c r="R50" s="328">
        <v>5</v>
      </c>
      <c r="S50" s="328">
        <v>5</v>
      </c>
      <c r="T50" s="328">
        <v>245275</v>
      </c>
    </row>
    <row r="51" spans="1:20" s="21" customFormat="1" ht="55.15" customHeight="1" x14ac:dyDescent="0.25">
      <c r="A51" s="403" t="s">
        <v>363</v>
      </c>
      <c r="B51" s="262" t="s">
        <v>364</v>
      </c>
      <c r="C51" s="327" t="s">
        <v>1667</v>
      </c>
      <c r="D51" s="17" t="s">
        <v>360</v>
      </c>
      <c r="E51" s="18"/>
      <c r="F51" s="18" t="s">
        <v>365</v>
      </c>
      <c r="G51" s="19">
        <v>18</v>
      </c>
      <c r="H51" s="19">
        <v>2</v>
      </c>
      <c r="I51" s="19">
        <v>2</v>
      </c>
      <c r="J51" s="19"/>
      <c r="K51" s="19">
        <v>2</v>
      </c>
      <c r="L51" s="19">
        <v>2</v>
      </c>
      <c r="M51" s="19">
        <v>2</v>
      </c>
      <c r="N51" s="19">
        <v>2</v>
      </c>
      <c r="O51" s="19">
        <v>1</v>
      </c>
      <c r="P51" s="19">
        <v>1</v>
      </c>
      <c r="Q51" s="19">
        <v>2</v>
      </c>
      <c r="R51" s="20">
        <v>2</v>
      </c>
      <c r="S51" s="19"/>
      <c r="T51" s="20">
        <v>721240</v>
      </c>
    </row>
    <row r="52" spans="1:20" s="21" customFormat="1" ht="55.15" customHeight="1" x14ac:dyDescent="0.25">
      <c r="A52" s="404"/>
      <c r="B52" s="262" t="s">
        <v>366</v>
      </c>
      <c r="C52" s="327" t="s">
        <v>1668</v>
      </c>
      <c r="D52" s="17" t="s">
        <v>360</v>
      </c>
      <c r="E52" s="18"/>
      <c r="F52" s="18" t="s">
        <v>365</v>
      </c>
      <c r="G52" s="19">
        <v>1</v>
      </c>
      <c r="H52" s="19"/>
      <c r="I52" s="19"/>
      <c r="J52" s="19">
        <v>1</v>
      </c>
      <c r="K52" s="19"/>
      <c r="L52" s="19"/>
      <c r="M52" s="19"/>
      <c r="N52" s="19"/>
      <c r="O52" s="19"/>
      <c r="P52" s="19"/>
      <c r="Q52" s="19"/>
      <c r="R52" s="20"/>
      <c r="S52" s="19"/>
      <c r="T52" s="20">
        <v>6000</v>
      </c>
    </row>
    <row r="53" spans="1:20" s="21" customFormat="1" ht="55.15" customHeight="1" x14ac:dyDescent="0.25">
      <c r="A53" s="405"/>
      <c r="B53" s="262" t="s">
        <v>367</v>
      </c>
      <c r="C53" s="327" t="s">
        <v>1669</v>
      </c>
      <c r="D53" s="17" t="s">
        <v>360</v>
      </c>
      <c r="E53" s="18"/>
      <c r="F53" s="18" t="s">
        <v>365</v>
      </c>
      <c r="G53" s="19">
        <v>1</v>
      </c>
      <c r="H53" s="19"/>
      <c r="I53" s="19"/>
      <c r="J53" s="19"/>
      <c r="K53" s="19"/>
      <c r="L53" s="19"/>
      <c r="M53" s="19">
        <v>1</v>
      </c>
      <c r="N53" s="19"/>
      <c r="O53" s="19"/>
      <c r="P53" s="19"/>
      <c r="Q53" s="19"/>
      <c r="R53" s="20"/>
      <c r="S53" s="19"/>
      <c r="T53" s="20">
        <v>6000</v>
      </c>
    </row>
    <row r="54" spans="1:20" s="21" customFormat="1" ht="55.15" customHeight="1" x14ac:dyDescent="0.25">
      <c r="A54" s="403" t="s">
        <v>889</v>
      </c>
      <c r="B54" s="240" t="s">
        <v>390</v>
      </c>
      <c r="C54" s="327" t="s">
        <v>1670</v>
      </c>
      <c r="D54" s="17" t="s">
        <v>386</v>
      </c>
      <c r="E54" s="18"/>
      <c r="F54" s="64" t="s">
        <v>391</v>
      </c>
      <c r="G54" s="19">
        <v>4</v>
      </c>
      <c r="H54" s="19"/>
      <c r="I54" s="19"/>
      <c r="J54" s="19">
        <v>1</v>
      </c>
      <c r="K54" s="19"/>
      <c r="L54" s="19"/>
      <c r="M54" s="19">
        <v>1</v>
      </c>
      <c r="N54" s="19"/>
      <c r="O54" s="19"/>
      <c r="P54" s="19">
        <v>1</v>
      </c>
      <c r="Q54" s="19"/>
      <c r="R54" s="20"/>
      <c r="S54" s="19">
        <v>1</v>
      </c>
      <c r="T54" s="20"/>
    </row>
    <row r="55" spans="1:20" s="21" customFormat="1" ht="55.15" customHeight="1" x14ac:dyDescent="0.25">
      <c r="A55" s="404"/>
      <c r="B55" s="262" t="s">
        <v>392</v>
      </c>
      <c r="C55" s="327" t="s">
        <v>1671</v>
      </c>
      <c r="D55" s="17" t="s">
        <v>386</v>
      </c>
      <c r="E55" s="18"/>
      <c r="F55" s="64" t="s">
        <v>393</v>
      </c>
      <c r="G55" s="19">
        <v>4</v>
      </c>
      <c r="H55" s="19"/>
      <c r="I55" s="19"/>
      <c r="J55" s="19">
        <v>1</v>
      </c>
      <c r="K55" s="19"/>
      <c r="L55" s="19"/>
      <c r="M55" s="19">
        <v>1</v>
      </c>
      <c r="N55" s="19"/>
      <c r="O55" s="19"/>
      <c r="P55" s="19">
        <v>1</v>
      </c>
      <c r="Q55" s="19"/>
      <c r="R55" s="20"/>
      <c r="S55" s="19">
        <v>1</v>
      </c>
      <c r="T55" s="20"/>
    </row>
    <row r="56" spans="1:20" s="21" customFormat="1" ht="55.15" customHeight="1" x14ac:dyDescent="0.25">
      <c r="A56" s="405"/>
      <c r="B56" s="197" t="s">
        <v>394</v>
      </c>
      <c r="C56" s="327" t="s">
        <v>1672</v>
      </c>
      <c r="D56" s="53" t="s">
        <v>395</v>
      </c>
      <c r="E56" s="18"/>
      <c r="F56" s="65" t="s">
        <v>393</v>
      </c>
      <c r="G56" s="19">
        <v>4</v>
      </c>
      <c r="H56" s="19"/>
      <c r="I56" s="19"/>
      <c r="J56" s="19">
        <v>1</v>
      </c>
      <c r="K56" s="19"/>
      <c r="L56" s="19"/>
      <c r="M56" s="19">
        <v>1</v>
      </c>
      <c r="N56" s="19"/>
      <c r="O56" s="19"/>
      <c r="P56" s="19">
        <v>1</v>
      </c>
      <c r="Q56" s="19"/>
      <c r="R56" s="20"/>
      <c r="S56" s="19">
        <v>1</v>
      </c>
      <c r="T56" s="20"/>
    </row>
    <row r="57" spans="1:20" ht="57.75" customHeight="1" x14ac:dyDescent="0.25">
      <c r="A57" s="329" t="s">
        <v>907</v>
      </c>
      <c r="B57" s="239" t="s">
        <v>910</v>
      </c>
      <c r="C57" s="327" t="s">
        <v>1673</v>
      </c>
      <c r="D57" s="17" t="s">
        <v>161</v>
      </c>
      <c r="E57" s="18" t="s">
        <v>79</v>
      </c>
      <c r="F57" s="18" t="s">
        <v>159</v>
      </c>
      <c r="G57" s="148">
        <v>20</v>
      </c>
      <c r="H57" s="148"/>
      <c r="I57" s="148"/>
      <c r="J57" s="148"/>
      <c r="K57" s="148"/>
      <c r="L57" s="148"/>
      <c r="M57" s="148">
        <v>8</v>
      </c>
      <c r="N57" s="148"/>
      <c r="O57" s="148"/>
      <c r="P57" s="148"/>
      <c r="Q57" s="148"/>
      <c r="R57" s="149"/>
      <c r="S57" s="148">
        <v>12</v>
      </c>
      <c r="T57" s="149" t="s">
        <v>151</v>
      </c>
    </row>
    <row r="58" spans="1:20" ht="81.75" customHeight="1" x14ac:dyDescent="0.25">
      <c r="A58" s="329" t="s">
        <v>903</v>
      </c>
      <c r="B58" s="200" t="s">
        <v>904</v>
      </c>
      <c r="C58" s="327" t="s">
        <v>1674</v>
      </c>
      <c r="D58" s="34" t="s">
        <v>152</v>
      </c>
      <c r="E58" s="35" t="s">
        <v>79</v>
      </c>
      <c r="F58" s="33" t="s">
        <v>162</v>
      </c>
      <c r="G58" s="148">
        <v>8</v>
      </c>
      <c r="H58" s="148"/>
      <c r="I58" s="148"/>
      <c r="J58" s="148"/>
      <c r="K58" s="148"/>
      <c r="L58" s="148"/>
      <c r="M58" s="148">
        <v>4</v>
      </c>
      <c r="N58" s="148"/>
      <c r="O58" s="148"/>
      <c r="P58" s="148"/>
      <c r="Q58" s="148"/>
      <c r="R58" s="149"/>
      <c r="S58" s="148">
        <v>4</v>
      </c>
      <c r="T58" s="149" t="s">
        <v>151</v>
      </c>
    </row>
    <row r="59" spans="1:20" ht="73.5" customHeight="1" x14ac:dyDescent="0.25">
      <c r="A59" s="329" t="s">
        <v>906</v>
      </c>
      <c r="B59" s="200" t="s">
        <v>905</v>
      </c>
      <c r="C59" s="327" t="s">
        <v>1675</v>
      </c>
      <c r="D59" s="17" t="s">
        <v>150</v>
      </c>
      <c r="E59" s="18" t="s">
        <v>79</v>
      </c>
      <c r="F59" s="18" t="s">
        <v>162</v>
      </c>
      <c r="G59" s="148">
        <v>12</v>
      </c>
      <c r="H59" s="148"/>
      <c r="I59" s="148"/>
      <c r="J59" s="148">
        <v>3</v>
      </c>
      <c r="K59" s="148"/>
      <c r="L59" s="148"/>
      <c r="M59" s="148">
        <v>3</v>
      </c>
      <c r="N59" s="148"/>
      <c r="O59" s="148"/>
      <c r="P59" s="148">
        <v>3</v>
      </c>
      <c r="Q59" s="148"/>
      <c r="R59" s="149"/>
      <c r="S59" s="148">
        <v>3</v>
      </c>
      <c r="T59" s="149" t="s">
        <v>151</v>
      </c>
    </row>
    <row r="60" spans="1:20" s="144" customFormat="1" ht="46.5" customHeight="1" x14ac:dyDescent="0.25">
      <c r="A60" s="402" t="s">
        <v>916</v>
      </c>
      <c r="B60" s="402"/>
      <c r="C60" s="402"/>
      <c r="D60" s="402"/>
      <c r="E60" s="402"/>
      <c r="F60" s="402"/>
      <c r="G60" s="402"/>
      <c r="H60" s="402"/>
      <c r="I60" s="402"/>
      <c r="J60" s="402"/>
      <c r="K60" s="402"/>
      <c r="L60" s="402"/>
      <c r="M60" s="402"/>
      <c r="N60" s="402"/>
      <c r="O60" s="402"/>
      <c r="P60" s="402"/>
      <c r="Q60" s="402"/>
      <c r="R60" s="402"/>
      <c r="S60" s="402"/>
      <c r="T60" s="402"/>
    </row>
    <row r="61" spans="1:20" s="21" customFormat="1" ht="75" customHeight="1" x14ac:dyDescent="0.25">
      <c r="A61" s="403" t="s">
        <v>980</v>
      </c>
      <c r="B61" s="262" t="s">
        <v>385</v>
      </c>
      <c r="C61" s="327" t="s">
        <v>1676</v>
      </c>
      <c r="D61" s="17" t="s">
        <v>386</v>
      </c>
      <c r="E61" s="18"/>
      <c r="F61" s="18" t="s">
        <v>387</v>
      </c>
      <c r="G61" s="19">
        <v>2</v>
      </c>
      <c r="H61" s="19"/>
      <c r="I61" s="19"/>
      <c r="J61" s="19"/>
      <c r="K61" s="19"/>
      <c r="L61" s="19"/>
      <c r="M61" s="19"/>
      <c r="N61" s="19"/>
      <c r="O61" s="19"/>
      <c r="P61" s="19"/>
      <c r="Q61" s="19"/>
      <c r="R61" s="20">
        <v>1</v>
      </c>
      <c r="S61" s="19"/>
      <c r="T61" s="20"/>
    </row>
    <row r="62" spans="1:20" s="21" customFormat="1" ht="55.9" customHeight="1" x14ac:dyDescent="0.25">
      <c r="A62" s="404"/>
      <c r="B62" s="262" t="s">
        <v>388</v>
      </c>
      <c r="C62" s="327" t="s">
        <v>1677</v>
      </c>
      <c r="D62" s="17" t="s">
        <v>386</v>
      </c>
      <c r="E62" s="18"/>
      <c r="F62" s="18" t="s">
        <v>389</v>
      </c>
      <c r="G62" s="19">
        <v>1</v>
      </c>
      <c r="H62" s="19"/>
      <c r="I62" s="19"/>
      <c r="J62" s="19"/>
      <c r="K62" s="19"/>
      <c r="L62" s="19"/>
      <c r="M62" s="19"/>
      <c r="N62" s="19"/>
      <c r="O62" s="19"/>
      <c r="P62" s="19"/>
      <c r="Q62" s="19"/>
      <c r="R62" s="20"/>
      <c r="S62" s="19"/>
      <c r="T62" s="20"/>
    </row>
    <row r="63" spans="1:20" s="144" customFormat="1" ht="46.5" customHeight="1" x14ac:dyDescent="0.25">
      <c r="A63" s="402" t="s">
        <v>917</v>
      </c>
      <c r="B63" s="402"/>
      <c r="C63" s="402"/>
      <c r="D63" s="402"/>
      <c r="E63" s="402"/>
      <c r="F63" s="402"/>
      <c r="G63" s="402"/>
      <c r="H63" s="402"/>
      <c r="I63" s="402"/>
      <c r="J63" s="402"/>
      <c r="K63" s="402"/>
      <c r="L63" s="402"/>
      <c r="M63" s="402"/>
      <c r="N63" s="402"/>
      <c r="O63" s="402"/>
      <c r="P63" s="402"/>
      <c r="Q63" s="402"/>
      <c r="R63" s="402"/>
      <c r="S63" s="402"/>
      <c r="T63" s="402"/>
    </row>
    <row r="64" spans="1:20" s="21" customFormat="1" ht="92.25" customHeight="1" x14ac:dyDescent="0.25">
      <c r="A64" s="403" t="s">
        <v>58</v>
      </c>
      <c r="B64" s="300" t="s">
        <v>1078</v>
      </c>
      <c r="C64" s="327" t="s">
        <v>1678</v>
      </c>
      <c r="D64" s="301" t="s">
        <v>1079</v>
      </c>
      <c r="E64" s="290" t="s">
        <v>79</v>
      </c>
      <c r="F64" s="290" t="s">
        <v>1085</v>
      </c>
      <c r="G64" s="302">
        <v>24</v>
      </c>
      <c r="H64" s="293">
        <v>2</v>
      </c>
      <c r="I64" s="293">
        <v>2</v>
      </c>
      <c r="J64" s="293">
        <v>2</v>
      </c>
      <c r="K64" s="293">
        <v>2</v>
      </c>
      <c r="L64" s="293">
        <v>2</v>
      </c>
      <c r="M64" s="293">
        <v>2</v>
      </c>
      <c r="N64" s="293">
        <v>2</v>
      </c>
      <c r="O64" s="293">
        <v>2</v>
      </c>
      <c r="P64" s="293">
        <v>2</v>
      </c>
      <c r="Q64" s="293">
        <v>2</v>
      </c>
      <c r="R64" s="266">
        <v>2</v>
      </c>
      <c r="S64" s="293">
        <v>2</v>
      </c>
      <c r="T64" s="303">
        <v>1449000</v>
      </c>
    </row>
    <row r="65" spans="1:20" s="267" customFormat="1" ht="92.25" customHeight="1" x14ac:dyDescent="0.25">
      <c r="A65" s="404"/>
      <c r="B65" s="300" t="s">
        <v>1080</v>
      </c>
      <c r="C65" s="327" t="s">
        <v>1679</v>
      </c>
      <c r="D65" s="263" t="s">
        <v>1081</v>
      </c>
      <c r="E65" s="290"/>
      <c r="F65" s="290" t="s">
        <v>1085</v>
      </c>
      <c r="G65" s="302">
        <v>4</v>
      </c>
      <c r="H65" s="293">
        <v>1</v>
      </c>
      <c r="I65" s="293"/>
      <c r="J65" s="293"/>
      <c r="K65" s="293">
        <v>1</v>
      </c>
      <c r="L65" s="293"/>
      <c r="M65" s="293"/>
      <c r="N65" s="293">
        <v>1</v>
      </c>
      <c r="O65" s="293"/>
      <c r="P65" s="293"/>
      <c r="Q65" s="293">
        <v>1</v>
      </c>
      <c r="R65" s="266"/>
      <c r="S65" s="293"/>
      <c r="T65" s="266"/>
    </row>
    <row r="66" spans="1:20" s="267" customFormat="1" ht="92.25" customHeight="1" x14ac:dyDescent="0.25">
      <c r="A66" s="404"/>
      <c r="B66" s="300" t="s">
        <v>1082</v>
      </c>
      <c r="C66" s="327" t="s">
        <v>1680</v>
      </c>
      <c r="D66" s="263" t="s">
        <v>1081</v>
      </c>
      <c r="E66" s="290"/>
      <c r="F66" s="290" t="s">
        <v>1085</v>
      </c>
      <c r="G66" s="302">
        <v>48</v>
      </c>
      <c r="H66" s="293">
        <v>4</v>
      </c>
      <c r="I66" s="293">
        <v>4</v>
      </c>
      <c r="J66" s="293">
        <v>4</v>
      </c>
      <c r="K66" s="293">
        <v>4</v>
      </c>
      <c r="L66" s="293">
        <v>4</v>
      </c>
      <c r="M66" s="293">
        <v>4</v>
      </c>
      <c r="N66" s="293">
        <v>4</v>
      </c>
      <c r="O66" s="293">
        <v>4</v>
      </c>
      <c r="P66" s="293">
        <v>4</v>
      </c>
      <c r="Q66" s="293">
        <v>4</v>
      </c>
      <c r="R66" s="266">
        <v>4</v>
      </c>
      <c r="S66" s="293">
        <v>4</v>
      </c>
      <c r="T66" s="266"/>
    </row>
    <row r="67" spans="1:20" s="267" customFormat="1" ht="92.25" customHeight="1" x14ac:dyDescent="0.25">
      <c r="A67" s="404"/>
      <c r="B67" s="300" t="s">
        <v>1083</v>
      </c>
      <c r="C67" s="327" t="s">
        <v>1681</v>
      </c>
      <c r="D67" s="263" t="s">
        <v>1081</v>
      </c>
      <c r="E67" s="290"/>
      <c r="F67" s="290" t="s">
        <v>1085</v>
      </c>
      <c r="G67" s="302">
        <v>8</v>
      </c>
      <c r="H67" s="293">
        <v>1</v>
      </c>
      <c r="I67" s="293">
        <v>1</v>
      </c>
      <c r="J67" s="293"/>
      <c r="K67" s="293">
        <v>1</v>
      </c>
      <c r="L67" s="293">
        <v>1</v>
      </c>
      <c r="M67" s="293"/>
      <c r="N67" s="293">
        <v>1</v>
      </c>
      <c r="O67" s="293">
        <v>1</v>
      </c>
      <c r="P67" s="293"/>
      <c r="Q67" s="293">
        <v>1</v>
      </c>
      <c r="R67" s="266">
        <v>1</v>
      </c>
      <c r="S67" s="293"/>
      <c r="T67" s="266"/>
    </row>
    <row r="68" spans="1:20" s="267" customFormat="1" ht="92.25" customHeight="1" x14ac:dyDescent="0.25">
      <c r="A68" s="405"/>
      <c r="B68" s="300" t="s">
        <v>1084</v>
      </c>
      <c r="C68" s="327" t="s">
        <v>1682</v>
      </c>
      <c r="D68" s="263" t="s">
        <v>1081</v>
      </c>
      <c r="E68" s="290"/>
      <c r="F68" s="290" t="s">
        <v>1085</v>
      </c>
      <c r="G68" s="302">
        <v>4</v>
      </c>
      <c r="H68" s="293">
        <v>1</v>
      </c>
      <c r="I68" s="293"/>
      <c r="J68" s="293"/>
      <c r="K68" s="293">
        <v>1</v>
      </c>
      <c r="L68" s="293"/>
      <c r="M68" s="293"/>
      <c r="N68" s="293">
        <v>1</v>
      </c>
      <c r="O68" s="293"/>
      <c r="P68" s="293"/>
      <c r="Q68" s="293">
        <v>1</v>
      </c>
      <c r="R68" s="266"/>
      <c r="S68" s="293"/>
      <c r="T68" s="266"/>
    </row>
    <row r="69" spans="1:20" s="267" customFormat="1" ht="92.25" customHeight="1" x14ac:dyDescent="0.25">
      <c r="A69" s="304" t="s">
        <v>1077</v>
      </c>
      <c r="B69" s="202" t="s">
        <v>804</v>
      </c>
      <c r="C69" s="327" t="s">
        <v>1683</v>
      </c>
      <c r="D69" s="290" t="s">
        <v>222</v>
      </c>
      <c r="E69" s="290" t="s">
        <v>79</v>
      </c>
      <c r="F69" s="290" t="s">
        <v>220</v>
      </c>
      <c r="G69" s="293" t="s">
        <v>1076</v>
      </c>
      <c r="H69" s="293"/>
      <c r="I69" s="293"/>
      <c r="J69" s="293"/>
      <c r="K69" s="293"/>
      <c r="L69" s="293"/>
      <c r="M69" s="293"/>
      <c r="N69" s="293" t="s">
        <v>1076</v>
      </c>
      <c r="O69" s="293"/>
      <c r="P69" s="293"/>
      <c r="Q69" s="293"/>
      <c r="R69" s="266"/>
      <c r="S69" s="293" t="s">
        <v>1076</v>
      </c>
      <c r="T69" s="266" t="s">
        <v>806</v>
      </c>
    </row>
    <row r="70" spans="1:20" s="267" customFormat="1" ht="92.25" customHeight="1" x14ac:dyDescent="0.25">
      <c r="A70" s="403" t="s">
        <v>1199</v>
      </c>
      <c r="B70" s="202" t="s">
        <v>1201</v>
      </c>
      <c r="C70" s="327" t="s">
        <v>1684</v>
      </c>
      <c r="D70" s="290" t="s">
        <v>1200</v>
      </c>
      <c r="E70" s="290"/>
      <c r="F70" s="290" t="s">
        <v>1203</v>
      </c>
      <c r="G70" s="293">
        <v>1</v>
      </c>
      <c r="H70" s="293"/>
      <c r="I70" s="293"/>
      <c r="J70" s="293"/>
      <c r="K70" s="293"/>
      <c r="L70" s="293">
        <v>1</v>
      </c>
      <c r="M70" s="293"/>
      <c r="N70" s="293"/>
      <c r="O70" s="293"/>
      <c r="P70" s="293"/>
      <c r="Q70" s="293"/>
      <c r="R70" s="266"/>
      <c r="S70" s="293"/>
      <c r="T70" s="266"/>
    </row>
    <row r="71" spans="1:20" s="267" customFormat="1" ht="92.25" customHeight="1" x14ac:dyDescent="0.25">
      <c r="A71" s="404"/>
      <c r="B71" s="202" t="s">
        <v>1202</v>
      </c>
      <c r="C71" s="327" t="s">
        <v>1685</v>
      </c>
      <c r="D71" s="290" t="s">
        <v>1200</v>
      </c>
      <c r="E71" s="290"/>
      <c r="F71" s="290" t="s">
        <v>1204</v>
      </c>
      <c r="G71" s="293">
        <v>1</v>
      </c>
      <c r="H71" s="293"/>
      <c r="I71" s="293"/>
      <c r="J71" s="293"/>
      <c r="K71" s="293"/>
      <c r="L71" s="293"/>
      <c r="M71" s="293"/>
      <c r="N71" s="293"/>
      <c r="O71" s="293">
        <v>1</v>
      </c>
      <c r="P71" s="293"/>
      <c r="Q71" s="293"/>
      <c r="R71" s="266"/>
      <c r="S71" s="293"/>
      <c r="T71" s="266"/>
    </row>
    <row r="72" spans="1:20" s="267" customFormat="1" ht="92.25" customHeight="1" x14ac:dyDescent="0.25">
      <c r="A72" s="405"/>
      <c r="B72" s="202" t="s">
        <v>1207</v>
      </c>
      <c r="C72" s="327" t="s">
        <v>1686</v>
      </c>
      <c r="D72" s="290" t="s">
        <v>1200</v>
      </c>
      <c r="E72" s="290"/>
      <c r="F72" s="290" t="s">
        <v>1204</v>
      </c>
      <c r="G72" s="293">
        <v>1</v>
      </c>
      <c r="H72" s="293"/>
      <c r="I72" s="293"/>
      <c r="J72" s="293"/>
      <c r="K72" s="293"/>
      <c r="L72" s="293"/>
      <c r="M72" s="293"/>
      <c r="N72" s="293"/>
      <c r="O72" s="293">
        <v>1</v>
      </c>
      <c r="P72" s="293"/>
      <c r="Q72" s="293"/>
      <c r="R72" s="266"/>
      <c r="S72" s="293"/>
      <c r="T72" s="266"/>
    </row>
    <row r="73" spans="1:20" s="144" customFormat="1" ht="46.5" customHeight="1" x14ac:dyDescent="0.25">
      <c r="A73" s="402" t="s">
        <v>918</v>
      </c>
      <c r="B73" s="402"/>
      <c r="C73" s="402"/>
      <c r="D73" s="402"/>
      <c r="E73" s="402"/>
      <c r="F73" s="402"/>
      <c r="G73" s="402"/>
      <c r="H73" s="402"/>
      <c r="I73" s="402"/>
      <c r="J73" s="402"/>
      <c r="K73" s="402"/>
      <c r="L73" s="402"/>
      <c r="M73" s="402"/>
      <c r="N73" s="402"/>
      <c r="O73" s="402"/>
      <c r="P73" s="402"/>
      <c r="Q73" s="402"/>
      <c r="R73" s="402"/>
      <c r="S73" s="402"/>
      <c r="T73" s="402"/>
    </row>
    <row r="74" spans="1:20" s="21" customFormat="1" ht="140.25" customHeight="1" x14ac:dyDescent="0.25">
      <c r="A74" s="304" t="s">
        <v>899</v>
      </c>
      <c r="B74" s="306" t="s">
        <v>253</v>
      </c>
      <c r="C74" s="327" t="s">
        <v>1687</v>
      </c>
      <c r="D74" s="52" t="s">
        <v>254</v>
      </c>
      <c r="E74" s="18"/>
      <c r="F74" s="18" t="s">
        <v>255</v>
      </c>
      <c r="G74" s="19">
        <v>95</v>
      </c>
      <c r="H74" s="19">
        <v>95</v>
      </c>
      <c r="I74" s="19">
        <v>95</v>
      </c>
      <c r="J74" s="19">
        <v>95</v>
      </c>
      <c r="K74" s="19">
        <v>95</v>
      </c>
      <c r="L74" s="19">
        <v>95</v>
      </c>
      <c r="M74" s="19">
        <v>95</v>
      </c>
      <c r="N74" s="19">
        <v>95</v>
      </c>
      <c r="O74" s="19">
        <v>95</v>
      </c>
      <c r="P74" s="19">
        <v>95</v>
      </c>
      <c r="Q74" s="19">
        <v>95</v>
      </c>
      <c r="R74" s="19">
        <v>95</v>
      </c>
      <c r="S74" s="19">
        <v>95</v>
      </c>
      <c r="T74" s="20"/>
    </row>
    <row r="75" spans="1:20" s="21" customFormat="1" ht="145.5" customHeight="1" x14ac:dyDescent="0.25">
      <c r="A75" s="304" t="s">
        <v>900</v>
      </c>
      <c r="B75" s="306" t="s">
        <v>256</v>
      </c>
      <c r="C75" s="327" t="s">
        <v>1688</v>
      </c>
      <c r="D75" s="52" t="s">
        <v>254</v>
      </c>
      <c r="E75" s="18"/>
      <c r="F75" s="18" t="s">
        <v>255</v>
      </c>
      <c r="G75" s="19">
        <v>100</v>
      </c>
      <c r="H75" s="19">
        <v>100</v>
      </c>
      <c r="I75" s="19">
        <v>100</v>
      </c>
      <c r="J75" s="19">
        <v>100</v>
      </c>
      <c r="K75" s="19">
        <v>100</v>
      </c>
      <c r="L75" s="19">
        <v>100</v>
      </c>
      <c r="M75" s="19">
        <v>100</v>
      </c>
      <c r="N75" s="19">
        <v>100</v>
      </c>
      <c r="O75" s="19">
        <v>100</v>
      </c>
      <c r="P75" s="19">
        <v>100</v>
      </c>
      <c r="Q75" s="19">
        <v>100</v>
      </c>
      <c r="R75" s="19">
        <v>100</v>
      </c>
      <c r="S75" s="19">
        <v>100</v>
      </c>
      <c r="T75" s="20"/>
    </row>
    <row r="76" spans="1:20" s="21" customFormat="1" ht="87.75" customHeight="1" x14ac:dyDescent="0.25">
      <c r="A76" s="229" t="s">
        <v>257</v>
      </c>
      <c r="B76" s="306" t="s">
        <v>258</v>
      </c>
      <c r="C76" s="327" t="s">
        <v>1689</v>
      </c>
      <c r="D76" s="52" t="s">
        <v>254</v>
      </c>
      <c r="E76" s="18"/>
      <c r="F76" s="18" t="s">
        <v>255</v>
      </c>
      <c r="G76" s="19">
        <v>100</v>
      </c>
      <c r="H76" s="19">
        <v>100</v>
      </c>
      <c r="I76" s="19">
        <v>100</v>
      </c>
      <c r="J76" s="19">
        <v>100</v>
      </c>
      <c r="K76" s="19">
        <v>100</v>
      </c>
      <c r="L76" s="19">
        <v>100</v>
      </c>
      <c r="M76" s="19">
        <v>100</v>
      </c>
      <c r="N76" s="19">
        <v>100</v>
      </c>
      <c r="O76" s="19">
        <v>100</v>
      </c>
      <c r="P76" s="19">
        <v>100</v>
      </c>
      <c r="Q76" s="19">
        <v>100</v>
      </c>
      <c r="R76" s="19">
        <v>100</v>
      </c>
      <c r="S76" s="19">
        <v>100</v>
      </c>
      <c r="T76" s="20"/>
    </row>
    <row r="77" spans="1:20" s="21" customFormat="1" ht="155.25" customHeight="1" x14ac:dyDescent="0.25">
      <c r="A77" s="229" t="s">
        <v>259</v>
      </c>
      <c r="B77" s="306" t="s">
        <v>260</v>
      </c>
      <c r="C77" s="327" t="s">
        <v>1690</v>
      </c>
      <c r="D77" s="52" t="s">
        <v>254</v>
      </c>
      <c r="E77" s="147"/>
      <c r="F77" s="147" t="s">
        <v>255</v>
      </c>
      <c r="G77" s="148">
        <v>100</v>
      </c>
      <c r="H77" s="265">
        <v>100</v>
      </c>
      <c r="I77" s="265">
        <v>100</v>
      </c>
      <c r="J77" s="265">
        <v>100</v>
      </c>
      <c r="K77" s="265">
        <v>100</v>
      </c>
      <c r="L77" s="265">
        <v>100</v>
      </c>
      <c r="M77" s="265">
        <v>100</v>
      </c>
      <c r="N77" s="265">
        <v>100</v>
      </c>
      <c r="O77" s="265">
        <v>100</v>
      </c>
      <c r="P77" s="265">
        <v>100</v>
      </c>
      <c r="Q77" s="265">
        <v>100</v>
      </c>
      <c r="R77" s="265">
        <v>100</v>
      </c>
      <c r="S77" s="265">
        <v>100</v>
      </c>
      <c r="T77" s="149"/>
    </row>
    <row r="78" spans="1:20" ht="42.75" customHeight="1" x14ac:dyDescent="0.25">
      <c r="A78" s="402" t="s">
        <v>920</v>
      </c>
      <c r="B78" s="402"/>
      <c r="C78" s="402"/>
      <c r="D78" s="402"/>
      <c r="E78" s="402"/>
      <c r="F78" s="402"/>
      <c r="G78" s="402"/>
      <c r="H78" s="402"/>
      <c r="I78" s="402"/>
      <c r="J78" s="402"/>
      <c r="K78" s="402"/>
      <c r="L78" s="402"/>
      <c r="M78" s="402"/>
      <c r="N78" s="402"/>
      <c r="O78" s="402"/>
      <c r="P78" s="402"/>
      <c r="Q78" s="402"/>
      <c r="R78" s="402"/>
      <c r="S78" s="402"/>
      <c r="T78" s="402"/>
    </row>
    <row r="79" spans="1:20" ht="75" customHeight="1" x14ac:dyDescent="0.25">
      <c r="A79" s="305" t="s">
        <v>908</v>
      </c>
      <c r="B79" s="202" t="s">
        <v>901</v>
      </c>
      <c r="C79" s="327" t="s">
        <v>1691</v>
      </c>
      <c r="D79" s="167" t="s">
        <v>155</v>
      </c>
      <c r="E79" s="167" t="s">
        <v>79</v>
      </c>
      <c r="F79" s="167" t="s">
        <v>156</v>
      </c>
      <c r="G79" s="148">
        <v>12</v>
      </c>
      <c r="H79" s="148">
        <v>0</v>
      </c>
      <c r="I79" s="148">
        <v>0</v>
      </c>
      <c r="J79" s="148">
        <v>3</v>
      </c>
      <c r="K79" s="148">
        <v>0</v>
      </c>
      <c r="L79" s="148">
        <v>0</v>
      </c>
      <c r="M79" s="148">
        <v>3</v>
      </c>
      <c r="N79" s="148">
        <v>0</v>
      </c>
      <c r="O79" s="148">
        <v>0</v>
      </c>
      <c r="P79" s="148">
        <v>3</v>
      </c>
      <c r="Q79" s="148">
        <v>1</v>
      </c>
      <c r="R79" s="149">
        <v>1</v>
      </c>
      <c r="S79" s="148">
        <v>1</v>
      </c>
      <c r="T79" s="149" t="s">
        <v>151</v>
      </c>
    </row>
    <row r="80" spans="1:20" ht="87" customHeight="1" x14ac:dyDescent="0.25">
      <c r="A80" s="305" t="s">
        <v>909</v>
      </c>
      <c r="B80" s="202" t="s">
        <v>902</v>
      </c>
      <c r="C80" s="327" t="s">
        <v>1692</v>
      </c>
      <c r="D80" s="167" t="s">
        <v>153</v>
      </c>
      <c r="E80" s="167" t="s">
        <v>79</v>
      </c>
      <c r="F80" s="167" t="s">
        <v>158</v>
      </c>
      <c r="G80" s="148">
        <v>60</v>
      </c>
      <c r="H80" s="148">
        <v>0</v>
      </c>
      <c r="I80" s="148">
        <v>0</v>
      </c>
      <c r="J80" s="148">
        <v>15</v>
      </c>
      <c r="K80" s="148">
        <v>0</v>
      </c>
      <c r="L80" s="148">
        <v>0</v>
      </c>
      <c r="M80" s="148">
        <v>15</v>
      </c>
      <c r="N80" s="148">
        <v>0</v>
      </c>
      <c r="O80" s="148">
        <v>0</v>
      </c>
      <c r="P80" s="148">
        <v>15</v>
      </c>
      <c r="Q80" s="148">
        <v>0</v>
      </c>
      <c r="R80" s="149">
        <v>0</v>
      </c>
      <c r="S80" s="148">
        <v>15</v>
      </c>
      <c r="T80" s="149" t="s">
        <v>151</v>
      </c>
    </row>
    <row r="81" spans="1:20" ht="40.5" customHeight="1" x14ac:dyDescent="0.25">
      <c r="A81" s="402" t="s">
        <v>911</v>
      </c>
      <c r="B81" s="402"/>
      <c r="C81" s="402"/>
      <c r="D81" s="402"/>
      <c r="E81" s="402"/>
      <c r="F81" s="402"/>
      <c r="G81" s="402"/>
      <c r="H81" s="402"/>
      <c r="I81" s="402"/>
      <c r="J81" s="402"/>
      <c r="K81" s="402"/>
      <c r="L81" s="402"/>
      <c r="M81" s="402"/>
      <c r="N81" s="402"/>
      <c r="O81" s="402"/>
      <c r="P81" s="402"/>
      <c r="Q81" s="402"/>
      <c r="R81" s="402"/>
      <c r="S81" s="402"/>
      <c r="T81" s="402"/>
    </row>
    <row r="82" spans="1:20" ht="63" x14ac:dyDescent="0.25">
      <c r="A82" s="327" t="s">
        <v>226</v>
      </c>
      <c r="B82" s="202" t="s">
        <v>227</v>
      </c>
      <c r="C82" s="327" t="s">
        <v>1693</v>
      </c>
      <c r="D82" s="167" t="s">
        <v>988</v>
      </c>
      <c r="E82" s="167" t="s">
        <v>78</v>
      </c>
      <c r="F82" s="167" t="s">
        <v>225</v>
      </c>
      <c r="G82" s="148">
        <v>2</v>
      </c>
      <c r="H82" s="148">
        <v>1</v>
      </c>
      <c r="I82" s="148"/>
      <c r="J82" s="148"/>
      <c r="K82" s="148"/>
      <c r="L82" s="148"/>
      <c r="M82" s="148"/>
      <c r="N82" s="148"/>
      <c r="O82" s="148">
        <v>1</v>
      </c>
      <c r="P82" s="148"/>
      <c r="Q82" s="148"/>
      <c r="R82" s="149"/>
      <c r="S82" s="148"/>
      <c r="T82" s="149"/>
    </row>
    <row r="83" spans="1:20" ht="47.25" x14ac:dyDescent="0.25">
      <c r="A83" s="327" t="s">
        <v>228</v>
      </c>
      <c r="B83" s="202" t="s">
        <v>229</v>
      </c>
      <c r="C83" s="327" t="s">
        <v>1694</v>
      </c>
      <c r="D83" s="268" t="s">
        <v>988</v>
      </c>
      <c r="E83" s="167" t="s">
        <v>79</v>
      </c>
      <c r="F83" s="167" t="s">
        <v>225</v>
      </c>
      <c r="G83" s="148">
        <v>2</v>
      </c>
      <c r="H83" s="148"/>
      <c r="I83" s="148"/>
      <c r="J83" s="148">
        <v>1</v>
      </c>
      <c r="K83" s="148"/>
      <c r="L83" s="148"/>
      <c r="M83" s="148">
        <v>1</v>
      </c>
      <c r="N83" s="148"/>
      <c r="O83" s="148"/>
      <c r="P83" s="148"/>
      <c r="Q83" s="148"/>
      <c r="R83" s="149"/>
      <c r="S83" s="148"/>
      <c r="T83" s="149"/>
    </row>
    <row r="84" spans="1:20" ht="93.75" customHeight="1" x14ac:dyDescent="0.25">
      <c r="A84" s="327" t="s">
        <v>230</v>
      </c>
      <c r="B84" s="202" t="s">
        <v>231</v>
      </c>
      <c r="C84" s="327" t="s">
        <v>1695</v>
      </c>
      <c r="D84" s="268" t="s">
        <v>988</v>
      </c>
      <c r="E84" s="167" t="s">
        <v>78</v>
      </c>
      <c r="F84" s="167" t="s">
        <v>225</v>
      </c>
      <c r="G84" s="148">
        <v>12</v>
      </c>
      <c r="H84" s="148">
        <v>1</v>
      </c>
      <c r="I84" s="148">
        <v>1</v>
      </c>
      <c r="J84" s="148">
        <v>1</v>
      </c>
      <c r="K84" s="148">
        <v>1</v>
      </c>
      <c r="L84" s="148">
        <v>1</v>
      </c>
      <c r="M84" s="148">
        <v>1</v>
      </c>
      <c r="N84" s="148">
        <v>1</v>
      </c>
      <c r="O84" s="148">
        <v>1</v>
      </c>
      <c r="P84" s="148">
        <v>1</v>
      </c>
      <c r="Q84" s="148">
        <v>1</v>
      </c>
      <c r="R84" s="149">
        <v>1</v>
      </c>
      <c r="S84" s="148">
        <v>1</v>
      </c>
      <c r="T84" s="149"/>
    </row>
    <row r="85" spans="1:20" ht="54" customHeight="1" x14ac:dyDescent="0.25">
      <c r="A85" s="327" t="s">
        <v>232</v>
      </c>
      <c r="B85" s="202" t="s">
        <v>233</v>
      </c>
      <c r="C85" s="327" t="s">
        <v>1696</v>
      </c>
      <c r="D85" s="268" t="s">
        <v>988</v>
      </c>
      <c r="E85" s="167" t="s">
        <v>78</v>
      </c>
      <c r="F85" s="167" t="s">
        <v>234</v>
      </c>
      <c r="G85" s="148">
        <v>4</v>
      </c>
      <c r="H85" s="148"/>
      <c r="I85" s="148"/>
      <c r="J85" s="148">
        <v>1</v>
      </c>
      <c r="K85" s="148"/>
      <c r="L85" s="148"/>
      <c r="M85" s="148">
        <v>1</v>
      </c>
      <c r="N85" s="148"/>
      <c r="O85" s="148"/>
      <c r="P85" s="148">
        <v>1</v>
      </c>
      <c r="Q85" s="148"/>
      <c r="R85" s="149"/>
      <c r="S85" s="148"/>
      <c r="T85" s="149"/>
    </row>
    <row r="86" spans="1:20" ht="47.25" customHeight="1" x14ac:dyDescent="0.25">
      <c r="A86" s="327" t="s">
        <v>235</v>
      </c>
      <c r="B86" s="202" t="s">
        <v>236</v>
      </c>
      <c r="C86" s="327" t="s">
        <v>1697</v>
      </c>
      <c r="D86" s="268" t="s">
        <v>988</v>
      </c>
      <c r="E86" s="167" t="s">
        <v>78</v>
      </c>
      <c r="F86" s="167" t="s">
        <v>237</v>
      </c>
      <c r="G86" s="148"/>
      <c r="H86" s="148"/>
      <c r="I86" s="148"/>
      <c r="J86" s="148"/>
      <c r="K86" s="148"/>
      <c r="L86" s="148"/>
      <c r="M86" s="148"/>
      <c r="N86" s="148"/>
      <c r="O86" s="148"/>
      <c r="P86" s="148"/>
      <c r="Q86" s="148"/>
      <c r="R86" s="149"/>
      <c r="S86" s="148"/>
      <c r="T86" s="149"/>
    </row>
    <row r="87" spans="1:20" ht="60" customHeight="1" x14ac:dyDescent="0.25">
      <c r="A87" s="327" t="s">
        <v>238</v>
      </c>
      <c r="B87" s="202" t="s">
        <v>239</v>
      </c>
      <c r="C87" s="327" t="s">
        <v>1698</v>
      </c>
      <c r="D87" s="268" t="s">
        <v>988</v>
      </c>
      <c r="E87" s="167" t="s">
        <v>78</v>
      </c>
      <c r="F87" s="167" t="s">
        <v>207</v>
      </c>
      <c r="G87" s="148">
        <v>3</v>
      </c>
      <c r="H87" s="148"/>
      <c r="I87" s="148"/>
      <c r="J87" s="148">
        <v>1</v>
      </c>
      <c r="K87" s="148"/>
      <c r="L87" s="148">
        <v>1</v>
      </c>
      <c r="M87" s="148"/>
      <c r="N87" s="148"/>
      <c r="O87" s="148"/>
      <c r="P87" s="148"/>
      <c r="Q87" s="148">
        <v>1</v>
      </c>
      <c r="R87" s="149"/>
      <c r="S87" s="148"/>
      <c r="T87" s="149"/>
    </row>
    <row r="88" spans="1:20" ht="47.25" x14ac:dyDescent="0.25">
      <c r="A88" s="327" t="s">
        <v>240</v>
      </c>
      <c r="B88" s="202" t="s">
        <v>241</v>
      </c>
      <c r="C88" s="327" t="s">
        <v>1699</v>
      </c>
      <c r="D88" s="268" t="s">
        <v>988</v>
      </c>
      <c r="E88" s="167" t="s">
        <v>78</v>
      </c>
      <c r="F88" s="167" t="s">
        <v>242</v>
      </c>
      <c r="G88" s="148">
        <v>1</v>
      </c>
      <c r="H88" s="148"/>
      <c r="I88" s="148">
        <v>1</v>
      </c>
      <c r="J88" s="148"/>
      <c r="K88" s="148"/>
      <c r="L88" s="148"/>
      <c r="M88" s="148"/>
      <c r="N88" s="148"/>
      <c r="O88" s="148"/>
      <c r="P88" s="148"/>
      <c r="Q88" s="148"/>
      <c r="R88" s="149"/>
      <c r="S88" s="148"/>
      <c r="T88" s="149"/>
    </row>
    <row r="89" spans="1:20" ht="63" x14ac:dyDescent="0.25">
      <c r="A89" s="327" t="s">
        <v>243</v>
      </c>
      <c r="B89" s="202" t="s">
        <v>244</v>
      </c>
      <c r="C89" s="327" t="s">
        <v>1700</v>
      </c>
      <c r="D89" s="268" t="s">
        <v>988</v>
      </c>
      <c r="E89" s="167" t="s">
        <v>78</v>
      </c>
      <c r="F89" s="169" t="s">
        <v>207</v>
      </c>
      <c r="G89" s="148">
        <v>1</v>
      </c>
      <c r="H89" s="148"/>
      <c r="I89" s="148"/>
      <c r="J89" s="148"/>
      <c r="K89" s="148"/>
      <c r="L89" s="148">
        <v>1</v>
      </c>
      <c r="M89" s="148"/>
      <c r="N89" s="148"/>
      <c r="O89" s="148"/>
      <c r="P89" s="148"/>
      <c r="Q89" s="148"/>
      <c r="R89" s="149"/>
      <c r="S89" s="148"/>
      <c r="T89" s="149"/>
    </row>
    <row r="90" spans="1:20" ht="63" x14ac:dyDescent="0.25">
      <c r="A90" s="327" t="s">
        <v>245</v>
      </c>
      <c r="B90" s="202" t="s">
        <v>244</v>
      </c>
      <c r="C90" s="327" t="s">
        <v>1701</v>
      </c>
      <c r="D90" s="268" t="s">
        <v>988</v>
      </c>
      <c r="E90" s="167" t="s">
        <v>78</v>
      </c>
      <c r="F90" s="169" t="s">
        <v>207</v>
      </c>
      <c r="G90" s="148">
        <v>1</v>
      </c>
      <c r="H90" s="148"/>
      <c r="I90" s="148"/>
      <c r="J90" s="148"/>
      <c r="K90" s="148"/>
      <c r="L90" s="148">
        <v>1</v>
      </c>
      <c r="M90" s="148"/>
      <c r="N90" s="148"/>
      <c r="O90" s="148"/>
      <c r="P90" s="148"/>
      <c r="Q90" s="148"/>
      <c r="R90" s="149"/>
      <c r="S90" s="148"/>
      <c r="T90" s="149"/>
    </row>
    <row r="91" spans="1:20" ht="15.75" x14ac:dyDescent="0.25">
      <c r="A91" s="22"/>
      <c r="B91" s="23"/>
      <c r="C91" s="23"/>
      <c r="D91" s="23"/>
      <c r="E91" s="23"/>
      <c r="F91" s="23"/>
      <c r="G91" s="23"/>
      <c r="H91" s="23"/>
      <c r="I91" s="23"/>
      <c r="J91" s="23"/>
      <c r="K91" s="23"/>
      <c r="L91" s="23"/>
      <c r="M91" s="23"/>
      <c r="N91" s="23"/>
      <c r="O91" s="23"/>
      <c r="P91" s="23"/>
      <c r="Q91" s="23"/>
      <c r="R91" s="23"/>
      <c r="S91" s="24" t="s">
        <v>29</v>
      </c>
      <c r="T91" s="25">
        <f>+SUM(T18:T90)</f>
        <v>425762048.18150002</v>
      </c>
    </row>
  </sheetData>
  <autoFilter ref="A14:T91"/>
  <mergeCells count="35">
    <mergeCell ref="A15:T15"/>
    <mergeCell ref="A16:T16"/>
    <mergeCell ref="A17:T17"/>
    <mergeCell ref="A60:T60"/>
    <mergeCell ref="A51:A53"/>
    <mergeCell ref="A54:A56"/>
    <mergeCell ref="A49:A50"/>
    <mergeCell ref="A46:A48"/>
    <mergeCell ref="A18:A21"/>
    <mergeCell ref="A22:T22"/>
    <mergeCell ref="A37:T37"/>
    <mergeCell ref="A45:T45"/>
    <mergeCell ref="T43:T44"/>
    <mergeCell ref="A24:A32"/>
    <mergeCell ref="A33:A36"/>
    <mergeCell ref="A38:A44"/>
    <mergeCell ref="B11:T11"/>
    <mergeCell ref="H13:J13"/>
    <mergeCell ref="K13:M13"/>
    <mergeCell ref="N13:P13"/>
    <mergeCell ref="Q13:S13"/>
    <mergeCell ref="A2:A10"/>
    <mergeCell ref="B2:H4"/>
    <mergeCell ref="I2:T4"/>
    <mergeCell ref="B5:H7"/>
    <mergeCell ref="I5:T7"/>
    <mergeCell ref="B8:H10"/>
    <mergeCell ref="I8:T10"/>
    <mergeCell ref="A70:A72"/>
    <mergeCell ref="A81:T81"/>
    <mergeCell ref="A78:T78"/>
    <mergeCell ref="A73:T73"/>
    <mergeCell ref="A61:A62"/>
    <mergeCell ref="A64:A68"/>
    <mergeCell ref="A63:T63"/>
  </mergeCells>
  <dataValidations count="1">
    <dataValidation type="list" allowBlank="1" showInputMessage="1" showErrorMessage="1" sqref="E82 E60:E77 E1:E56 E85:E1048576">
      <formula1>tipo</formula1>
    </dataValidation>
  </dataValidations>
  <pageMargins left="0.7" right="0.7" top="0.75" bottom="0.75" header="0.3" footer="0.3"/>
  <pageSetup scale="19"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45"/>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28.4257812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59</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70</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1205</v>
      </c>
      <c r="B17" s="402"/>
      <c r="C17" s="402"/>
      <c r="D17" s="402"/>
      <c r="E17" s="402"/>
      <c r="F17" s="402"/>
      <c r="G17" s="402"/>
      <c r="H17" s="402"/>
      <c r="I17" s="402"/>
      <c r="J17" s="402"/>
      <c r="K17" s="402"/>
      <c r="L17" s="402"/>
      <c r="M17" s="402"/>
      <c r="N17" s="402"/>
      <c r="O17" s="402"/>
      <c r="P17" s="402"/>
      <c r="Q17" s="402"/>
      <c r="R17" s="402"/>
      <c r="S17" s="402"/>
      <c r="T17" s="402"/>
    </row>
    <row r="18" spans="1:20" s="9" customFormat="1" ht="56.25" customHeight="1" x14ac:dyDescent="0.25">
      <c r="A18" s="403" t="s">
        <v>982</v>
      </c>
      <c r="B18" s="62" t="s">
        <v>351</v>
      </c>
      <c r="C18" s="312" t="s">
        <v>1536</v>
      </c>
      <c r="D18" s="17" t="s">
        <v>352</v>
      </c>
      <c r="E18" s="18" t="s">
        <v>78</v>
      </c>
      <c r="F18" s="63" t="s">
        <v>286</v>
      </c>
      <c r="G18" s="19"/>
      <c r="H18" s="19"/>
      <c r="I18" s="19"/>
      <c r="J18" s="19"/>
      <c r="K18" s="19"/>
      <c r="L18" s="19"/>
      <c r="M18" s="19"/>
      <c r="N18" s="19"/>
      <c r="O18" s="19"/>
      <c r="P18" s="19"/>
      <c r="Q18" s="19"/>
      <c r="R18" s="20"/>
      <c r="S18" s="19"/>
      <c r="T18" s="20"/>
    </row>
    <row r="19" spans="1:20" s="9" customFormat="1" ht="50.25" customHeight="1" x14ac:dyDescent="0.25">
      <c r="A19" s="404"/>
      <c r="B19" s="62" t="s">
        <v>353</v>
      </c>
      <c r="C19" s="312" t="s">
        <v>1537</v>
      </c>
      <c r="D19" s="17" t="s">
        <v>352</v>
      </c>
      <c r="E19" s="18" t="s">
        <v>78</v>
      </c>
      <c r="F19" s="63" t="s">
        <v>286</v>
      </c>
      <c r="G19" s="19"/>
      <c r="H19" s="19"/>
      <c r="I19" s="19"/>
      <c r="J19" s="19"/>
      <c r="K19" s="19"/>
      <c r="L19" s="19"/>
      <c r="M19" s="19"/>
      <c r="N19" s="19"/>
      <c r="O19" s="19"/>
      <c r="P19" s="19"/>
      <c r="Q19" s="19"/>
      <c r="R19" s="20"/>
      <c r="S19" s="19"/>
      <c r="T19" s="20"/>
    </row>
    <row r="20" spans="1:20" s="21" customFormat="1" ht="57" customHeight="1" x14ac:dyDescent="0.25">
      <c r="A20" s="404"/>
      <c r="B20" s="62" t="s">
        <v>354</v>
      </c>
      <c r="C20" s="312" t="s">
        <v>1538</v>
      </c>
      <c r="D20" s="17" t="s">
        <v>355</v>
      </c>
      <c r="E20" s="147" t="s">
        <v>78</v>
      </c>
      <c r="F20" s="63" t="s">
        <v>286</v>
      </c>
      <c r="G20" s="19"/>
      <c r="H20" s="19"/>
      <c r="I20" s="19"/>
      <c r="J20" s="19"/>
      <c r="K20" s="19"/>
      <c r="L20" s="19"/>
      <c r="M20" s="19"/>
      <c r="N20" s="19"/>
      <c r="O20" s="19"/>
      <c r="P20" s="19"/>
      <c r="Q20" s="19"/>
      <c r="R20" s="20"/>
      <c r="S20" s="19"/>
      <c r="T20" s="20"/>
    </row>
    <row r="21" spans="1:20" s="21" customFormat="1" ht="55.9" customHeight="1" x14ac:dyDescent="0.25">
      <c r="A21" s="404"/>
      <c r="B21" s="62" t="s">
        <v>356</v>
      </c>
      <c r="C21" s="312" t="s">
        <v>1539</v>
      </c>
      <c r="D21" s="17" t="s">
        <v>355</v>
      </c>
      <c r="E21" s="147" t="s">
        <v>78</v>
      </c>
      <c r="F21" s="63" t="s">
        <v>286</v>
      </c>
      <c r="G21" s="19"/>
      <c r="H21" s="19"/>
      <c r="I21" s="19"/>
      <c r="J21" s="19"/>
      <c r="K21" s="19"/>
      <c r="L21" s="19"/>
      <c r="M21" s="19"/>
      <c r="N21" s="19"/>
      <c r="O21" s="19"/>
      <c r="P21" s="19"/>
      <c r="Q21" s="19"/>
      <c r="R21" s="20"/>
      <c r="S21" s="19"/>
      <c r="T21" s="20"/>
    </row>
    <row r="22" spans="1:20" s="21" customFormat="1" ht="55.15" customHeight="1" x14ac:dyDescent="0.25">
      <c r="A22" s="404"/>
      <c r="B22" s="62" t="s">
        <v>357</v>
      </c>
      <c r="C22" s="312" t="s">
        <v>1540</v>
      </c>
      <c r="D22" s="17" t="s">
        <v>275</v>
      </c>
      <c r="E22" s="18" t="s">
        <v>79</v>
      </c>
      <c r="F22" s="63" t="s">
        <v>286</v>
      </c>
      <c r="G22" s="19">
        <v>850000</v>
      </c>
      <c r="H22" s="148">
        <v>850000</v>
      </c>
      <c r="I22" s="148">
        <v>850000</v>
      </c>
      <c r="J22" s="148">
        <v>850000</v>
      </c>
      <c r="K22" s="148">
        <v>850000</v>
      </c>
      <c r="L22" s="148">
        <v>850000</v>
      </c>
      <c r="M22" s="148">
        <v>850000</v>
      </c>
      <c r="N22" s="148">
        <v>850000</v>
      </c>
      <c r="O22" s="148">
        <v>850000</v>
      </c>
      <c r="P22" s="148">
        <v>850000</v>
      </c>
      <c r="Q22" s="148">
        <v>850000</v>
      </c>
      <c r="R22" s="148">
        <v>850000</v>
      </c>
      <c r="S22" s="148">
        <v>850000</v>
      </c>
      <c r="T22" s="20"/>
    </row>
    <row r="23" spans="1:20" s="9" customFormat="1" ht="34.5" customHeight="1" x14ac:dyDescent="0.25">
      <c r="A23" s="402" t="s">
        <v>1206</v>
      </c>
      <c r="B23" s="402"/>
      <c r="C23" s="402"/>
      <c r="D23" s="402"/>
      <c r="E23" s="402"/>
      <c r="F23" s="402"/>
      <c r="G23" s="402"/>
      <c r="H23" s="402"/>
      <c r="I23" s="402"/>
      <c r="J23" s="402"/>
      <c r="K23" s="402"/>
      <c r="L23" s="402"/>
      <c r="M23" s="402"/>
      <c r="N23" s="402"/>
      <c r="O23" s="402"/>
      <c r="P23" s="402"/>
      <c r="Q23" s="402"/>
      <c r="R23" s="402"/>
      <c r="S23" s="402"/>
      <c r="T23" s="402"/>
    </row>
    <row r="24" spans="1:20" s="21" customFormat="1" ht="57" customHeight="1" x14ac:dyDescent="0.25">
      <c r="A24" s="403" t="s">
        <v>983</v>
      </c>
      <c r="B24" s="62" t="s">
        <v>351</v>
      </c>
      <c r="C24" s="312" t="s">
        <v>1541</v>
      </c>
      <c r="D24" s="17" t="s">
        <v>352</v>
      </c>
      <c r="E24" s="147" t="s">
        <v>78</v>
      </c>
      <c r="F24" s="63" t="s">
        <v>286</v>
      </c>
      <c r="G24" s="19"/>
      <c r="H24" s="19"/>
      <c r="I24" s="19"/>
      <c r="J24" s="19"/>
      <c r="K24" s="19"/>
      <c r="L24" s="19"/>
      <c r="M24" s="19"/>
      <c r="N24" s="19"/>
      <c r="O24" s="19"/>
      <c r="P24" s="19"/>
      <c r="Q24" s="19"/>
      <c r="R24" s="20"/>
      <c r="S24" s="19"/>
      <c r="T24" s="20"/>
    </row>
    <row r="25" spans="1:20" s="21" customFormat="1" ht="57" customHeight="1" x14ac:dyDescent="0.25">
      <c r="A25" s="404"/>
      <c r="B25" s="62" t="s">
        <v>353</v>
      </c>
      <c r="C25" s="312" t="s">
        <v>1542</v>
      </c>
      <c r="D25" s="17" t="s">
        <v>352</v>
      </c>
      <c r="E25" s="147" t="s">
        <v>78</v>
      </c>
      <c r="F25" s="63" t="s">
        <v>286</v>
      </c>
      <c r="G25" s="19"/>
      <c r="H25" s="19"/>
      <c r="I25" s="19"/>
      <c r="J25" s="19"/>
      <c r="K25" s="19"/>
      <c r="L25" s="19"/>
      <c r="M25" s="19"/>
      <c r="N25" s="19"/>
      <c r="O25" s="19"/>
      <c r="P25" s="19"/>
      <c r="Q25" s="19"/>
      <c r="R25" s="20"/>
      <c r="S25" s="19"/>
      <c r="T25" s="20"/>
    </row>
    <row r="26" spans="1:20" s="21" customFormat="1" ht="57" customHeight="1" x14ac:dyDescent="0.25">
      <c r="A26" s="404"/>
      <c r="B26" s="62" t="s">
        <v>354</v>
      </c>
      <c r="C26" s="312" t="s">
        <v>1543</v>
      </c>
      <c r="D26" s="17" t="s">
        <v>355</v>
      </c>
      <c r="E26" s="147" t="s">
        <v>78</v>
      </c>
      <c r="F26" s="63" t="s">
        <v>286</v>
      </c>
      <c r="G26" s="19"/>
      <c r="H26" s="19"/>
      <c r="I26" s="19"/>
      <c r="J26" s="19"/>
      <c r="K26" s="19"/>
      <c r="L26" s="19"/>
      <c r="M26" s="19"/>
      <c r="N26" s="19"/>
      <c r="O26" s="19"/>
      <c r="P26" s="19"/>
      <c r="Q26" s="19"/>
      <c r="R26" s="20"/>
      <c r="S26" s="19"/>
      <c r="T26" s="20"/>
    </row>
    <row r="27" spans="1:20" s="21" customFormat="1" ht="55.9" customHeight="1" x14ac:dyDescent="0.25">
      <c r="A27" s="404"/>
      <c r="B27" s="62" t="s">
        <v>356</v>
      </c>
      <c r="C27" s="312" t="s">
        <v>1544</v>
      </c>
      <c r="D27" s="17" t="s">
        <v>355</v>
      </c>
      <c r="E27" s="147" t="s">
        <v>78</v>
      </c>
      <c r="F27" s="63" t="s">
        <v>286</v>
      </c>
      <c r="G27" s="19"/>
      <c r="H27" s="19"/>
      <c r="I27" s="19"/>
      <c r="J27" s="19"/>
      <c r="K27" s="19"/>
      <c r="L27" s="19"/>
      <c r="M27" s="19"/>
      <c r="N27" s="19"/>
      <c r="O27" s="19"/>
      <c r="P27" s="19"/>
      <c r="Q27" s="19"/>
      <c r="R27" s="20"/>
      <c r="S27" s="19"/>
      <c r="T27" s="20"/>
    </row>
    <row r="28" spans="1:20" s="21" customFormat="1" ht="55.15" customHeight="1" x14ac:dyDescent="0.25">
      <c r="A28" s="405"/>
      <c r="B28" s="62" t="s">
        <v>357</v>
      </c>
      <c r="C28" s="312" t="s">
        <v>1545</v>
      </c>
      <c r="D28" s="17" t="s">
        <v>275</v>
      </c>
      <c r="E28" s="147" t="s">
        <v>79</v>
      </c>
      <c r="F28" s="63" t="s">
        <v>286</v>
      </c>
      <c r="G28" s="19">
        <v>960000</v>
      </c>
      <c r="H28" s="148">
        <v>960000</v>
      </c>
      <c r="I28" s="148">
        <v>960000</v>
      </c>
      <c r="J28" s="148">
        <v>960000</v>
      </c>
      <c r="K28" s="148">
        <v>960000</v>
      </c>
      <c r="L28" s="148">
        <v>960000</v>
      </c>
      <c r="M28" s="148">
        <v>960000</v>
      </c>
      <c r="N28" s="148">
        <v>960000</v>
      </c>
      <c r="O28" s="148">
        <v>960000</v>
      </c>
      <c r="P28" s="148">
        <v>960000</v>
      </c>
      <c r="Q28" s="148">
        <v>960000</v>
      </c>
      <c r="R28" s="148">
        <v>960000</v>
      </c>
      <c r="S28" s="148">
        <v>960000</v>
      </c>
      <c r="T28" s="20"/>
    </row>
    <row r="29" spans="1:20" s="21" customFormat="1" ht="57" customHeight="1" x14ac:dyDescent="0.25">
      <c r="A29" s="403" t="s">
        <v>984</v>
      </c>
      <c r="B29" s="62" t="s">
        <v>351</v>
      </c>
      <c r="C29" s="312" t="s">
        <v>1546</v>
      </c>
      <c r="D29" s="17" t="s">
        <v>352</v>
      </c>
      <c r="E29" s="147" t="s">
        <v>78</v>
      </c>
      <c r="F29" s="63" t="s">
        <v>286</v>
      </c>
      <c r="G29" s="19"/>
      <c r="H29" s="19"/>
      <c r="I29" s="19"/>
      <c r="J29" s="19"/>
      <c r="K29" s="19"/>
      <c r="L29" s="19"/>
      <c r="M29" s="19"/>
      <c r="N29" s="19"/>
      <c r="O29" s="19"/>
      <c r="P29" s="19"/>
      <c r="Q29" s="19"/>
      <c r="R29" s="20"/>
      <c r="S29" s="19"/>
      <c r="T29" s="20"/>
    </row>
    <row r="30" spans="1:20" s="21" customFormat="1" ht="57" customHeight="1" x14ac:dyDescent="0.25">
      <c r="A30" s="404"/>
      <c r="B30" s="62" t="s">
        <v>353</v>
      </c>
      <c r="C30" s="312" t="s">
        <v>1547</v>
      </c>
      <c r="D30" s="17" t="s">
        <v>352</v>
      </c>
      <c r="E30" s="147" t="s">
        <v>78</v>
      </c>
      <c r="F30" s="63" t="s">
        <v>286</v>
      </c>
      <c r="G30" s="19"/>
      <c r="H30" s="19"/>
      <c r="I30" s="19"/>
      <c r="J30" s="19"/>
      <c r="K30" s="19"/>
      <c r="L30" s="19"/>
      <c r="M30" s="19"/>
      <c r="N30" s="19"/>
      <c r="O30" s="19"/>
      <c r="P30" s="19"/>
      <c r="Q30" s="19"/>
      <c r="R30" s="20"/>
      <c r="S30" s="19"/>
      <c r="T30" s="20"/>
    </row>
    <row r="31" spans="1:20" s="21" customFormat="1" ht="57" customHeight="1" x14ac:dyDescent="0.25">
      <c r="A31" s="404"/>
      <c r="B31" s="62" t="s">
        <v>354</v>
      </c>
      <c r="C31" s="312" t="s">
        <v>1548</v>
      </c>
      <c r="D31" s="17" t="s">
        <v>355</v>
      </c>
      <c r="E31" s="147" t="s">
        <v>78</v>
      </c>
      <c r="F31" s="63" t="s">
        <v>286</v>
      </c>
      <c r="G31" s="19"/>
      <c r="H31" s="19"/>
      <c r="I31" s="19"/>
      <c r="J31" s="19"/>
      <c r="K31" s="19"/>
      <c r="L31" s="19"/>
      <c r="M31" s="19"/>
      <c r="N31" s="19"/>
      <c r="O31" s="19"/>
      <c r="P31" s="19"/>
      <c r="Q31" s="19"/>
      <c r="R31" s="20"/>
      <c r="S31" s="19"/>
      <c r="T31" s="20"/>
    </row>
    <row r="32" spans="1:20" s="21" customFormat="1" ht="55.9" customHeight="1" x14ac:dyDescent="0.25">
      <c r="A32" s="404"/>
      <c r="B32" s="62" t="s">
        <v>356</v>
      </c>
      <c r="C32" s="312" t="s">
        <v>1549</v>
      </c>
      <c r="D32" s="17" t="s">
        <v>355</v>
      </c>
      <c r="E32" s="147" t="s">
        <v>78</v>
      </c>
      <c r="F32" s="63" t="s">
        <v>286</v>
      </c>
      <c r="G32" s="19"/>
      <c r="H32" s="19"/>
      <c r="I32" s="19"/>
      <c r="J32" s="19"/>
      <c r="K32" s="19"/>
      <c r="L32" s="19"/>
      <c r="M32" s="19"/>
      <c r="N32" s="19"/>
      <c r="O32" s="19"/>
      <c r="P32" s="19"/>
      <c r="Q32" s="19"/>
      <c r="R32" s="20"/>
      <c r="S32" s="19"/>
      <c r="T32" s="20"/>
    </row>
    <row r="33" spans="1:20" s="21" customFormat="1" ht="55.15" customHeight="1" x14ac:dyDescent="0.25">
      <c r="A33" s="405"/>
      <c r="B33" s="62" t="s">
        <v>357</v>
      </c>
      <c r="C33" s="312" t="s">
        <v>1550</v>
      </c>
      <c r="D33" s="17" t="s">
        <v>275</v>
      </c>
      <c r="E33" s="147" t="s">
        <v>79</v>
      </c>
      <c r="F33" s="63" t="s">
        <v>286</v>
      </c>
      <c r="G33" s="19">
        <v>460000</v>
      </c>
      <c r="H33" s="148">
        <v>460000</v>
      </c>
      <c r="I33" s="148">
        <v>460000</v>
      </c>
      <c r="J33" s="148">
        <v>460000</v>
      </c>
      <c r="K33" s="148">
        <v>460000</v>
      </c>
      <c r="L33" s="148">
        <v>460000</v>
      </c>
      <c r="M33" s="148">
        <v>460000</v>
      </c>
      <c r="N33" s="148">
        <v>460000</v>
      </c>
      <c r="O33" s="148">
        <v>460000</v>
      </c>
      <c r="P33" s="148">
        <v>460000</v>
      </c>
      <c r="Q33" s="148">
        <v>460000</v>
      </c>
      <c r="R33" s="148">
        <v>460000</v>
      </c>
      <c r="S33" s="148">
        <v>460000</v>
      </c>
      <c r="T33" s="20"/>
    </row>
    <row r="34" spans="1:20" s="9" customFormat="1" ht="34.5" customHeight="1" x14ac:dyDescent="0.25">
      <c r="A34" s="402" t="s">
        <v>60</v>
      </c>
      <c r="B34" s="402"/>
      <c r="C34" s="402"/>
      <c r="D34" s="402"/>
      <c r="E34" s="402"/>
      <c r="F34" s="402"/>
      <c r="G34" s="402"/>
      <c r="H34" s="402"/>
      <c r="I34" s="402"/>
      <c r="J34" s="402"/>
      <c r="K34" s="402"/>
      <c r="L34" s="402"/>
      <c r="M34" s="402"/>
      <c r="N34" s="402"/>
      <c r="O34" s="402"/>
      <c r="P34" s="402"/>
      <c r="Q34" s="402"/>
      <c r="R34" s="402"/>
      <c r="S34" s="402"/>
      <c r="T34" s="402"/>
    </row>
    <row r="35" spans="1:20" s="21" customFormat="1" ht="57" customHeight="1" x14ac:dyDescent="0.25">
      <c r="A35" s="403" t="s">
        <v>985</v>
      </c>
      <c r="B35" s="62" t="s">
        <v>351</v>
      </c>
      <c r="C35" s="312" t="s">
        <v>1551</v>
      </c>
      <c r="D35" s="17" t="s">
        <v>352</v>
      </c>
      <c r="E35" s="147" t="s">
        <v>78</v>
      </c>
      <c r="F35" s="63" t="s">
        <v>286</v>
      </c>
      <c r="G35" s="19"/>
      <c r="H35" s="19"/>
      <c r="I35" s="19"/>
      <c r="J35" s="19"/>
      <c r="K35" s="19"/>
      <c r="L35" s="19"/>
      <c r="M35" s="19"/>
      <c r="N35" s="19"/>
      <c r="O35" s="19"/>
      <c r="P35" s="19"/>
      <c r="Q35" s="19"/>
      <c r="R35" s="20"/>
      <c r="S35" s="19"/>
      <c r="T35" s="20"/>
    </row>
    <row r="36" spans="1:20" s="21" customFormat="1" ht="57" customHeight="1" x14ac:dyDescent="0.25">
      <c r="A36" s="404"/>
      <c r="B36" s="62" t="s">
        <v>353</v>
      </c>
      <c r="C36" s="312" t="s">
        <v>1552</v>
      </c>
      <c r="D36" s="17" t="s">
        <v>352</v>
      </c>
      <c r="E36" s="147" t="s">
        <v>78</v>
      </c>
      <c r="F36" s="63" t="s">
        <v>286</v>
      </c>
      <c r="G36" s="19"/>
      <c r="H36" s="19"/>
      <c r="I36" s="19"/>
      <c r="J36" s="19"/>
      <c r="K36" s="19"/>
      <c r="L36" s="19"/>
      <c r="M36" s="19"/>
      <c r="N36" s="19"/>
      <c r="O36" s="19"/>
      <c r="P36" s="19"/>
      <c r="Q36" s="19"/>
      <c r="R36" s="20"/>
      <c r="S36" s="19"/>
      <c r="T36" s="20"/>
    </row>
    <row r="37" spans="1:20" s="21" customFormat="1" ht="57" customHeight="1" x14ac:dyDescent="0.25">
      <c r="A37" s="404"/>
      <c r="B37" s="62" t="s">
        <v>354</v>
      </c>
      <c r="C37" s="312" t="s">
        <v>1553</v>
      </c>
      <c r="D37" s="17" t="s">
        <v>355</v>
      </c>
      <c r="E37" s="147" t="s">
        <v>78</v>
      </c>
      <c r="F37" s="63" t="s">
        <v>286</v>
      </c>
      <c r="G37" s="19"/>
      <c r="H37" s="19"/>
      <c r="I37" s="19"/>
      <c r="J37" s="19"/>
      <c r="K37" s="19"/>
      <c r="L37" s="19"/>
      <c r="M37" s="19"/>
      <c r="N37" s="19"/>
      <c r="O37" s="19"/>
      <c r="P37" s="19"/>
      <c r="Q37" s="19"/>
      <c r="R37" s="20"/>
      <c r="S37" s="19"/>
      <c r="T37" s="20"/>
    </row>
    <row r="38" spans="1:20" s="21" customFormat="1" ht="55.9" customHeight="1" x14ac:dyDescent="0.25">
      <c r="A38" s="404"/>
      <c r="B38" s="62" t="s">
        <v>356</v>
      </c>
      <c r="C38" s="312" t="s">
        <v>1554</v>
      </c>
      <c r="D38" s="17" t="s">
        <v>355</v>
      </c>
      <c r="E38" s="147" t="s">
        <v>78</v>
      </c>
      <c r="F38" s="63" t="s">
        <v>286</v>
      </c>
      <c r="G38" s="19"/>
      <c r="H38" s="19"/>
      <c r="I38" s="19"/>
      <c r="J38" s="19"/>
      <c r="K38" s="19"/>
      <c r="L38" s="19"/>
      <c r="M38" s="19"/>
      <c r="N38" s="19"/>
      <c r="O38" s="19"/>
      <c r="P38" s="19"/>
      <c r="Q38" s="19"/>
      <c r="R38" s="20"/>
      <c r="S38" s="19"/>
      <c r="T38" s="20"/>
    </row>
    <row r="39" spans="1:20" s="21" customFormat="1" ht="55.15" customHeight="1" x14ac:dyDescent="0.25">
      <c r="A39" s="405"/>
      <c r="B39" s="62" t="s">
        <v>357</v>
      </c>
      <c r="C39" s="312" t="s">
        <v>1555</v>
      </c>
      <c r="D39" s="17" t="s">
        <v>275</v>
      </c>
      <c r="E39" s="147" t="s">
        <v>79</v>
      </c>
      <c r="F39" s="63" t="s">
        <v>286</v>
      </c>
      <c r="G39" s="19">
        <v>244000</v>
      </c>
      <c r="H39" s="148">
        <v>244000</v>
      </c>
      <c r="I39" s="148">
        <v>244000</v>
      </c>
      <c r="J39" s="148">
        <v>244000</v>
      </c>
      <c r="K39" s="148">
        <v>244000</v>
      </c>
      <c r="L39" s="148">
        <v>244000</v>
      </c>
      <c r="M39" s="148">
        <v>244000</v>
      </c>
      <c r="N39" s="148">
        <v>244000</v>
      </c>
      <c r="O39" s="148">
        <v>244000</v>
      </c>
      <c r="P39" s="148">
        <v>244000</v>
      </c>
      <c r="Q39" s="148">
        <v>244000</v>
      </c>
      <c r="R39" s="148">
        <v>244000</v>
      </c>
      <c r="S39" s="148">
        <v>244000</v>
      </c>
      <c r="T39" s="20"/>
    </row>
    <row r="40" spans="1:20" s="21" customFormat="1" ht="57" customHeight="1" x14ac:dyDescent="0.25">
      <c r="A40" s="403" t="s">
        <v>986</v>
      </c>
      <c r="B40" s="62" t="s">
        <v>351</v>
      </c>
      <c r="C40" s="312" t="s">
        <v>1556</v>
      </c>
      <c r="D40" s="17" t="s">
        <v>352</v>
      </c>
      <c r="E40" s="147" t="s">
        <v>78</v>
      </c>
      <c r="F40" s="63" t="s">
        <v>286</v>
      </c>
      <c r="G40" s="19"/>
      <c r="H40" s="19"/>
      <c r="I40" s="19"/>
      <c r="J40" s="19"/>
      <c r="K40" s="19"/>
      <c r="L40" s="19"/>
      <c r="M40" s="19"/>
      <c r="N40" s="19"/>
      <c r="O40" s="19"/>
      <c r="P40" s="19"/>
      <c r="Q40" s="19"/>
      <c r="R40" s="20"/>
      <c r="S40" s="19"/>
      <c r="T40" s="20"/>
    </row>
    <row r="41" spans="1:20" s="21" customFormat="1" ht="57" customHeight="1" x14ac:dyDescent="0.25">
      <c r="A41" s="404"/>
      <c r="B41" s="62" t="s">
        <v>353</v>
      </c>
      <c r="C41" s="312" t="s">
        <v>1557</v>
      </c>
      <c r="D41" s="17" t="s">
        <v>352</v>
      </c>
      <c r="E41" s="147" t="s">
        <v>78</v>
      </c>
      <c r="F41" s="63" t="s">
        <v>286</v>
      </c>
      <c r="G41" s="19"/>
      <c r="H41" s="19"/>
      <c r="I41" s="19"/>
      <c r="J41" s="19"/>
      <c r="K41" s="19"/>
      <c r="L41" s="19"/>
      <c r="M41" s="19"/>
      <c r="N41" s="19"/>
      <c r="O41" s="19"/>
      <c r="P41" s="19"/>
      <c r="Q41" s="19"/>
      <c r="R41" s="20"/>
      <c r="S41" s="19"/>
      <c r="T41" s="20"/>
    </row>
    <row r="42" spans="1:20" s="21" customFormat="1" ht="57" customHeight="1" x14ac:dyDescent="0.25">
      <c r="A42" s="404"/>
      <c r="B42" s="62" t="s">
        <v>354</v>
      </c>
      <c r="C42" s="312" t="s">
        <v>1558</v>
      </c>
      <c r="D42" s="17" t="s">
        <v>355</v>
      </c>
      <c r="E42" s="147" t="s">
        <v>78</v>
      </c>
      <c r="F42" s="63" t="s">
        <v>286</v>
      </c>
      <c r="G42" s="19"/>
      <c r="H42" s="19"/>
      <c r="I42" s="19"/>
      <c r="J42" s="19"/>
      <c r="K42" s="19"/>
      <c r="L42" s="19"/>
      <c r="M42" s="19"/>
      <c r="N42" s="19"/>
      <c r="O42" s="19"/>
      <c r="P42" s="19"/>
      <c r="Q42" s="19"/>
      <c r="R42" s="20"/>
      <c r="S42" s="19"/>
      <c r="T42" s="20"/>
    </row>
    <row r="43" spans="1:20" s="21" customFormat="1" ht="55.9" customHeight="1" x14ac:dyDescent="0.25">
      <c r="A43" s="404"/>
      <c r="B43" s="62" t="s">
        <v>356</v>
      </c>
      <c r="C43" s="312" t="s">
        <v>1559</v>
      </c>
      <c r="D43" s="17" t="s">
        <v>355</v>
      </c>
      <c r="E43" s="147" t="s">
        <v>78</v>
      </c>
      <c r="F43" s="63" t="s">
        <v>286</v>
      </c>
      <c r="G43" s="19"/>
      <c r="H43" s="19"/>
      <c r="I43" s="19"/>
      <c r="J43" s="19"/>
      <c r="K43" s="19"/>
      <c r="L43" s="19"/>
      <c r="M43" s="19"/>
      <c r="N43" s="19"/>
      <c r="O43" s="19"/>
      <c r="P43" s="19"/>
      <c r="Q43" s="19"/>
      <c r="R43" s="20"/>
      <c r="S43" s="19"/>
      <c r="T43" s="20"/>
    </row>
    <row r="44" spans="1:20" s="21" customFormat="1" ht="55.15" customHeight="1" x14ac:dyDescent="0.25">
      <c r="A44" s="405"/>
      <c r="B44" s="62" t="s">
        <v>357</v>
      </c>
      <c r="C44" s="312" t="s">
        <v>1560</v>
      </c>
      <c r="D44" s="17" t="s">
        <v>275</v>
      </c>
      <c r="E44" s="147" t="s">
        <v>79</v>
      </c>
      <c r="F44" s="63" t="s">
        <v>286</v>
      </c>
      <c r="G44" s="19">
        <v>135000</v>
      </c>
      <c r="H44" s="148">
        <v>135000</v>
      </c>
      <c r="I44" s="148">
        <v>135000</v>
      </c>
      <c r="J44" s="148">
        <v>135000</v>
      </c>
      <c r="K44" s="148">
        <v>135000</v>
      </c>
      <c r="L44" s="148">
        <v>135000</v>
      </c>
      <c r="M44" s="148">
        <v>135000</v>
      </c>
      <c r="N44" s="148">
        <v>135000</v>
      </c>
      <c r="O44" s="148">
        <v>135000</v>
      </c>
      <c r="P44" s="148">
        <v>135000</v>
      </c>
      <c r="Q44" s="148">
        <v>135000</v>
      </c>
      <c r="R44" s="148">
        <v>135000</v>
      </c>
      <c r="S44" s="148">
        <v>135000</v>
      </c>
      <c r="T44" s="20"/>
    </row>
    <row r="45" spans="1:20" s="21" customFormat="1" ht="36.75" customHeight="1" x14ac:dyDescent="0.25">
      <c r="A45" s="22"/>
      <c r="B45" s="23"/>
      <c r="C45" s="23"/>
      <c r="D45" s="23"/>
      <c r="E45" s="23"/>
      <c r="F45" s="23"/>
      <c r="G45" s="23"/>
      <c r="H45" s="23"/>
      <c r="I45" s="23"/>
      <c r="J45" s="23"/>
      <c r="K45" s="23"/>
      <c r="L45" s="23"/>
      <c r="M45" s="23"/>
      <c r="N45" s="23"/>
      <c r="O45" s="23"/>
      <c r="P45" s="23"/>
      <c r="Q45" s="23"/>
      <c r="R45" s="23"/>
      <c r="S45" s="24" t="s">
        <v>29</v>
      </c>
      <c r="T45" s="25">
        <f>+SUM(T18:T44)</f>
        <v>0</v>
      </c>
    </row>
  </sheetData>
  <mergeCells count="22">
    <mergeCell ref="A2:A10"/>
    <mergeCell ref="B2:H4"/>
    <mergeCell ref="I2:T4"/>
    <mergeCell ref="B5:H7"/>
    <mergeCell ref="I5:T7"/>
    <mergeCell ref="B8:H10"/>
    <mergeCell ref="I8:T10"/>
    <mergeCell ref="B11:T11"/>
    <mergeCell ref="H13:J13"/>
    <mergeCell ref="K13:M13"/>
    <mergeCell ref="N13:P13"/>
    <mergeCell ref="Q13:S13"/>
    <mergeCell ref="A29:A33"/>
    <mergeCell ref="A34:T34"/>
    <mergeCell ref="A35:A39"/>
    <mergeCell ref="A40:A44"/>
    <mergeCell ref="A15:T15"/>
    <mergeCell ref="A16:T16"/>
    <mergeCell ref="A17:T17"/>
    <mergeCell ref="A23:T23"/>
    <mergeCell ref="A24:A28"/>
    <mergeCell ref="A18:A22"/>
  </mergeCells>
  <dataValidations count="1">
    <dataValidation type="list" allowBlank="1" showInputMessage="1" showErrorMessage="1" sqref="E1:E1048576">
      <formula1>tipo</formula1>
    </dataValidation>
  </dataValidations>
  <pageMargins left="0.7" right="0.7" top="0.75" bottom="0.75" header="0.3" footer="0.3"/>
  <pageSetup scale="1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J81"/>
  <sheetViews>
    <sheetView showGridLines="0" zoomScale="60" zoomScaleNormal="60" zoomScaleSheetLayoutView="70" workbookViewId="0">
      <selection activeCell="A2" sqref="A2:A10"/>
    </sheetView>
  </sheetViews>
  <sheetFormatPr baseColWidth="10" defaultColWidth="23.85546875" defaultRowHeight="15" x14ac:dyDescent="0.25"/>
  <cols>
    <col min="1" max="1" width="45.28515625" style="11" customWidth="1"/>
    <col min="2" max="2" width="42.42578125" style="12" customWidth="1"/>
    <col min="3" max="3" width="42.42578125" style="182" customWidth="1"/>
    <col min="4" max="4" width="38" style="12" customWidth="1"/>
    <col min="5" max="5" width="16.7109375" style="13" bestFit="1" customWidth="1"/>
    <col min="6" max="9" width="21.7109375" style="183" customWidth="1"/>
    <col min="10" max="10" width="20.140625" style="13" customWidth="1"/>
    <col min="11" max="238" width="9.140625" style="10" customWidth="1"/>
    <col min="239" max="239" width="0.140625" style="10" customWidth="1"/>
    <col min="240" max="240" width="23.85546875" style="10" hidden="1" customWidth="1"/>
    <col min="241" max="241" width="38.7109375" style="10" customWidth="1"/>
    <col min="242" max="242" width="23.85546875" style="10" hidden="1" customWidth="1"/>
    <col min="243" max="243" width="26" style="10" customWidth="1"/>
    <col min="244" max="244" width="23.85546875" style="10" hidden="1" customWidth="1"/>
    <col min="245" max="245" width="23.85546875" style="10"/>
    <col min="246" max="246" width="45.28515625" style="10" customWidth="1"/>
    <col min="247" max="247" width="0" style="10" hidden="1" customWidth="1"/>
    <col min="248" max="249" width="38" style="10" customWidth="1"/>
    <col min="250" max="251" width="20.85546875" style="10" customWidth="1"/>
    <col min="252" max="252" width="16.7109375" style="10" bestFit="1" customWidth="1"/>
    <col min="253" max="264" width="21.7109375" style="10" customWidth="1"/>
    <col min="265" max="265" width="20.140625" style="10" customWidth="1"/>
    <col min="266" max="266" width="8" style="10" customWidth="1"/>
    <col min="267" max="494" width="9.140625" style="10" customWidth="1"/>
    <col min="495" max="495" width="0.140625" style="10" customWidth="1"/>
    <col min="496" max="496" width="0" style="10" hidden="1" customWidth="1"/>
    <col min="497" max="497" width="38.7109375" style="10" customWidth="1"/>
    <col min="498" max="498" width="0" style="10" hidden="1" customWidth="1"/>
    <col min="499" max="499" width="26" style="10" customWidth="1"/>
    <col min="500" max="500" width="0" style="10" hidden="1" customWidth="1"/>
    <col min="501" max="501" width="23.85546875" style="10"/>
    <col min="502" max="502" width="45.28515625" style="10" customWidth="1"/>
    <col min="503" max="503" width="0" style="10" hidden="1" customWidth="1"/>
    <col min="504" max="505" width="38" style="10" customWidth="1"/>
    <col min="506" max="507" width="20.85546875" style="10" customWidth="1"/>
    <col min="508" max="508" width="16.7109375" style="10" bestFit="1" customWidth="1"/>
    <col min="509" max="520" width="21.7109375" style="10" customWidth="1"/>
    <col min="521" max="521" width="20.140625" style="10" customWidth="1"/>
    <col min="522" max="522" width="8" style="10" customWidth="1"/>
    <col min="523" max="750" width="9.140625" style="10" customWidth="1"/>
    <col min="751" max="751" width="0.140625" style="10" customWidth="1"/>
    <col min="752" max="752" width="0" style="10" hidden="1" customWidth="1"/>
    <col min="753" max="753" width="38.7109375" style="10" customWidth="1"/>
    <col min="754" max="754" width="0" style="10" hidden="1" customWidth="1"/>
    <col min="755" max="755" width="26" style="10" customWidth="1"/>
    <col min="756" max="756" width="0" style="10" hidden="1" customWidth="1"/>
    <col min="757" max="757" width="23.85546875" style="10"/>
    <col min="758" max="758" width="45.28515625" style="10" customWidth="1"/>
    <col min="759" max="759" width="0" style="10" hidden="1" customWidth="1"/>
    <col min="760" max="761" width="38" style="10" customWidth="1"/>
    <col min="762" max="763" width="20.85546875" style="10" customWidth="1"/>
    <col min="764" max="764" width="16.7109375" style="10" bestFit="1" customWidth="1"/>
    <col min="765" max="776" width="21.7109375" style="10" customWidth="1"/>
    <col min="777" max="777" width="20.140625" style="10" customWidth="1"/>
    <col min="778" max="778" width="8" style="10" customWidth="1"/>
    <col min="779" max="1006" width="9.140625" style="10" customWidth="1"/>
    <col min="1007" max="1007" width="0.140625" style="10" customWidth="1"/>
    <col min="1008" max="1008" width="0" style="10" hidden="1" customWidth="1"/>
    <col min="1009" max="1009" width="38.7109375" style="10" customWidth="1"/>
    <col min="1010" max="1010" width="0" style="10" hidden="1" customWidth="1"/>
    <col min="1011" max="1011" width="26" style="10" customWidth="1"/>
    <col min="1012" max="1012" width="0" style="10" hidden="1" customWidth="1"/>
    <col min="1013" max="1013" width="23.85546875" style="10"/>
    <col min="1014" max="1014" width="45.28515625" style="10" customWidth="1"/>
    <col min="1015" max="1015" width="0" style="10" hidden="1" customWidth="1"/>
    <col min="1016" max="1017" width="38" style="10" customWidth="1"/>
    <col min="1018" max="1019" width="20.85546875" style="10" customWidth="1"/>
    <col min="1020" max="1020" width="16.7109375" style="10" bestFit="1" customWidth="1"/>
    <col min="1021" max="1032" width="21.7109375" style="10" customWidth="1"/>
    <col min="1033" max="1033" width="20.140625" style="10" customWidth="1"/>
    <col min="1034" max="1034" width="8" style="10" customWidth="1"/>
    <col min="1035" max="1262" width="9.140625" style="10" customWidth="1"/>
    <col min="1263" max="1263" width="0.140625" style="10" customWidth="1"/>
    <col min="1264" max="1264" width="0" style="10" hidden="1" customWidth="1"/>
    <col min="1265" max="1265" width="38.7109375" style="10" customWidth="1"/>
    <col min="1266" max="1266" width="0" style="10" hidden="1" customWidth="1"/>
    <col min="1267" max="1267" width="26" style="10" customWidth="1"/>
    <col min="1268" max="1268" width="0" style="10" hidden="1" customWidth="1"/>
    <col min="1269" max="1269" width="23.85546875" style="10"/>
    <col min="1270" max="1270" width="45.28515625" style="10" customWidth="1"/>
    <col min="1271" max="1271" width="0" style="10" hidden="1" customWidth="1"/>
    <col min="1272" max="1273" width="38" style="10" customWidth="1"/>
    <col min="1274" max="1275" width="20.85546875" style="10" customWidth="1"/>
    <col min="1276" max="1276" width="16.7109375" style="10" bestFit="1" customWidth="1"/>
    <col min="1277" max="1288" width="21.7109375" style="10" customWidth="1"/>
    <col min="1289" max="1289" width="20.140625" style="10" customWidth="1"/>
    <col min="1290" max="1290" width="8" style="10" customWidth="1"/>
    <col min="1291" max="1518" width="9.140625" style="10" customWidth="1"/>
    <col min="1519" max="1519" width="0.140625" style="10" customWidth="1"/>
    <col min="1520" max="1520" width="0" style="10" hidden="1" customWidth="1"/>
    <col min="1521" max="1521" width="38.7109375" style="10" customWidth="1"/>
    <col min="1522" max="1522" width="0" style="10" hidden="1" customWidth="1"/>
    <col min="1523" max="1523" width="26" style="10" customWidth="1"/>
    <col min="1524" max="1524" width="0" style="10" hidden="1" customWidth="1"/>
    <col min="1525" max="1525" width="23.85546875" style="10"/>
    <col min="1526" max="1526" width="45.28515625" style="10" customWidth="1"/>
    <col min="1527" max="1527" width="0" style="10" hidden="1" customWidth="1"/>
    <col min="1528" max="1529" width="38" style="10" customWidth="1"/>
    <col min="1530" max="1531" width="20.85546875" style="10" customWidth="1"/>
    <col min="1532" max="1532" width="16.7109375" style="10" bestFit="1" customWidth="1"/>
    <col min="1533" max="1544" width="21.7109375" style="10" customWidth="1"/>
    <col min="1545" max="1545" width="20.140625" style="10" customWidth="1"/>
    <col min="1546" max="1546" width="8" style="10" customWidth="1"/>
    <col min="1547" max="1774" width="9.140625" style="10" customWidth="1"/>
    <col min="1775" max="1775" width="0.140625" style="10" customWidth="1"/>
    <col min="1776" max="1776" width="0" style="10" hidden="1" customWidth="1"/>
    <col min="1777" max="1777" width="38.7109375" style="10" customWidth="1"/>
    <col min="1778" max="1778" width="0" style="10" hidden="1" customWidth="1"/>
    <col min="1779" max="1779" width="26" style="10" customWidth="1"/>
    <col min="1780" max="1780" width="0" style="10" hidden="1" customWidth="1"/>
    <col min="1781" max="1781" width="23.85546875" style="10"/>
    <col min="1782" max="1782" width="45.28515625" style="10" customWidth="1"/>
    <col min="1783" max="1783" width="0" style="10" hidden="1" customWidth="1"/>
    <col min="1784" max="1785" width="38" style="10" customWidth="1"/>
    <col min="1786" max="1787" width="20.85546875" style="10" customWidth="1"/>
    <col min="1788" max="1788" width="16.7109375" style="10" bestFit="1" customWidth="1"/>
    <col min="1789" max="1800" width="21.7109375" style="10" customWidth="1"/>
    <col min="1801" max="1801" width="20.140625" style="10" customWidth="1"/>
    <col min="1802" max="1802" width="8" style="10" customWidth="1"/>
    <col min="1803" max="2030" width="9.140625" style="10" customWidth="1"/>
    <col min="2031" max="2031" width="0.140625" style="10" customWidth="1"/>
    <col min="2032" max="2032" width="0" style="10" hidden="1" customWidth="1"/>
    <col min="2033" max="2033" width="38.7109375" style="10" customWidth="1"/>
    <col min="2034" max="2034" width="0" style="10" hidden="1" customWidth="1"/>
    <col min="2035" max="2035" width="26" style="10" customWidth="1"/>
    <col min="2036" max="2036" width="0" style="10" hidden="1" customWidth="1"/>
    <col min="2037" max="2037" width="23.85546875" style="10"/>
    <col min="2038" max="2038" width="45.28515625" style="10" customWidth="1"/>
    <col min="2039" max="2039" width="0" style="10" hidden="1" customWidth="1"/>
    <col min="2040" max="2041" width="38" style="10" customWidth="1"/>
    <col min="2042" max="2043" width="20.85546875" style="10" customWidth="1"/>
    <col min="2044" max="2044" width="16.7109375" style="10" bestFit="1" customWidth="1"/>
    <col min="2045" max="2056" width="21.7109375" style="10" customWidth="1"/>
    <col min="2057" max="2057" width="20.140625" style="10" customWidth="1"/>
    <col min="2058" max="2058" width="8" style="10" customWidth="1"/>
    <col min="2059" max="2286" width="9.140625" style="10" customWidth="1"/>
    <col min="2287" max="2287" width="0.140625" style="10" customWidth="1"/>
    <col min="2288" max="2288" width="0" style="10" hidden="1" customWidth="1"/>
    <col min="2289" max="2289" width="38.7109375" style="10" customWidth="1"/>
    <col min="2290" max="2290" width="0" style="10" hidden="1" customWidth="1"/>
    <col min="2291" max="2291" width="26" style="10" customWidth="1"/>
    <col min="2292" max="2292" width="0" style="10" hidden="1" customWidth="1"/>
    <col min="2293" max="2293" width="23.85546875" style="10"/>
    <col min="2294" max="2294" width="45.28515625" style="10" customWidth="1"/>
    <col min="2295" max="2295" width="0" style="10" hidden="1" customWidth="1"/>
    <col min="2296" max="2297" width="38" style="10" customWidth="1"/>
    <col min="2298" max="2299" width="20.85546875" style="10" customWidth="1"/>
    <col min="2300" max="2300" width="16.7109375" style="10" bestFit="1" customWidth="1"/>
    <col min="2301" max="2312" width="21.7109375" style="10" customWidth="1"/>
    <col min="2313" max="2313" width="20.140625" style="10" customWidth="1"/>
    <col min="2314" max="2314" width="8" style="10" customWidth="1"/>
    <col min="2315" max="2542" width="9.140625" style="10" customWidth="1"/>
    <col min="2543" max="2543" width="0.140625" style="10" customWidth="1"/>
    <col min="2544" max="2544" width="0" style="10" hidden="1" customWidth="1"/>
    <col min="2545" max="2545" width="38.7109375" style="10" customWidth="1"/>
    <col min="2546" max="2546" width="0" style="10" hidden="1" customWidth="1"/>
    <col min="2547" max="2547" width="26" style="10" customWidth="1"/>
    <col min="2548" max="2548" width="0" style="10" hidden="1" customWidth="1"/>
    <col min="2549" max="2549" width="23.85546875" style="10"/>
    <col min="2550" max="2550" width="45.28515625" style="10" customWidth="1"/>
    <col min="2551" max="2551" width="0" style="10" hidden="1" customWidth="1"/>
    <col min="2552" max="2553" width="38" style="10" customWidth="1"/>
    <col min="2554" max="2555" width="20.85546875" style="10" customWidth="1"/>
    <col min="2556" max="2556" width="16.7109375" style="10" bestFit="1" customWidth="1"/>
    <col min="2557" max="2568" width="21.7109375" style="10" customWidth="1"/>
    <col min="2569" max="2569" width="20.140625" style="10" customWidth="1"/>
    <col min="2570" max="2570" width="8" style="10" customWidth="1"/>
    <col min="2571" max="2798" width="9.140625" style="10" customWidth="1"/>
    <col min="2799" max="2799" width="0.140625" style="10" customWidth="1"/>
    <col min="2800" max="2800" width="0" style="10" hidden="1" customWidth="1"/>
    <col min="2801" max="2801" width="38.7109375" style="10" customWidth="1"/>
    <col min="2802" max="2802" width="0" style="10" hidden="1" customWidth="1"/>
    <col min="2803" max="2803" width="26" style="10" customWidth="1"/>
    <col min="2804" max="2804" width="0" style="10" hidden="1" customWidth="1"/>
    <col min="2805" max="2805" width="23.85546875" style="10"/>
    <col min="2806" max="2806" width="45.28515625" style="10" customWidth="1"/>
    <col min="2807" max="2807" width="0" style="10" hidden="1" customWidth="1"/>
    <col min="2808" max="2809" width="38" style="10" customWidth="1"/>
    <col min="2810" max="2811" width="20.85546875" style="10" customWidth="1"/>
    <col min="2812" max="2812" width="16.7109375" style="10" bestFit="1" customWidth="1"/>
    <col min="2813" max="2824" width="21.7109375" style="10" customWidth="1"/>
    <col min="2825" max="2825" width="20.140625" style="10" customWidth="1"/>
    <col min="2826" max="2826" width="8" style="10" customWidth="1"/>
    <col min="2827" max="3054" width="9.140625" style="10" customWidth="1"/>
    <col min="3055" max="3055" width="0.140625" style="10" customWidth="1"/>
    <col min="3056" max="3056" width="0" style="10" hidden="1" customWidth="1"/>
    <col min="3057" max="3057" width="38.7109375" style="10" customWidth="1"/>
    <col min="3058" max="3058" width="0" style="10" hidden="1" customWidth="1"/>
    <col min="3059" max="3059" width="26" style="10" customWidth="1"/>
    <col min="3060" max="3060" width="0" style="10" hidden="1" customWidth="1"/>
    <col min="3061" max="3061" width="23.85546875" style="10"/>
    <col min="3062" max="3062" width="45.28515625" style="10" customWidth="1"/>
    <col min="3063" max="3063" width="0" style="10" hidden="1" customWidth="1"/>
    <col min="3064" max="3065" width="38" style="10" customWidth="1"/>
    <col min="3066" max="3067" width="20.85546875" style="10" customWidth="1"/>
    <col min="3068" max="3068" width="16.7109375" style="10" bestFit="1" customWidth="1"/>
    <col min="3069" max="3080" width="21.7109375" style="10" customWidth="1"/>
    <col min="3081" max="3081" width="20.140625" style="10" customWidth="1"/>
    <col min="3082" max="3082" width="8" style="10" customWidth="1"/>
    <col min="3083" max="3310" width="9.140625" style="10" customWidth="1"/>
    <col min="3311" max="3311" width="0.140625" style="10" customWidth="1"/>
    <col min="3312" max="3312" width="0" style="10" hidden="1" customWidth="1"/>
    <col min="3313" max="3313" width="38.7109375" style="10" customWidth="1"/>
    <col min="3314" max="3314" width="0" style="10" hidden="1" customWidth="1"/>
    <col min="3315" max="3315" width="26" style="10" customWidth="1"/>
    <col min="3316" max="3316" width="0" style="10" hidden="1" customWidth="1"/>
    <col min="3317" max="3317" width="23.85546875" style="10"/>
    <col min="3318" max="3318" width="45.28515625" style="10" customWidth="1"/>
    <col min="3319" max="3319" width="0" style="10" hidden="1" customWidth="1"/>
    <col min="3320" max="3321" width="38" style="10" customWidth="1"/>
    <col min="3322" max="3323" width="20.85546875" style="10" customWidth="1"/>
    <col min="3324" max="3324" width="16.7109375" style="10" bestFit="1" customWidth="1"/>
    <col min="3325" max="3336" width="21.7109375" style="10" customWidth="1"/>
    <col min="3337" max="3337" width="20.140625" style="10" customWidth="1"/>
    <col min="3338" max="3338" width="8" style="10" customWidth="1"/>
    <col min="3339" max="3566" width="9.140625" style="10" customWidth="1"/>
    <col min="3567" max="3567" width="0.140625" style="10" customWidth="1"/>
    <col min="3568" max="3568" width="0" style="10" hidden="1" customWidth="1"/>
    <col min="3569" max="3569" width="38.7109375" style="10" customWidth="1"/>
    <col min="3570" max="3570" width="0" style="10" hidden="1" customWidth="1"/>
    <col min="3571" max="3571" width="26" style="10" customWidth="1"/>
    <col min="3572" max="3572" width="0" style="10" hidden="1" customWidth="1"/>
    <col min="3573" max="3573" width="23.85546875" style="10"/>
    <col min="3574" max="3574" width="45.28515625" style="10" customWidth="1"/>
    <col min="3575" max="3575" width="0" style="10" hidden="1" customWidth="1"/>
    <col min="3576" max="3577" width="38" style="10" customWidth="1"/>
    <col min="3578" max="3579" width="20.85546875" style="10" customWidth="1"/>
    <col min="3580" max="3580" width="16.7109375" style="10" bestFit="1" customWidth="1"/>
    <col min="3581" max="3592" width="21.7109375" style="10" customWidth="1"/>
    <col min="3593" max="3593" width="20.140625" style="10" customWidth="1"/>
    <col min="3594" max="3594" width="8" style="10" customWidth="1"/>
    <col min="3595" max="3822" width="9.140625" style="10" customWidth="1"/>
    <col min="3823" max="3823" width="0.140625" style="10" customWidth="1"/>
    <col min="3824" max="3824" width="0" style="10" hidden="1" customWidth="1"/>
    <col min="3825" max="3825" width="38.7109375" style="10" customWidth="1"/>
    <col min="3826" max="3826" width="0" style="10" hidden="1" customWidth="1"/>
    <col min="3827" max="3827" width="26" style="10" customWidth="1"/>
    <col min="3828" max="3828" width="0" style="10" hidden="1" customWidth="1"/>
    <col min="3829" max="3829" width="23.85546875" style="10"/>
    <col min="3830" max="3830" width="45.28515625" style="10" customWidth="1"/>
    <col min="3831" max="3831" width="0" style="10" hidden="1" customWidth="1"/>
    <col min="3832" max="3833" width="38" style="10" customWidth="1"/>
    <col min="3834" max="3835" width="20.85546875" style="10" customWidth="1"/>
    <col min="3836" max="3836" width="16.7109375" style="10" bestFit="1" customWidth="1"/>
    <col min="3837" max="3848" width="21.7109375" style="10" customWidth="1"/>
    <col min="3849" max="3849" width="20.140625" style="10" customWidth="1"/>
    <col min="3850" max="3850" width="8" style="10" customWidth="1"/>
    <col min="3851" max="4078" width="9.140625" style="10" customWidth="1"/>
    <col min="4079" max="4079" width="0.140625" style="10" customWidth="1"/>
    <col min="4080" max="4080" width="0" style="10" hidden="1" customWidth="1"/>
    <col min="4081" max="4081" width="38.7109375" style="10" customWidth="1"/>
    <col min="4082" max="4082" width="0" style="10" hidden="1" customWidth="1"/>
    <col min="4083" max="4083" width="26" style="10" customWidth="1"/>
    <col min="4084" max="4084" width="0" style="10" hidden="1" customWidth="1"/>
    <col min="4085" max="4085" width="23.85546875" style="10"/>
    <col min="4086" max="4086" width="45.28515625" style="10" customWidth="1"/>
    <col min="4087" max="4087" width="0" style="10" hidden="1" customWidth="1"/>
    <col min="4088" max="4089" width="38" style="10" customWidth="1"/>
    <col min="4090" max="4091" width="20.85546875" style="10" customWidth="1"/>
    <col min="4092" max="4092" width="16.7109375" style="10" bestFit="1" customWidth="1"/>
    <col min="4093" max="4104" width="21.7109375" style="10" customWidth="1"/>
    <col min="4105" max="4105" width="20.140625" style="10" customWidth="1"/>
    <col min="4106" max="4106" width="8" style="10" customWidth="1"/>
    <col min="4107" max="4334" width="9.140625" style="10" customWidth="1"/>
    <col min="4335" max="4335" width="0.140625" style="10" customWidth="1"/>
    <col min="4336" max="4336" width="0" style="10" hidden="1" customWidth="1"/>
    <col min="4337" max="4337" width="38.7109375" style="10" customWidth="1"/>
    <col min="4338" max="4338" width="0" style="10" hidden="1" customWidth="1"/>
    <col min="4339" max="4339" width="26" style="10" customWidth="1"/>
    <col min="4340" max="4340" width="0" style="10" hidden="1" customWidth="1"/>
    <col min="4341" max="4341" width="23.85546875" style="10"/>
    <col min="4342" max="4342" width="45.28515625" style="10" customWidth="1"/>
    <col min="4343" max="4343" width="0" style="10" hidden="1" customWidth="1"/>
    <col min="4344" max="4345" width="38" style="10" customWidth="1"/>
    <col min="4346" max="4347" width="20.85546875" style="10" customWidth="1"/>
    <col min="4348" max="4348" width="16.7109375" style="10" bestFit="1" customWidth="1"/>
    <col min="4349" max="4360" width="21.7109375" style="10" customWidth="1"/>
    <col min="4361" max="4361" width="20.140625" style="10" customWidth="1"/>
    <col min="4362" max="4362" width="8" style="10" customWidth="1"/>
    <col min="4363" max="4590" width="9.140625" style="10" customWidth="1"/>
    <col min="4591" max="4591" width="0.140625" style="10" customWidth="1"/>
    <col min="4592" max="4592" width="0" style="10" hidden="1" customWidth="1"/>
    <col min="4593" max="4593" width="38.7109375" style="10" customWidth="1"/>
    <col min="4594" max="4594" width="0" style="10" hidden="1" customWidth="1"/>
    <col min="4595" max="4595" width="26" style="10" customWidth="1"/>
    <col min="4596" max="4596" width="0" style="10" hidden="1" customWidth="1"/>
    <col min="4597" max="4597" width="23.85546875" style="10"/>
    <col min="4598" max="4598" width="45.28515625" style="10" customWidth="1"/>
    <col min="4599" max="4599" width="0" style="10" hidden="1" customWidth="1"/>
    <col min="4600" max="4601" width="38" style="10" customWidth="1"/>
    <col min="4602" max="4603" width="20.85546875" style="10" customWidth="1"/>
    <col min="4604" max="4604" width="16.7109375" style="10" bestFit="1" customWidth="1"/>
    <col min="4605" max="4616" width="21.7109375" style="10" customWidth="1"/>
    <col min="4617" max="4617" width="20.140625" style="10" customWidth="1"/>
    <col min="4618" max="4618" width="8" style="10" customWidth="1"/>
    <col min="4619" max="4846" width="9.140625" style="10" customWidth="1"/>
    <col min="4847" max="4847" width="0.140625" style="10" customWidth="1"/>
    <col min="4848" max="4848" width="0" style="10" hidden="1" customWidth="1"/>
    <col min="4849" max="4849" width="38.7109375" style="10" customWidth="1"/>
    <col min="4850" max="4850" width="0" style="10" hidden="1" customWidth="1"/>
    <col min="4851" max="4851" width="26" style="10" customWidth="1"/>
    <col min="4852" max="4852" width="0" style="10" hidden="1" customWidth="1"/>
    <col min="4853" max="4853" width="23.85546875" style="10"/>
    <col min="4854" max="4854" width="45.28515625" style="10" customWidth="1"/>
    <col min="4855" max="4855" width="0" style="10" hidden="1" customWidth="1"/>
    <col min="4856" max="4857" width="38" style="10" customWidth="1"/>
    <col min="4858" max="4859" width="20.85546875" style="10" customWidth="1"/>
    <col min="4860" max="4860" width="16.7109375" style="10" bestFit="1" customWidth="1"/>
    <col min="4861" max="4872" width="21.7109375" style="10" customWidth="1"/>
    <col min="4873" max="4873" width="20.140625" style="10" customWidth="1"/>
    <col min="4874" max="4874" width="8" style="10" customWidth="1"/>
    <col min="4875" max="5102" width="9.140625" style="10" customWidth="1"/>
    <col min="5103" max="5103" width="0.140625" style="10" customWidth="1"/>
    <col min="5104" max="5104" width="0" style="10" hidden="1" customWidth="1"/>
    <col min="5105" max="5105" width="38.7109375" style="10" customWidth="1"/>
    <col min="5106" max="5106" width="0" style="10" hidden="1" customWidth="1"/>
    <col min="5107" max="5107" width="26" style="10" customWidth="1"/>
    <col min="5108" max="5108" width="0" style="10" hidden="1" customWidth="1"/>
    <col min="5109" max="5109" width="23.85546875" style="10"/>
    <col min="5110" max="5110" width="45.28515625" style="10" customWidth="1"/>
    <col min="5111" max="5111" width="0" style="10" hidden="1" customWidth="1"/>
    <col min="5112" max="5113" width="38" style="10" customWidth="1"/>
    <col min="5114" max="5115" width="20.85546875" style="10" customWidth="1"/>
    <col min="5116" max="5116" width="16.7109375" style="10" bestFit="1" customWidth="1"/>
    <col min="5117" max="5128" width="21.7109375" style="10" customWidth="1"/>
    <col min="5129" max="5129" width="20.140625" style="10" customWidth="1"/>
    <col min="5130" max="5130" width="8" style="10" customWidth="1"/>
    <col min="5131" max="5358" width="9.140625" style="10" customWidth="1"/>
    <col min="5359" max="5359" width="0.140625" style="10" customWidth="1"/>
    <col min="5360" max="5360" width="0" style="10" hidden="1" customWidth="1"/>
    <col min="5361" max="5361" width="38.7109375" style="10" customWidth="1"/>
    <col min="5362" max="5362" width="0" style="10" hidden="1" customWidth="1"/>
    <col min="5363" max="5363" width="26" style="10" customWidth="1"/>
    <col min="5364" max="5364" width="0" style="10" hidden="1" customWidth="1"/>
    <col min="5365" max="5365" width="23.85546875" style="10"/>
    <col min="5366" max="5366" width="45.28515625" style="10" customWidth="1"/>
    <col min="5367" max="5367" width="0" style="10" hidden="1" customWidth="1"/>
    <col min="5368" max="5369" width="38" style="10" customWidth="1"/>
    <col min="5370" max="5371" width="20.85546875" style="10" customWidth="1"/>
    <col min="5372" max="5372" width="16.7109375" style="10" bestFit="1" customWidth="1"/>
    <col min="5373" max="5384" width="21.7109375" style="10" customWidth="1"/>
    <col min="5385" max="5385" width="20.140625" style="10" customWidth="1"/>
    <col min="5386" max="5386" width="8" style="10" customWidth="1"/>
    <col min="5387" max="5614" width="9.140625" style="10" customWidth="1"/>
    <col min="5615" max="5615" width="0.140625" style="10" customWidth="1"/>
    <col min="5616" max="5616" width="0" style="10" hidden="1" customWidth="1"/>
    <col min="5617" max="5617" width="38.7109375" style="10" customWidth="1"/>
    <col min="5618" max="5618" width="0" style="10" hidden="1" customWidth="1"/>
    <col min="5619" max="5619" width="26" style="10" customWidth="1"/>
    <col min="5620" max="5620" width="0" style="10" hidden="1" customWidth="1"/>
    <col min="5621" max="5621" width="23.85546875" style="10"/>
    <col min="5622" max="5622" width="45.28515625" style="10" customWidth="1"/>
    <col min="5623" max="5623" width="0" style="10" hidden="1" customWidth="1"/>
    <col min="5624" max="5625" width="38" style="10" customWidth="1"/>
    <col min="5626" max="5627" width="20.85546875" style="10" customWidth="1"/>
    <col min="5628" max="5628" width="16.7109375" style="10" bestFit="1" customWidth="1"/>
    <col min="5629" max="5640" width="21.7109375" style="10" customWidth="1"/>
    <col min="5641" max="5641" width="20.140625" style="10" customWidth="1"/>
    <col min="5642" max="5642" width="8" style="10" customWidth="1"/>
    <col min="5643" max="5870" width="9.140625" style="10" customWidth="1"/>
    <col min="5871" max="5871" width="0.140625" style="10" customWidth="1"/>
    <col min="5872" max="5872" width="0" style="10" hidden="1" customWidth="1"/>
    <col min="5873" max="5873" width="38.7109375" style="10" customWidth="1"/>
    <col min="5874" max="5874" width="0" style="10" hidden="1" customWidth="1"/>
    <col min="5875" max="5875" width="26" style="10" customWidth="1"/>
    <col min="5876" max="5876" width="0" style="10" hidden="1" customWidth="1"/>
    <col min="5877" max="5877" width="23.85546875" style="10"/>
    <col min="5878" max="5878" width="45.28515625" style="10" customWidth="1"/>
    <col min="5879" max="5879" width="0" style="10" hidden="1" customWidth="1"/>
    <col min="5880" max="5881" width="38" style="10" customWidth="1"/>
    <col min="5882" max="5883" width="20.85546875" style="10" customWidth="1"/>
    <col min="5884" max="5884" width="16.7109375" style="10" bestFit="1" customWidth="1"/>
    <col min="5885" max="5896" width="21.7109375" style="10" customWidth="1"/>
    <col min="5897" max="5897" width="20.140625" style="10" customWidth="1"/>
    <col min="5898" max="5898" width="8" style="10" customWidth="1"/>
    <col min="5899" max="6126" width="9.140625" style="10" customWidth="1"/>
    <col min="6127" max="6127" width="0.140625" style="10" customWidth="1"/>
    <col min="6128" max="6128" width="0" style="10" hidden="1" customWidth="1"/>
    <col min="6129" max="6129" width="38.7109375" style="10" customWidth="1"/>
    <col min="6130" max="6130" width="0" style="10" hidden="1" customWidth="1"/>
    <col min="6131" max="6131" width="26" style="10" customWidth="1"/>
    <col min="6132" max="6132" width="0" style="10" hidden="1" customWidth="1"/>
    <col min="6133" max="6133" width="23.85546875" style="10"/>
    <col min="6134" max="6134" width="45.28515625" style="10" customWidth="1"/>
    <col min="6135" max="6135" width="0" style="10" hidden="1" customWidth="1"/>
    <col min="6136" max="6137" width="38" style="10" customWidth="1"/>
    <col min="6138" max="6139" width="20.85546875" style="10" customWidth="1"/>
    <col min="6140" max="6140" width="16.7109375" style="10" bestFit="1" customWidth="1"/>
    <col min="6141" max="6152" width="21.7109375" style="10" customWidth="1"/>
    <col min="6153" max="6153" width="20.140625" style="10" customWidth="1"/>
    <col min="6154" max="6154" width="8" style="10" customWidth="1"/>
    <col min="6155" max="6382" width="9.140625" style="10" customWidth="1"/>
    <col min="6383" max="6383" width="0.140625" style="10" customWidth="1"/>
    <col min="6384" max="6384" width="0" style="10" hidden="1" customWidth="1"/>
    <col min="6385" max="6385" width="38.7109375" style="10" customWidth="1"/>
    <col min="6386" max="6386" width="0" style="10" hidden="1" customWidth="1"/>
    <col min="6387" max="6387" width="26" style="10" customWidth="1"/>
    <col min="6388" max="6388" width="0" style="10" hidden="1" customWidth="1"/>
    <col min="6389" max="6389" width="23.85546875" style="10"/>
    <col min="6390" max="6390" width="45.28515625" style="10" customWidth="1"/>
    <col min="6391" max="6391" width="0" style="10" hidden="1" customWidth="1"/>
    <col min="6392" max="6393" width="38" style="10" customWidth="1"/>
    <col min="6394" max="6395" width="20.85546875" style="10" customWidth="1"/>
    <col min="6396" max="6396" width="16.7109375" style="10" bestFit="1" customWidth="1"/>
    <col min="6397" max="6408" width="21.7109375" style="10" customWidth="1"/>
    <col min="6409" max="6409" width="20.140625" style="10" customWidth="1"/>
    <col min="6410" max="6410" width="8" style="10" customWidth="1"/>
    <col min="6411" max="6638" width="9.140625" style="10" customWidth="1"/>
    <col min="6639" max="6639" width="0.140625" style="10" customWidth="1"/>
    <col min="6640" max="6640" width="0" style="10" hidden="1" customWidth="1"/>
    <col min="6641" max="6641" width="38.7109375" style="10" customWidth="1"/>
    <col min="6642" max="6642" width="0" style="10" hidden="1" customWidth="1"/>
    <col min="6643" max="6643" width="26" style="10" customWidth="1"/>
    <col min="6644" max="6644" width="0" style="10" hidden="1" customWidth="1"/>
    <col min="6645" max="6645" width="23.85546875" style="10"/>
    <col min="6646" max="6646" width="45.28515625" style="10" customWidth="1"/>
    <col min="6647" max="6647" width="0" style="10" hidden="1" customWidth="1"/>
    <col min="6648" max="6649" width="38" style="10" customWidth="1"/>
    <col min="6650" max="6651" width="20.85546875" style="10" customWidth="1"/>
    <col min="6652" max="6652" width="16.7109375" style="10" bestFit="1" customWidth="1"/>
    <col min="6653" max="6664" width="21.7109375" style="10" customWidth="1"/>
    <col min="6665" max="6665" width="20.140625" style="10" customWidth="1"/>
    <col min="6666" max="6666" width="8" style="10" customWidth="1"/>
    <col min="6667" max="6894" width="9.140625" style="10" customWidth="1"/>
    <col min="6895" max="6895" width="0.140625" style="10" customWidth="1"/>
    <col min="6896" max="6896" width="0" style="10" hidden="1" customWidth="1"/>
    <col min="6897" max="6897" width="38.7109375" style="10" customWidth="1"/>
    <col min="6898" max="6898" width="0" style="10" hidden="1" customWidth="1"/>
    <col min="6899" max="6899" width="26" style="10" customWidth="1"/>
    <col min="6900" max="6900" width="0" style="10" hidden="1" customWidth="1"/>
    <col min="6901" max="6901" width="23.85546875" style="10"/>
    <col min="6902" max="6902" width="45.28515625" style="10" customWidth="1"/>
    <col min="6903" max="6903" width="0" style="10" hidden="1" customWidth="1"/>
    <col min="6904" max="6905" width="38" style="10" customWidth="1"/>
    <col min="6906" max="6907" width="20.85546875" style="10" customWidth="1"/>
    <col min="6908" max="6908" width="16.7109375" style="10" bestFit="1" customWidth="1"/>
    <col min="6909" max="6920" width="21.7109375" style="10" customWidth="1"/>
    <col min="6921" max="6921" width="20.140625" style="10" customWidth="1"/>
    <col min="6922" max="6922" width="8" style="10" customWidth="1"/>
    <col min="6923" max="7150" width="9.140625" style="10" customWidth="1"/>
    <col min="7151" max="7151" width="0.140625" style="10" customWidth="1"/>
    <col min="7152" max="7152" width="0" style="10" hidden="1" customWidth="1"/>
    <col min="7153" max="7153" width="38.7109375" style="10" customWidth="1"/>
    <col min="7154" max="7154" width="0" style="10" hidden="1" customWidth="1"/>
    <col min="7155" max="7155" width="26" style="10" customWidth="1"/>
    <col min="7156" max="7156" width="0" style="10" hidden="1" customWidth="1"/>
    <col min="7157" max="7157" width="23.85546875" style="10"/>
    <col min="7158" max="7158" width="45.28515625" style="10" customWidth="1"/>
    <col min="7159" max="7159" width="0" style="10" hidden="1" customWidth="1"/>
    <col min="7160" max="7161" width="38" style="10" customWidth="1"/>
    <col min="7162" max="7163" width="20.85546875" style="10" customWidth="1"/>
    <col min="7164" max="7164" width="16.7109375" style="10" bestFit="1" customWidth="1"/>
    <col min="7165" max="7176" width="21.7109375" style="10" customWidth="1"/>
    <col min="7177" max="7177" width="20.140625" style="10" customWidth="1"/>
    <col min="7178" max="7178" width="8" style="10" customWidth="1"/>
    <col min="7179" max="7406" width="9.140625" style="10" customWidth="1"/>
    <col min="7407" max="7407" width="0.140625" style="10" customWidth="1"/>
    <col min="7408" max="7408" width="0" style="10" hidden="1" customWidth="1"/>
    <col min="7409" max="7409" width="38.7109375" style="10" customWidth="1"/>
    <col min="7410" max="7410" width="0" style="10" hidden="1" customWidth="1"/>
    <col min="7411" max="7411" width="26" style="10" customWidth="1"/>
    <col min="7412" max="7412" width="0" style="10" hidden="1" customWidth="1"/>
    <col min="7413" max="7413" width="23.85546875" style="10"/>
    <col min="7414" max="7414" width="45.28515625" style="10" customWidth="1"/>
    <col min="7415" max="7415" width="0" style="10" hidden="1" customWidth="1"/>
    <col min="7416" max="7417" width="38" style="10" customWidth="1"/>
    <col min="7418" max="7419" width="20.85546875" style="10" customWidth="1"/>
    <col min="7420" max="7420" width="16.7109375" style="10" bestFit="1" customWidth="1"/>
    <col min="7421" max="7432" width="21.7109375" style="10" customWidth="1"/>
    <col min="7433" max="7433" width="20.140625" style="10" customWidth="1"/>
    <col min="7434" max="7434" width="8" style="10" customWidth="1"/>
    <col min="7435" max="7662" width="9.140625" style="10" customWidth="1"/>
    <col min="7663" max="7663" width="0.140625" style="10" customWidth="1"/>
    <col min="7664" max="7664" width="0" style="10" hidden="1" customWidth="1"/>
    <col min="7665" max="7665" width="38.7109375" style="10" customWidth="1"/>
    <col min="7666" max="7666" width="0" style="10" hidden="1" customWidth="1"/>
    <col min="7667" max="7667" width="26" style="10" customWidth="1"/>
    <col min="7668" max="7668" width="0" style="10" hidden="1" customWidth="1"/>
    <col min="7669" max="7669" width="23.85546875" style="10"/>
    <col min="7670" max="7670" width="45.28515625" style="10" customWidth="1"/>
    <col min="7671" max="7671" width="0" style="10" hidden="1" customWidth="1"/>
    <col min="7672" max="7673" width="38" style="10" customWidth="1"/>
    <col min="7674" max="7675" width="20.85546875" style="10" customWidth="1"/>
    <col min="7676" max="7676" width="16.7109375" style="10" bestFit="1" customWidth="1"/>
    <col min="7677" max="7688" width="21.7109375" style="10" customWidth="1"/>
    <col min="7689" max="7689" width="20.140625" style="10" customWidth="1"/>
    <col min="7690" max="7690" width="8" style="10" customWidth="1"/>
    <col min="7691" max="7918" width="9.140625" style="10" customWidth="1"/>
    <col min="7919" max="7919" width="0.140625" style="10" customWidth="1"/>
    <col min="7920" max="7920" width="0" style="10" hidden="1" customWidth="1"/>
    <col min="7921" max="7921" width="38.7109375" style="10" customWidth="1"/>
    <col min="7922" max="7922" width="0" style="10" hidden="1" customWidth="1"/>
    <col min="7923" max="7923" width="26" style="10" customWidth="1"/>
    <col min="7924" max="7924" width="0" style="10" hidden="1" customWidth="1"/>
    <col min="7925" max="7925" width="23.85546875" style="10"/>
    <col min="7926" max="7926" width="45.28515625" style="10" customWidth="1"/>
    <col min="7927" max="7927" width="0" style="10" hidden="1" customWidth="1"/>
    <col min="7928" max="7929" width="38" style="10" customWidth="1"/>
    <col min="7930" max="7931" width="20.85546875" style="10" customWidth="1"/>
    <col min="7932" max="7932" width="16.7109375" style="10" bestFit="1" customWidth="1"/>
    <col min="7933" max="7944" width="21.7109375" style="10" customWidth="1"/>
    <col min="7945" max="7945" width="20.140625" style="10" customWidth="1"/>
    <col min="7946" max="7946" width="8" style="10" customWidth="1"/>
    <col min="7947" max="8174" width="9.140625" style="10" customWidth="1"/>
    <col min="8175" max="8175" width="0.140625" style="10" customWidth="1"/>
    <col min="8176" max="8176" width="0" style="10" hidden="1" customWidth="1"/>
    <col min="8177" max="8177" width="38.7109375" style="10" customWidth="1"/>
    <col min="8178" max="8178" width="0" style="10" hidden="1" customWidth="1"/>
    <col min="8179" max="8179" width="26" style="10" customWidth="1"/>
    <col min="8180" max="8180" width="0" style="10" hidden="1" customWidth="1"/>
    <col min="8181" max="8181" width="23.85546875" style="10"/>
    <col min="8182" max="8182" width="45.28515625" style="10" customWidth="1"/>
    <col min="8183" max="8183" width="0" style="10" hidden="1" customWidth="1"/>
    <col min="8184" max="8185" width="38" style="10" customWidth="1"/>
    <col min="8186" max="8187" width="20.85546875" style="10" customWidth="1"/>
    <col min="8188" max="8188" width="16.7109375" style="10" bestFit="1" customWidth="1"/>
    <col min="8189" max="8200" width="21.7109375" style="10" customWidth="1"/>
    <col min="8201" max="8201" width="20.140625" style="10" customWidth="1"/>
    <col min="8202" max="8202" width="8" style="10" customWidth="1"/>
    <col min="8203" max="8430" width="9.140625" style="10" customWidth="1"/>
    <col min="8431" max="8431" width="0.140625" style="10" customWidth="1"/>
    <col min="8432" max="8432" width="0" style="10" hidden="1" customWidth="1"/>
    <col min="8433" max="8433" width="38.7109375" style="10" customWidth="1"/>
    <col min="8434" max="8434" width="0" style="10" hidden="1" customWidth="1"/>
    <col min="8435" max="8435" width="26" style="10" customWidth="1"/>
    <col min="8436" max="8436" width="0" style="10" hidden="1" customWidth="1"/>
    <col min="8437" max="8437" width="23.85546875" style="10"/>
    <col min="8438" max="8438" width="45.28515625" style="10" customWidth="1"/>
    <col min="8439" max="8439" width="0" style="10" hidden="1" customWidth="1"/>
    <col min="8440" max="8441" width="38" style="10" customWidth="1"/>
    <col min="8442" max="8443" width="20.85546875" style="10" customWidth="1"/>
    <col min="8444" max="8444" width="16.7109375" style="10" bestFit="1" customWidth="1"/>
    <col min="8445" max="8456" width="21.7109375" style="10" customWidth="1"/>
    <col min="8457" max="8457" width="20.140625" style="10" customWidth="1"/>
    <col min="8458" max="8458" width="8" style="10" customWidth="1"/>
    <col min="8459" max="8686" width="9.140625" style="10" customWidth="1"/>
    <col min="8687" max="8687" width="0.140625" style="10" customWidth="1"/>
    <col min="8688" max="8688" width="0" style="10" hidden="1" customWidth="1"/>
    <col min="8689" max="8689" width="38.7109375" style="10" customWidth="1"/>
    <col min="8690" max="8690" width="0" style="10" hidden="1" customWidth="1"/>
    <col min="8691" max="8691" width="26" style="10" customWidth="1"/>
    <col min="8692" max="8692" width="0" style="10" hidden="1" customWidth="1"/>
    <col min="8693" max="8693" width="23.85546875" style="10"/>
    <col min="8694" max="8694" width="45.28515625" style="10" customWidth="1"/>
    <col min="8695" max="8695" width="0" style="10" hidden="1" customWidth="1"/>
    <col min="8696" max="8697" width="38" style="10" customWidth="1"/>
    <col min="8698" max="8699" width="20.85546875" style="10" customWidth="1"/>
    <col min="8700" max="8700" width="16.7109375" style="10" bestFit="1" customWidth="1"/>
    <col min="8701" max="8712" width="21.7109375" style="10" customWidth="1"/>
    <col min="8713" max="8713" width="20.140625" style="10" customWidth="1"/>
    <col min="8714" max="8714" width="8" style="10" customWidth="1"/>
    <col min="8715" max="8942" width="9.140625" style="10" customWidth="1"/>
    <col min="8943" max="8943" width="0.140625" style="10" customWidth="1"/>
    <col min="8944" max="8944" width="0" style="10" hidden="1" customWidth="1"/>
    <col min="8945" max="8945" width="38.7109375" style="10" customWidth="1"/>
    <col min="8946" max="8946" width="0" style="10" hidden="1" customWidth="1"/>
    <col min="8947" max="8947" width="26" style="10" customWidth="1"/>
    <col min="8948" max="8948" width="0" style="10" hidden="1" customWidth="1"/>
    <col min="8949" max="8949" width="23.85546875" style="10"/>
    <col min="8950" max="8950" width="45.28515625" style="10" customWidth="1"/>
    <col min="8951" max="8951" width="0" style="10" hidden="1" customWidth="1"/>
    <col min="8952" max="8953" width="38" style="10" customWidth="1"/>
    <col min="8954" max="8955" width="20.85546875" style="10" customWidth="1"/>
    <col min="8956" max="8956" width="16.7109375" style="10" bestFit="1" customWidth="1"/>
    <col min="8957" max="8968" width="21.7109375" style="10" customWidth="1"/>
    <col min="8969" max="8969" width="20.140625" style="10" customWidth="1"/>
    <col min="8970" max="8970" width="8" style="10" customWidth="1"/>
    <col min="8971" max="9198" width="9.140625" style="10" customWidth="1"/>
    <col min="9199" max="9199" width="0.140625" style="10" customWidth="1"/>
    <col min="9200" max="9200" width="0" style="10" hidden="1" customWidth="1"/>
    <col min="9201" max="9201" width="38.7109375" style="10" customWidth="1"/>
    <col min="9202" max="9202" width="0" style="10" hidden="1" customWidth="1"/>
    <col min="9203" max="9203" width="26" style="10" customWidth="1"/>
    <col min="9204" max="9204" width="0" style="10" hidden="1" customWidth="1"/>
    <col min="9205" max="9205" width="23.85546875" style="10"/>
    <col min="9206" max="9206" width="45.28515625" style="10" customWidth="1"/>
    <col min="9207" max="9207" width="0" style="10" hidden="1" customWidth="1"/>
    <col min="9208" max="9209" width="38" style="10" customWidth="1"/>
    <col min="9210" max="9211" width="20.85546875" style="10" customWidth="1"/>
    <col min="9212" max="9212" width="16.7109375" style="10" bestFit="1" customWidth="1"/>
    <col min="9213" max="9224" width="21.7109375" style="10" customWidth="1"/>
    <col min="9225" max="9225" width="20.140625" style="10" customWidth="1"/>
    <col min="9226" max="9226" width="8" style="10" customWidth="1"/>
    <col min="9227" max="9454" width="9.140625" style="10" customWidth="1"/>
    <col min="9455" max="9455" width="0.140625" style="10" customWidth="1"/>
    <col min="9456" max="9456" width="0" style="10" hidden="1" customWidth="1"/>
    <col min="9457" max="9457" width="38.7109375" style="10" customWidth="1"/>
    <col min="9458" max="9458" width="0" style="10" hidden="1" customWidth="1"/>
    <col min="9459" max="9459" width="26" style="10" customWidth="1"/>
    <col min="9460" max="9460" width="0" style="10" hidden="1" customWidth="1"/>
    <col min="9461" max="9461" width="23.85546875" style="10"/>
    <col min="9462" max="9462" width="45.28515625" style="10" customWidth="1"/>
    <col min="9463" max="9463" width="0" style="10" hidden="1" customWidth="1"/>
    <col min="9464" max="9465" width="38" style="10" customWidth="1"/>
    <col min="9466" max="9467" width="20.85546875" style="10" customWidth="1"/>
    <col min="9468" max="9468" width="16.7109375" style="10" bestFit="1" customWidth="1"/>
    <col min="9469" max="9480" width="21.7109375" style="10" customWidth="1"/>
    <col min="9481" max="9481" width="20.140625" style="10" customWidth="1"/>
    <col min="9482" max="9482" width="8" style="10" customWidth="1"/>
    <col min="9483" max="9710" width="9.140625" style="10" customWidth="1"/>
    <col min="9711" max="9711" width="0.140625" style="10" customWidth="1"/>
    <col min="9712" max="9712" width="0" style="10" hidden="1" customWidth="1"/>
    <col min="9713" max="9713" width="38.7109375" style="10" customWidth="1"/>
    <col min="9714" max="9714" width="0" style="10" hidden="1" customWidth="1"/>
    <col min="9715" max="9715" width="26" style="10" customWidth="1"/>
    <col min="9716" max="9716" width="0" style="10" hidden="1" customWidth="1"/>
    <col min="9717" max="9717" width="23.85546875" style="10"/>
    <col min="9718" max="9718" width="45.28515625" style="10" customWidth="1"/>
    <col min="9719" max="9719" width="0" style="10" hidden="1" customWidth="1"/>
    <col min="9720" max="9721" width="38" style="10" customWidth="1"/>
    <col min="9722" max="9723" width="20.85546875" style="10" customWidth="1"/>
    <col min="9724" max="9724" width="16.7109375" style="10" bestFit="1" customWidth="1"/>
    <col min="9725" max="9736" width="21.7109375" style="10" customWidth="1"/>
    <col min="9737" max="9737" width="20.140625" style="10" customWidth="1"/>
    <col min="9738" max="9738" width="8" style="10" customWidth="1"/>
    <col min="9739" max="9966" width="9.140625" style="10" customWidth="1"/>
    <col min="9967" max="9967" width="0.140625" style="10" customWidth="1"/>
    <col min="9968" max="9968" width="0" style="10" hidden="1" customWidth="1"/>
    <col min="9969" max="9969" width="38.7109375" style="10" customWidth="1"/>
    <col min="9970" max="9970" width="0" style="10" hidden="1" customWidth="1"/>
    <col min="9971" max="9971" width="26" style="10" customWidth="1"/>
    <col min="9972" max="9972" width="0" style="10" hidden="1" customWidth="1"/>
    <col min="9973" max="9973" width="23.85546875" style="10"/>
    <col min="9974" max="9974" width="45.28515625" style="10" customWidth="1"/>
    <col min="9975" max="9975" width="0" style="10" hidden="1" customWidth="1"/>
    <col min="9976" max="9977" width="38" style="10" customWidth="1"/>
    <col min="9978" max="9979" width="20.85546875" style="10" customWidth="1"/>
    <col min="9980" max="9980" width="16.7109375" style="10" bestFit="1" customWidth="1"/>
    <col min="9981" max="9992" width="21.7109375" style="10" customWidth="1"/>
    <col min="9993" max="9993" width="20.140625" style="10" customWidth="1"/>
    <col min="9994" max="9994" width="8" style="10" customWidth="1"/>
    <col min="9995" max="10222" width="9.140625" style="10" customWidth="1"/>
    <col min="10223" max="10223" width="0.140625" style="10" customWidth="1"/>
    <col min="10224" max="10224" width="0" style="10" hidden="1" customWidth="1"/>
    <col min="10225" max="10225" width="38.7109375" style="10" customWidth="1"/>
    <col min="10226" max="10226" width="0" style="10" hidden="1" customWidth="1"/>
    <col min="10227" max="10227" width="26" style="10" customWidth="1"/>
    <col min="10228" max="10228" width="0" style="10" hidden="1" customWidth="1"/>
    <col min="10229" max="10229" width="23.85546875" style="10"/>
    <col min="10230" max="10230" width="45.28515625" style="10" customWidth="1"/>
    <col min="10231" max="10231" width="0" style="10" hidden="1" customWidth="1"/>
    <col min="10232" max="10233" width="38" style="10" customWidth="1"/>
    <col min="10234" max="10235" width="20.85546875" style="10" customWidth="1"/>
    <col min="10236" max="10236" width="16.7109375" style="10" bestFit="1" customWidth="1"/>
    <col min="10237" max="10248" width="21.7109375" style="10" customWidth="1"/>
    <col min="10249" max="10249" width="20.140625" style="10" customWidth="1"/>
    <col min="10250" max="10250" width="8" style="10" customWidth="1"/>
    <col min="10251" max="10478" width="9.140625" style="10" customWidth="1"/>
    <col min="10479" max="10479" width="0.140625" style="10" customWidth="1"/>
    <col min="10480" max="10480" width="0" style="10" hidden="1" customWidth="1"/>
    <col min="10481" max="10481" width="38.7109375" style="10" customWidth="1"/>
    <col min="10482" max="10482" width="0" style="10" hidden="1" customWidth="1"/>
    <col min="10483" max="10483" width="26" style="10" customWidth="1"/>
    <col min="10484" max="10484" width="0" style="10" hidden="1" customWidth="1"/>
    <col min="10485" max="10485" width="23.85546875" style="10"/>
    <col min="10486" max="10486" width="45.28515625" style="10" customWidth="1"/>
    <col min="10487" max="10487" width="0" style="10" hidden="1" customWidth="1"/>
    <col min="10488" max="10489" width="38" style="10" customWidth="1"/>
    <col min="10490" max="10491" width="20.85546875" style="10" customWidth="1"/>
    <col min="10492" max="10492" width="16.7109375" style="10" bestFit="1" customWidth="1"/>
    <col min="10493" max="10504" width="21.7109375" style="10" customWidth="1"/>
    <col min="10505" max="10505" width="20.140625" style="10" customWidth="1"/>
    <col min="10506" max="10506" width="8" style="10" customWidth="1"/>
    <col min="10507" max="10734" width="9.140625" style="10" customWidth="1"/>
    <col min="10735" max="10735" width="0.140625" style="10" customWidth="1"/>
    <col min="10736" max="10736" width="0" style="10" hidden="1" customWidth="1"/>
    <col min="10737" max="10737" width="38.7109375" style="10" customWidth="1"/>
    <col min="10738" max="10738" width="0" style="10" hidden="1" customWidth="1"/>
    <col min="10739" max="10739" width="26" style="10" customWidth="1"/>
    <col min="10740" max="10740" width="0" style="10" hidden="1" customWidth="1"/>
    <col min="10741" max="10741" width="23.85546875" style="10"/>
    <col min="10742" max="10742" width="45.28515625" style="10" customWidth="1"/>
    <col min="10743" max="10743" width="0" style="10" hidden="1" customWidth="1"/>
    <col min="10744" max="10745" width="38" style="10" customWidth="1"/>
    <col min="10746" max="10747" width="20.85546875" style="10" customWidth="1"/>
    <col min="10748" max="10748" width="16.7109375" style="10" bestFit="1" customWidth="1"/>
    <col min="10749" max="10760" width="21.7109375" style="10" customWidth="1"/>
    <col min="10761" max="10761" width="20.140625" style="10" customWidth="1"/>
    <col min="10762" max="10762" width="8" style="10" customWidth="1"/>
    <col min="10763" max="10990" width="9.140625" style="10" customWidth="1"/>
    <col min="10991" max="10991" width="0.140625" style="10" customWidth="1"/>
    <col min="10992" max="10992" width="0" style="10" hidden="1" customWidth="1"/>
    <col min="10993" max="10993" width="38.7109375" style="10" customWidth="1"/>
    <col min="10994" max="10994" width="0" style="10" hidden="1" customWidth="1"/>
    <col min="10995" max="10995" width="26" style="10" customWidth="1"/>
    <col min="10996" max="10996" width="0" style="10" hidden="1" customWidth="1"/>
    <col min="10997" max="10997" width="23.85546875" style="10"/>
    <col min="10998" max="10998" width="45.28515625" style="10" customWidth="1"/>
    <col min="10999" max="10999" width="0" style="10" hidden="1" customWidth="1"/>
    <col min="11000" max="11001" width="38" style="10" customWidth="1"/>
    <col min="11002" max="11003" width="20.85546875" style="10" customWidth="1"/>
    <col min="11004" max="11004" width="16.7109375" style="10" bestFit="1" customWidth="1"/>
    <col min="11005" max="11016" width="21.7109375" style="10" customWidth="1"/>
    <col min="11017" max="11017" width="20.140625" style="10" customWidth="1"/>
    <col min="11018" max="11018" width="8" style="10" customWidth="1"/>
    <col min="11019" max="11246" width="9.140625" style="10" customWidth="1"/>
    <col min="11247" max="11247" width="0.140625" style="10" customWidth="1"/>
    <col min="11248" max="11248" width="0" style="10" hidden="1" customWidth="1"/>
    <col min="11249" max="11249" width="38.7109375" style="10" customWidth="1"/>
    <col min="11250" max="11250" width="0" style="10" hidden="1" customWidth="1"/>
    <col min="11251" max="11251" width="26" style="10" customWidth="1"/>
    <col min="11252" max="11252" width="0" style="10" hidden="1" customWidth="1"/>
    <col min="11253" max="11253" width="23.85546875" style="10"/>
    <col min="11254" max="11254" width="45.28515625" style="10" customWidth="1"/>
    <col min="11255" max="11255" width="0" style="10" hidden="1" customWidth="1"/>
    <col min="11256" max="11257" width="38" style="10" customWidth="1"/>
    <col min="11258" max="11259" width="20.85546875" style="10" customWidth="1"/>
    <col min="11260" max="11260" width="16.7109375" style="10" bestFit="1" customWidth="1"/>
    <col min="11261" max="11272" width="21.7109375" style="10" customWidth="1"/>
    <col min="11273" max="11273" width="20.140625" style="10" customWidth="1"/>
    <col min="11274" max="11274" width="8" style="10" customWidth="1"/>
    <col min="11275" max="11502" width="9.140625" style="10" customWidth="1"/>
    <col min="11503" max="11503" width="0.140625" style="10" customWidth="1"/>
    <col min="11504" max="11504" width="0" style="10" hidden="1" customWidth="1"/>
    <col min="11505" max="11505" width="38.7109375" style="10" customWidth="1"/>
    <col min="11506" max="11506" width="0" style="10" hidden="1" customWidth="1"/>
    <col min="11507" max="11507" width="26" style="10" customWidth="1"/>
    <col min="11508" max="11508" width="0" style="10" hidden="1" customWidth="1"/>
    <col min="11509" max="11509" width="23.85546875" style="10"/>
    <col min="11510" max="11510" width="45.28515625" style="10" customWidth="1"/>
    <col min="11511" max="11511" width="0" style="10" hidden="1" customWidth="1"/>
    <col min="11512" max="11513" width="38" style="10" customWidth="1"/>
    <col min="11514" max="11515" width="20.85546875" style="10" customWidth="1"/>
    <col min="11516" max="11516" width="16.7109375" style="10" bestFit="1" customWidth="1"/>
    <col min="11517" max="11528" width="21.7109375" style="10" customWidth="1"/>
    <col min="11529" max="11529" width="20.140625" style="10" customWidth="1"/>
    <col min="11530" max="11530" width="8" style="10" customWidth="1"/>
    <col min="11531" max="11758" width="9.140625" style="10" customWidth="1"/>
    <col min="11759" max="11759" width="0.140625" style="10" customWidth="1"/>
    <col min="11760" max="11760" width="0" style="10" hidden="1" customWidth="1"/>
    <col min="11761" max="11761" width="38.7109375" style="10" customWidth="1"/>
    <col min="11762" max="11762" width="0" style="10" hidden="1" customWidth="1"/>
    <col min="11763" max="11763" width="26" style="10" customWidth="1"/>
    <col min="11764" max="11764" width="0" style="10" hidden="1" customWidth="1"/>
    <col min="11765" max="11765" width="23.85546875" style="10"/>
    <col min="11766" max="11766" width="45.28515625" style="10" customWidth="1"/>
    <col min="11767" max="11767" width="0" style="10" hidden="1" customWidth="1"/>
    <col min="11768" max="11769" width="38" style="10" customWidth="1"/>
    <col min="11770" max="11771" width="20.85546875" style="10" customWidth="1"/>
    <col min="11772" max="11772" width="16.7109375" style="10" bestFit="1" customWidth="1"/>
    <col min="11773" max="11784" width="21.7109375" style="10" customWidth="1"/>
    <col min="11785" max="11785" width="20.140625" style="10" customWidth="1"/>
    <col min="11786" max="11786" width="8" style="10" customWidth="1"/>
    <col min="11787" max="12014" width="9.140625" style="10" customWidth="1"/>
    <col min="12015" max="12015" width="0.140625" style="10" customWidth="1"/>
    <col min="12016" max="12016" width="0" style="10" hidden="1" customWidth="1"/>
    <col min="12017" max="12017" width="38.7109375" style="10" customWidth="1"/>
    <col min="12018" max="12018" width="0" style="10" hidden="1" customWidth="1"/>
    <col min="12019" max="12019" width="26" style="10" customWidth="1"/>
    <col min="12020" max="12020" width="0" style="10" hidden="1" customWidth="1"/>
    <col min="12021" max="12021" width="23.85546875" style="10"/>
    <col min="12022" max="12022" width="45.28515625" style="10" customWidth="1"/>
    <col min="12023" max="12023" width="0" style="10" hidden="1" customWidth="1"/>
    <col min="12024" max="12025" width="38" style="10" customWidth="1"/>
    <col min="12026" max="12027" width="20.85546875" style="10" customWidth="1"/>
    <col min="12028" max="12028" width="16.7109375" style="10" bestFit="1" customWidth="1"/>
    <col min="12029" max="12040" width="21.7109375" style="10" customWidth="1"/>
    <col min="12041" max="12041" width="20.140625" style="10" customWidth="1"/>
    <col min="12042" max="12042" width="8" style="10" customWidth="1"/>
    <col min="12043" max="12270" width="9.140625" style="10" customWidth="1"/>
    <col min="12271" max="12271" width="0.140625" style="10" customWidth="1"/>
    <col min="12272" max="12272" width="0" style="10" hidden="1" customWidth="1"/>
    <col min="12273" max="12273" width="38.7109375" style="10" customWidth="1"/>
    <col min="12274" max="12274" width="0" style="10" hidden="1" customWidth="1"/>
    <col min="12275" max="12275" width="26" style="10" customWidth="1"/>
    <col min="12276" max="12276" width="0" style="10" hidden="1" customWidth="1"/>
    <col min="12277" max="12277" width="23.85546875" style="10"/>
    <col min="12278" max="12278" width="45.28515625" style="10" customWidth="1"/>
    <col min="12279" max="12279" width="0" style="10" hidden="1" customWidth="1"/>
    <col min="12280" max="12281" width="38" style="10" customWidth="1"/>
    <col min="12282" max="12283" width="20.85546875" style="10" customWidth="1"/>
    <col min="12284" max="12284" width="16.7109375" style="10" bestFit="1" customWidth="1"/>
    <col min="12285" max="12296" width="21.7109375" style="10" customWidth="1"/>
    <col min="12297" max="12297" width="20.140625" style="10" customWidth="1"/>
    <col min="12298" max="12298" width="8" style="10" customWidth="1"/>
    <col min="12299" max="12526" width="9.140625" style="10" customWidth="1"/>
    <col min="12527" max="12527" width="0.140625" style="10" customWidth="1"/>
    <col min="12528" max="12528" width="0" style="10" hidden="1" customWidth="1"/>
    <col min="12529" max="12529" width="38.7109375" style="10" customWidth="1"/>
    <col min="12530" max="12530" width="0" style="10" hidden="1" customWidth="1"/>
    <col min="12531" max="12531" width="26" style="10" customWidth="1"/>
    <col min="12532" max="12532" width="0" style="10" hidden="1" customWidth="1"/>
    <col min="12533" max="12533" width="23.85546875" style="10"/>
    <col min="12534" max="12534" width="45.28515625" style="10" customWidth="1"/>
    <col min="12535" max="12535" width="0" style="10" hidden="1" customWidth="1"/>
    <col min="12536" max="12537" width="38" style="10" customWidth="1"/>
    <col min="12538" max="12539" width="20.85546875" style="10" customWidth="1"/>
    <col min="12540" max="12540" width="16.7109375" style="10" bestFit="1" customWidth="1"/>
    <col min="12541" max="12552" width="21.7109375" style="10" customWidth="1"/>
    <col min="12553" max="12553" width="20.140625" style="10" customWidth="1"/>
    <col min="12554" max="12554" width="8" style="10" customWidth="1"/>
    <col min="12555" max="12782" width="9.140625" style="10" customWidth="1"/>
    <col min="12783" max="12783" width="0.140625" style="10" customWidth="1"/>
    <col min="12784" max="12784" width="0" style="10" hidden="1" customWidth="1"/>
    <col min="12785" max="12785" width="38.7109375" style="10" customWidth="1"/>
    <col min="12786" max="12786" width="0" style="10" hidden="1" customWidth="1"/>
    <col min="12787" max="12787" width="26" style="10" customWidth="1"/>
    <col min="12788" max="12788" width="0" style="10" hidden="1" customWidth="1"/>
    <col min="12789" max="12789" width="23.85546875" style="10"/>
    <col min="12790" max="12790" width="45.28515625" style="10" customWidth="1"/>
    <col min="12791" max="12791" width="0" style="10" hidden="1" customWidth="1"/>
    <col min="12792" max="12793" width="38" style="10" customWidth="1"/>
    <col min="12794" max="12795" width="20.85546875" style="10" customWidth="1"/>
    <col min="12796" max="12796" width="16.7109375" style="10" bestFit="1" customWidth="1"/>
    <col min="12797" max="12808" width="21.7109375" style="10" customWidth="1"/>
    <col min="12809" max="12809" width="20.140625" style="10" customWidth="1"/>
    <col min="12810" max="12810" width="8" style="10" customWidth="1"/>
    <col min="12811" max="13038" width="9.140625" style="10" customWidth="1"/>
    <col min="13039" max="13039" width="0.140625" style="10" customWidth="1"/>
    <col min="13040" max="13040" width="0" style="10" hidden="1" customWidth="1"/>
    <col min="13041" max="13041" width="38.7109375" style="10" customWidth="1"/>
    <col min="13042" max="13042" width="0" style="10" hidden="1" customWidth="1"/>
    <col min="13043" max="13043" width="26" style="10" customWidth="1"/>
    <col min="13044" max="13044" width="0" style="10" hidden="1" customWidth="1"/>
    <col min="13045" max="13045" width="23.85546875" style="10"/>
    <col min="13046" max="13046" width="45.28515625" style="10" customWidth="1"/>
    <col min="13047" max="13047" width="0" style="10" hidden="1" customWidth="1"/>
    <col min="13048" max="13049" width="38" style="10" customWidth="1"/>
    <col min="13050" max="13051" width="20.85546875" style="10" customWidth="1"/>
    <col min="13052" max="13052" width="16.7109375" style="10" bestFit="1" customWidth="1"/>
    <col min="13053" max="13064" width="21.7109375" style="10" customWidth="1"/>
    <col min="13065" max="13065" width="20.140625" style="10" customWidth="1"/>
    <col min="13066" max="13066" width="8" style="10" customWidth="1"/>
    <col min="13067" max="13294" width="9.140625" style="10" customWidth="1"/>
    <col min="13295" max="13295" width="0.140625" style="10" customWidth="1"/>
    <col min="13296" max="13296" width="0" style="10" hidden="1" customWidth="1"/>
    <col min="13297" max="13297" width="38.7109375" style="10" customWidth="1"/>
    <col min="13298" max="13298" width="0" style="10" hidden="1" customWidth="1"/>
    <col min="13299" max="13299" width="26" style="10" customWidth="1"/>
    <col min="13300" max="13300" width="0" style="10" hidden="1" customWidth="1"/>
    <col min="13301" max="13301" width="23.85546875" style="10"/>
    <col min="13302" max="13302" width="45.28515625" style="10" customWidth="1"/>
    <col min="13303" max="13303" width="0" style="10" hidden="1" customWidth="1"/>
    <col min="13304" max="13305" width="38" style="10" customWidth="1"/>
    <col min="13306" max="13307" width="20.85546875" style="10" customWidth="1"/>
    <col min="13308" max="13308" width="16.7109375" style="10" bestFit="1" customWidth="1"/>
    <col min="13309" max="13320" width="21.7109375" style="10" customWidth="1"/>
    <col min="13321" max="13321" width="20.140625" style="10" customWidth="1"/>
    <col min="13322" max="13322" width="8" style="10" customWidth="1"/>
    <col min="13323" max="13550" width="9.140625" style="10" customWidth="1"/>
    <col min="13551" max="13551" width="0.140625" style="10" customWidth="1"/>
    <col min="13552" max="13552" width="0" style="10" hidden="1" customWidth="1"/>
    <col min="13553" max="13553" width="38.7109375" style="10" customWidth="1"/>
    <col min="13554" max="13554" width="0" style="10" hidden="1" customWidth="1"/>
    <col min="13555" max="13555" width="26" style="10" customWidth="1"/>
    <col min="13556" max="13556" width="0" style="10" hidden="1" customWidth="1"/>
    <col min="13557" max="13557" width="23.85546875" style="10"/>
    <col min="13558" max="13558" width="45.28515625" style="10" customWidth="1"/>
    <col min="13559" max="13559" width="0" style="10" hidden="1" customWidth="1"/>
    <col min="13560" max="13561" width="38" style="10" customWidth="1"/>
    <col min="13562" max="13563" width="20.85546875" style="10" customWidth="1"/>
    <col min="13564" max="13564" width="16.7109375" style="10" bestFit="1" customWidth="1"/>
    <col min="13565" max="13576" width="21.7109375" style="10" customWidth="1"/>
    <col min="13577" max="13577" width="20.140625" style="10" customWidth="1"/>
    <col min="13578" max="13578" width="8" style="10" customWidth="1"/>
    <col min="13579" max="13806" width="9.140625" style="10" customWidth="1"/>
    <col min="13807" max="13807" width="0.140625" style="10" customWidth="1"/>
    <col min="13808" max="13808" width="0" style="10" hidden="1" customWidth="1"/>
    <col min="13809" max="13809" width="38.7109375" style="10" customWidth="1"/>
    <col min="13810" max="13810" width="0" style="10" hidden="1" customWidth="1"/>
    <col min="13811" max="13811" width="26" style="10" customWidth="1"/>
    <col min="13812" max="13812" width="0" style="10" hidden="1" customWidth="1"/>
    <col min="13813" max="13813" width="23.85546875" style="10"/>
    <col min="13814" max="13814" width="45.28515625" style="10" customWidth="1"/>
    <col min="13815" max="13815" width="0" style="10" hidden="1" customWidth="1"/>
    <col min="13816" max="13817" width="38" style="10" customWidth="1"/>
    <col min="13818" max="13819" width="20.85546875" style="10" customWidth="1"/>
    <col min="13820" max="13820" width="16.7109375" style="10" bestFit="1" customWidth="1"/>
    <col min="13821" max="13832" width="21.7109375" style="10" customWidth="1"/>
    <col min="13833" max="13833" width="20.140625" style="10" customWidth="1"/>
    <col min="13834" max="13834" width="8" style="10" customWidth="1"/>
    <col min="13835" max="14062" width="9.140625" style="10" customWidth="1"/>
    <col min="14063" max="14063" width="0.140625" style="10" customWidth="1"/>
    <col min="14064" max="14064" width="0" style="10" hidden="1" customWidth="1"/>
    <col min="14065" max="14065" width="38.7109375" style="10" customWidth="1"/>
    <col min="14066" max="14066" width="0" style="10" hidden="1" customWidth="1"/>
    <col min="14067" max="14067" width="26" style="10" customWidth="1"/>
    <col min="14068" max="14068" width="0" style="10" hidden="1" customWidth="1"/>
    <col min="14069" max="14069" width="23.85546875" style="10"/>
    <col min="14070" max="14070" width="45.28515625" style="10" customWidth="1"/>
    <col min="14071" max="14071" width="0" style="10" hidden="1" customWidth="1"/>
    <col min="14072" max="14073" width="38" style="10" customWidth="1"/>
    <col min="14074" max="14075" width="20.85546875" style="10" customWidth="1"/>
    <col min="14076" max="14076" width="16.7109375" style="10" bestFit="1" customWidth="1"/>
    <col min="14077" max="14088" width="21.7109375" style="10" customWidth="1"/>
    <col min="14089" max="14089" width="20.140625" style="10" customWidth="1"/>
    <col min="14090" max="14090" width="8" style="10" customWidth="1"/>
    <col min="14091" max="14318" width="9.140625" style="10" customWidth="1"/>
    <col min="14319" max="14319" width="0.140625" style="10" customWidth="1"/>
    <col min="14320" max="14320" width="0" style="10" hidden="1" customWidth="1"/>
    <col min="14321" max="14321" width="38.7109375" style="10" customWidth="1"/>
    <col min="14322" max="14322" width="0" style="10" hidden="1" customWidth="1"/>
    <col min="14323" max="14323" width="26" style="10" customWidth="1"/>
    <col min="14324" max="14324" width="0" style="10" hidden="1" customWidth="1"/>
    <col min="14325" max="14325" width="23.85546875" style="10"/>
    <col min="14326" max="14326" width="45.28515625" style="10" customWidth="1"/>
    <col min="14327" max="14327" width="0" style="10" hidden="1" customWidth="1"/>
    <col min="14328" max="14329" width="38" style="10" customWidth="1"/>
    <col min="14330" max="14331" width="20.85546875" style="10" customWidth="1"/>
    <col min="14332" max="14332" width="16.7109375" style="10" bestFit="1" customWidth="1"/>
    <col min="14333" max="14344" width="21.7109375" style="10" customWidth="1"/>
    <col min="14345" max="14345" width="20.140625" style="10" customWidth="1"/>
    <col min="14346" max="14346" width="8" style="10" customWidth="1"/>
    <col min="14347" max="14574" width="9.140625" style="10" customWidth="1"/>
    <col min="14575" max="14575" width="0.140625" style="10" customWidth="1"/>
    <col min="14576" max="14576" width="0" style="10" hidden="1" customWidth="1"/>
    <col min="14577" max="14577" width="38.7109375" style="10" customWidth="1"/>
    <col min="14578" max="14578" width="0" style="10" hidden="1" customWidth="1"/>
    <col min="14579" max="14579" width="26" style="10" customWidth="1"/>
    <col min="14580" max="14580" width="0" style="10" hidden="1" customWidth="1"/>
    <col min="14581" max="14581" width="23.85546875" style="10"/>
    <col min="14582" max="14582" width="45.28515625" style="10" customWidth="1"/>
    <col min="14583" max="14583" width="0" style="10" hidden="1" customWidth="1"/>
    <col min="14584" max="14585" width="38" style="10" customWidth="1"/>
    <col min="14586" max="14587" width="20.85546875" style="10" customWidth="1"/>
    <col min="14588" max="14588" width="16.7109375" style="10" bestFit="1" customWidth="1"/>
    <col min="14589" max="14600" width="21.7109375" style="10" customWidth="1"/>
    <col min="14601" max="14601" width="20.140625" style="10" customWidth="1"/>
    <col min="14602" max="14602" width="8" style="10" customWidth="1"/>
    <col min="14603" max="14830" width="9.140625" style="10" customWidth="1"/>
    <col min="14831" max="14831" width="0.140625" style="10" customWidth="1"/>
    <col min="14832" max="14832" width="0" style="10" hidden="1" customWidth="1"/>
    <col min="14833" max="14833" width="38.7109375" style="10" customWidth="1"/>
    <col min="14834" max="14834" width="0" style="10" hidden="1" customWidth="1"/>
    <col min="14835" max="14835" width="26" style="10" customWidth="1"/>
    <col min="14836" max="14836" width="0" style="10" hidden="1" customWidth="1"/>
    <col min="14837" max="14837" width="23.85546875" style="10"/>
    <col min="14838" max="14838" width="45.28515625" style="10" customWidth="1"/>
    <col min="14839" max="14839" width="0" style="10" hidden="1" customWidth="1"/>
    <col min="14840" max="14841" width="38" style="10" customWidth="1"/>
    <col min="14842" max="14843" width="20.85546875" style="10" customWidth="1"/>
    <col min="14844" max="14844" width="16.7109375" style="10" bestFit="1" customWidth="1"/>
    <col min="14845" max="14856" width="21.7109375" style="10" customWidth="1"/>
    <col min="14857" max="14857" width="20.140625" style="10" customWidth="1"/>
    <col min="14858" max="14858" width="8" style="10" customWidth="1"/>
    <col min="14859" max="15086" width="9.140625" style="10" customWidth="1"/>
    <col min="15087" max="15087" width="0.140625" style="10" customWidth="1"/>
    <col min="15088" max="15088" width="0" style="10" hidden="1" customWidth="1"/>
    <col min="15089" max="15089" width="38.7109375" style="10" customWidth="1"/>
    <col min="15090" max="15090" width="0" style="10" hidden="1" customWidth="1"/>
    <col min="15091" max="15091" width="26" style="10" customWidth="1"/>
    <col min="15092" max="15092" width="0" style="10" hidden="1" customWidth="1"/>
    <col min="15093" max="15093" width="23.85546875" style="10"/>
    <col min="15094" max="15094" width="45.28515625" style="10" customWidth="1"/>
    <col min="15095" max="15095" width="0" style="10" hidden="1" customWidth="1"/>
    <col min="15096" max="15097" width="38" style="10" customWidth="1"/>
    <col min="15098" max="15099" width="20.85546875" style="10" customWidth="1"/>
    <col min="15100" max="15100" width="16.7109375" style="10" bestFit="1" customWidth="1"/>
    <col min="15101" max="15112" width="21.7109375" style="10" customWidth="1"/>
    <col min="15113" max="15113" width="20.140625" style="10" customWidth="1"/>
    <col min="15114" max="15114" width="8" style="10" customWidth="1"/>
    <col min="15115" max="15342" width="9.140625" style="10" customWidth="1"/>
    <col min="15343" max="15343" width="0.140625" style="10" customWidth="1"/>
    <col min="15344" max="15344" width="0" style="10" hidden="1" customWidth="1"/>
    <col min="15345" max="15345" width="38.7109375" style="10" customWidth="1"/>
    <col min="15346" max="15346" width="0" style="10" hidden="1" customWidth="1"/>
    <col min="15347" max="15347" width="26" style="10" customWidth="1"/>
    <col min="15348" max="15348" width="0" style="10" hidden="1" customWidth="1"/>
    <col min="15349" max="15349" width="23.85546875" style="10"/>
    <col min="15350" max="15350" width="45.28515625" style="10" customWidth="1"/>
    <col min="15351" max="15351" width="0" style="10" hidden="1" customWidth="1"/>
    <col min="15352" max="15353" width="38" style="10" customWidth="1"/>
    <col min="15354" max="15355" width="20.85546875" style="10" customWidth="1"/>
    <col min="15356" max="15356" width="16.7109375" style="10" bestFit="1" customWidth="1"/>
    <col min="15357" max="15368" width="21.7109375" style="10" customWidth="1"/>
    <col min="15369" max="15369" width="20.140625" style="10" customWidth="1"/>
    <col min="15370" max="15370" width="8" style="10" customWidth="1"/>
    <col min="15371" max="15598" width="9.140625" style="10" customWidth="1"/>
    <col min="15599" max="15599" width="0.140625" style="10" customWidth="1"/>
    <col min="15600" max="15600" width="0" style="10" hidden="1" customWidth="1"/>
    <col min="15601" max="15601" width="38.7109375" style="10" customWidth="1"/>
    <col min="15602" max="15602" width="0" style="10" hidden="1" customWidth="1"/>
    <col min="15603" max="15603" width="26" style="10" customWidth="1"/>
    <col min="15604" max="15604" width="0" style="10" hidden="1" customWidth="1"/>
    <col min="15605" max="15605" width="23.85546875" style="10"/>
    <col min="15606" max="15606" width="45.28515625" style="10" customWidth="1"/>
    <col min="15607" max="15607" width="0" style="10" hidden="1" customWidth="1"/>
    <col min="15608" max="15609" width="38" style="10" customWidth="1"/>
    <col min="15610" max="15611" width="20.85546875" style="10" customWidth="1"/>
    <col min="15612" max="15612" width="16.7109375" style="10" bestFit="1" customWidth="1"/>
    <col min="15613" max="15624" width="21.7109375" style="10" customWidth="1"/>
    <col min="15625" max="15625" width="20.140625" style="10" customWidth="1"/>
    <col min="15626" max="15626" width="8" style="10" customWidth="1"/>
    <col min="15627" max="15854" width="9.140625" style="10" customWidth="1"/>
    <col min="15855" max="15855" width="0.140625" style="10" customWidth="1"/>
    <col min="15856" max="15856" width="0" style="10" hidden="1" customWidth="1"/>
    <col min="15857" max="15857" width="38.7109375" style="10" customWidth="1"/>
    <col min="15858" max="15858" width="0" style="10" hidden="1" customWidth="1"/>
    <col min="15859" max="15859" width="26" style="10" customWidth="1"/>
    <col min="15860" max="15860" width="0" style="10" hidden="1" customWidth="1"/>
    <col min="15861" max="15861" width="23.85546875" style="10"/>
    <col min="15862" max="15862" width="45.28515625" style="10" customWidth="1"/>
    <col min="15863" max="15863" width="0" style="10" hidden="1" customWidth="1"/>
    <col min="15864" max="15865" width="38" style="10" customWidth="1"/>
    <col min="15866" max="15867" width="20.85546875" style="10" customWidth="1"/>
    <col min="15868" max="15868" width="16.7109375" style="10" bestFit="1" customWidth="1"/>
    <col min="15869" max="15880" width="21.7109375" style="10" customWidth="1"/>
    <col min="15881" max="15881" width="20.140625" style="10" customWidth="1"/>
    <col min="15882" max="15882" width="8" style="10" customWidth="1"/>
    <col min="15883" max="16110" width="9.140625" style="10" customWidth="1"/>
    <col min="16111" max="16111" width="0.140625" style="10" customWidth="1"/>
    <col min="16112" max="16112" width="0" style="10" hidden="1" customWidth="1"/>
    <col min="16113" max="16113" width="38.7109375" style="10" customWidth="1"/>
    <col min="16114" max="16114" width="0" style="10" hidden="1" customWidth="1"/>
    <col min="16115" max="16115" width="26" style="10" customWidth="1"/>
    <col min="16116" max="16116" width="0" style="10" hidden="1" customWidth="1"/>
    <col min="16117" max="16117" width="23.85546875" style="10"/>
    <col min="16118" max="16118" width="45.28515625" style="10" customWidth="1"/>
    <col min="16119" max="16119" width="0" style="10" hidden="1" customWidth="1"/>
    <col min="16120" max="16121" width="38" style="10" customWidth="1"/>
    <col min="16122" max="16123" width="20.85546875" style="10" customWidth="1"/>
    <col min="16124" max="16124" width="16.7109375" style="10" bestFit="1" customWidth="1"/>
    <col min="16125" max="16136" width="21.7109375" style="10" customWidth="1"/>
    <col min="16137" max="16137" width="20.140625" style="10" customWidth="1"/>
    <col min="16138" max="16138" width="8" style="10" customWidth="1"/>
    <col min="16139" max="16366" width="9.140625" style="10" customWidth="1"/>
    <col min="16367" max="16367" width="0.140625" style="10" customWidth="1"/>
    <col min="16368" max="16368" width="0" style="10" hidden="1" customWidth="1"/>
    <col min="16369" max="16384" width="38.7109375" style="10" customWidth="1"/>
  </cols>
  <sheetData>
    <row r="1" spans="1:10" customFormat="1" x14ac:dyDescent="0.25">
      <c r="A1" s="1"/>
      <c r="B1" s="1"/>
      <c r="C1" s="1"/>
      <c r="D1" s="1"/>
      <c r="E1" s="2"/>
      <c r="F1" s="2"/>
      <c r="G1" s="2"/>
      <c r="H1" s="2"/>
      <c r="I1" s="2"/>
      <c r="J1" s="3"/>
    </row>
    <row r="2" spans="1:10" customFormat="1" x14ac:dyDescent="0.25">
      <c r="A2" s="492"/>
      <c r="B2" s="446" t="s">
        <v>0</v>
      </c>
      <c r="C2" s="447"/>
      <c r="D2" s="447"/>
      <c r="E2" s="447"/>
      <c r="F2" s="493" t="s">
        <v>1</v>
      </c>
      <c r="G2" s="493"/>
      <c r="H2" s="493"/>
      <c r="I2" s="493"/>
      <c r="J2" s="493"/>
    </row>
    <row r="3" spans="1:10" customFormat="1" x14ac:dyDescent="0.25">
      <c r="A3" s="492"/>
      <c r="B3" s="449"/>
      <c r="C3" s="450"/>
      <c r="D3" s="450"/>
      <c r="E3" s="450"/>
      <c r="F3" s="493"/>
      <c r="G3" s="493"/>
      <c r="H3" s="493"/>
      <c r="I3" s="493"/>
      <c r="J3" s="493"/>
    </row>
    <row r="4" spans="1:10" customFormat="1" x14ac:dyDescent="0.25">
      <c r="A4" s="492"/>
      <c r="B4" s="449"/>
      <c r="C4" s="450"/>
      <c r="D4" s="450"/>
      <c r="E4" s="450"/>
      <c r="F4" s="493"/>
      <c r="G4" s="493"/>
      <c r="H4" s="493"/>
      <c r="I4" s="493"/>
      <c r="J4" s="493"/>
    </row>
    <row r="5" spans="1:10" customFormat="1" x14ac:dyDescent="0.25">
      <c r="A5" s="492"/>
      <c r="B5" s="449" t="s">
        <v>2</v>
      </c>
      <c r="C5" s="450"/>
      <c r="D5" s="450"/>
      <c r="E5" s="450"/>
      <c r="F5" s="493" t="s">
        <v>3</v>
      </c>
      <c r="G5" s="493"/>
      <c r="H5" s="493"/>
      <c r="I5" s="493"/>
      <c r="J5" s="493"/>
    </row>
    <row r="6" spans="1:10" customFormat="1" x14ac:dyDescent="0.25">
      <c r="A6" s="492"/>
      <c r="B6" s="449"/>
      <c r="C6" s="450"/>
      <c r="D6" s="450"/>
      <c r="E6" s="450"/>
      <c r="F6" s="493"/>
      <c r="G6" s="493"/>
      <c r="H6" s="493"/>
      <c r="I6" s="493"/>
      <c r="J6" s="493"/>
    </row>
    <row r="7" spans="1:10" customFormat="1" x14ac:dyDescent="0.25">
      <c r="A7" s="492"/>
      <c r="B7" s="449"/>
      <c r="C7" s="450"/>
      <c r="D7" s="450"/>
      <c r="E7" s="450"/>
      <c r="F7" s="493"/>
      <c r="G7" s="493"/>
      <c r="H7" s="493"/>
      <c r="I7" s="493"/>
      <c r="J7" s="493"/>
    </row>
    <row r="8" spans="1:10" customFormat="1" ht="20.45" customHeight="1" x14ac:dyDescent="0.25">
      <c r="A8" s="492"/>
      <c r="B8" s="449" t="s">
        <v>76</v>
      </c>
      <c r="C8" s="450"/>
      <c r="D8" s="450"/>
      <c r="E8" s="450"/>
      <c r="F8" s="494" t="s">
        <v>4</v>
      </c>
      <c r="G8" s="494"/>
      <c r="H8" s="494"/>
      <c r="I8" s="494"/>
      <c r="J8" s="494"/>
    </row>
    <row r="9" spans="1:10" customFormat="1" ht="21" customHeight="1" x14ac:dyDescent="0.25">
      <c r="A9" s="492"/>
      <c r="B9" s="449"/>
      <c r="C9" s="450"/>
      <c r="D9" s="450"/>
      <c r="E9" s="450"/>
      <c r="F9" s="494"/>
      <c r="G9" s="494"/>
      <c r="H9" s="494"/>
      <c r="I9" s="494"/>
      <c r="J9" s="494"/>
    </row>
    <row r="10" spans="1:10" customFormat="1" ht="6.75" customHeight="1" x14ac:dyDescent="0.25">
      <c r="A10" s="492"/>
      <c r="B10" s="461"/>
      <c r="C10" s="462"/>
      <c r="D10" s="462"/>
      <c r="E10" s="462"/>
      <c r="F10" s="494"/>
      <c r="G10" s="494"/>
      <c r="H10" s="494"/>
      <c r="I10" s="494"/>
      <c r="J10" s="494"/>
    </row>
    <row r="11" spans="1:10" customFormat="1" ht="18" x14ac:dyDescent="0.25">
      <c r="A11" s="26" t="s">
        <v>5</v>
      </c>
      <c r="B11" s="443" t="s">
        <v>61</v>
      </c>
      <c r="C11" s="443"/>
      <c r="D11" s="443"/>
      <c r="E11" s="443"/>
      <c r="F11" s="443"/>
      <c r="G11" s="443"/>
      <c r="H11" s="443"/>
      <c r="I11" s="443"/>
      <c r="J11" s="443"/>
    </row>
    <row r="12" spans="1:10" customFormat="1" ht="18" x14ac:dyDescent="0.25">
      <c r="A12" s="14"/>
      <c r="B12" s="15"/>
      <c r="C12" s="15"/>
      <c r="D12" s="15"/>
      <c r="E12" s="15"/>
      <c r="F12" s="15"/>
      <c r="G12" s="15"/>
      <c r="H12" s="15"/>
      <c r="I12" s="15"/>
      <c r="J12" s="15"/>
    </row>
    <row r="13" spans="1:10" s="6" customFormat="1" ht="18.75" x14ac:dyDescent="0.25">
      <c r="A13" s="4"/>
      <c r="B13" s="5"/>
      <c r="C13" s="5"/>
      <c r="D13" s="5"/>
      <c r="E13" s="5"/>
      <c r="F13" s="271"/>
      <c r="G13" s="271"/>
      <c r="H13" s="271"/>
      <c r="I13" s="273"/>
      <c r="J13" s="5"/>
    </row>
    <row r="14" spans="1:10" s="8" customFormat="1" ht="30" x14ac:dyDescent="0.25">
      <c r="A14" s="7" t="s">
        <v>10</v>
      </c>
      <c r="B14" s="7" t="s">
        <v>11</v>
      </c>
      <c r="C14" s="177" t="s">
        <v>1561</v>
      </c>
      <c r="D14" s="7" t="s">
        <v>12</v>
      </c>
      <c r="E14" s="7" t="s">
        <v>15</v>
      </c>
      <c r="F14" s="274" t="s">
        <v>6</v>
      </c>
      <c r="G14" s="274" t="s">
        <v>7</v>
      </c>
      <c r="H14" s="274" t="s">
        <v>8</v>
      </c>
      <c r="I14" s="274" t="s">
        <v>9</v>
      </c>
      <c r="J14" s="7" t="s">
        <v>28</v>
      </c>
    </row>
    <row r="15" spans="1:10" s="9" customFormat="1" ht="37.5" customHeight="1" x14ac:dyDescent="0.25">
      <c r="A15" s="411" t="s">
        <v>74</v>
      </c>
      <c r="B15" s="411"/>
      <c r="C15" s="411"/>
      <c r="D15" s="411"/>
      <c r="E15" s="411"/>
      <c r="F15" s="411"/>
      <c r="G15" s="411"/>
      <c r="H15" s="411"/>
      <c r="I15" s="411"/>
      <c r="J15" s="411"/>
    </row>
    <row r="16" spans="1:10" s="9" customFormat="1" ht="34.5" customHeight="1" x14ac:dyDescent="0.25">
      <c r="A16" s="402" t="s">
        <v>65</v>
      </c>
      <c r="B16" s="402"/>
      <c r="C16" s="402"/>
      <c r="D16" s="402"/>
      <c r="E16" s="402"/>
      <c r="F16" s="402"/>
      <c r="G16" s="402"/>
      <c r="H16" s="402"/>
      <c r="I16" s="402"/>
      <c r="J16" s="402"/>
    </row>
    <row r="17" spans="1:10" s="9" customFormat="1" ht="34.5" customHeight="1" x14ac:dyDescent="0.25">
      <c r="A17" s="402" t="s">
        <v>62</v>
      </c>
      <c r="B17" s="402"/>
      <c r="C17" s="402"/>
      <c r="D17" s="402"/>
      <c r="E17" s="402"/>
      <c r="F17" s="402"/>
      <c r="G17" s="402"/>
      <c r="H17" s="402"/>
      <c r="I17" s="402"/>
      <c r="J17" s="402"/>
    </row>
    <row r="18" spans="1:10" s="9" customFormat="1" ht="68.25" customHeight="1" x14ac:dyDescent="0.25">
      <c r="A18" s="168" t="s">
        <v>864</v>
      </c>
      <c r="B18" s="237" t="s">
        <v>863</v>
      </c>
      <c r="C18" s="236" t="s">
        <v>1562</v>
      </c>
      <c r="D18" s="236" t="s">
        <v>304</v>
      </c>
      <c r="E18" s="148">
        <v>2200</v>
      </c>
      <c r="F18" s="265"/>
      <c r="G18" s="265"/>
      <c r="H18" s="265"/>
      <c r="I18" s="265"/>
      <c r="J18" s="149"/>
    </row>
    <row r="19" spans="1:10" s="21" customFormat="1" ht="57" customHeight="1" x14ac:dyDescent="0.25">
      <c r="A19" s="403" t="s">
        <v>81</v>
      </c>
      <c r="B19" s="58" t="s">
        <v>302</v>
      </c>
      <c r="C19" s="236" t="s">
        <v>1563</v>
      </c>
      <c r="D19" s="236" t="s">
        <v>304</v>
      </c>
      <c r="E19" s="19">
        <v>2200</v>
      </c>
      <c r="F19" s="265"/>
      <c r="G19" s="265"/>
      <c r="H19" s="265"/>
      <c r="I19" s="265"/>
      <c r="J19" s="20">
        <v>880000</v>
      </c>
    </row>
    <row r="20" spans="1:10" s="21" customFormat="1" ht="57" customHeight="1" x14ac:dyDescent="0.25">
      <c r="A20" s="404"/>
      <c r="B20" s="60" t="s">
        <v>303</v>
      </c>
      <c r="C20" s="236" t="s">
        <v>1564</v>
      </c>
      <c r="D20" s="59" t="s">
        <v>304</v>
      </c>
      <c r="E20" s="19">
        <v>850000</v>
      </c>
      <c r="F20" s="265"/>
      <c r="G20" s="265"/>
      <c r="H20" s="265"/>
      <c r="I20" s="265"/>
      <c r="J20" s="20">
        <v>1487500</v>
      </c>
    </row>
    <row r="21" spans="1:10" s="21" customFormat="1" ht="57" customHeight="1" x14ac:dyDescent="0.25">
      <c r="A21" s="404"/>
      <c r="B21" s="60" t="s">
        <v>306</v>
      </c>
      <c r="C21" s="236" t="s">
        <v>1565</v>
      </c>
      <c r="D21" s="236" t="s">
        <v>304</v>
      </c>
      <c r="E21" s="19">
        <v>1</v>
      </c>
      <c r="F21" s="265"/>
      <c r="G21" s="265"/>
      <c r="H21" s="265"/>
      <c r="I21" s="265"/>
      <c r="J21" s="20">
        <v>0</v>
      </c>
    </row>
    <row r="22" spans="1:10" s="21" customFormat="1" ht="57" customHeight="1" x14ac:dyDescent="0.25">
      <c r="A22" s="404"/>
      <c r="B22" s="60" t="s">
        <v>308</v>
      </c>
      <c r="C22" s="236" t="s">
        <v>1566</v>
      </c>
      <c r="D22" s="59" t="s">
        <v>304</v>
      </c>
      <c r="E22" s="19">
        <v>850000</v>
      </c>
      <c r="F22" s="265"/>
      <c r="G22" s="265"/>
      <c r="H22" s="265"/>
      <c r="I22" s="265"/>
      <c r="J22" s="20">
        <v>37740000</v>
      </c>
    </row>
    <row r="23" spans="1:10" s="21" customFormat="1" ht="57" customHeight="1" x14ac:dyDescent="0.25">
      <c r="A23" s="404"/>
      <c r="B23" s="60" t="s">
        <v>309</v>
      </c>
      <c r="C23" s="236" t="s">
        <v>1567</v>
      </c>
      <c r="D23" s="59" t="s">
        <v>304</v>
      </c>
      <c r="E23" s="19">
        <v>850000</v>
      </c>
      <c r="F23" s="265"/>
      <c r="G23" s="265"/>
      <c r="H23" s="265"/>
      <c r="I23" s="265"/>
      <c r="J23" s="20">
        <v>850000</v>
      </c>
    </row>
    <row r="24" spans="1:10" s="21" customFormat="1" ht="57" customHeight="1" x14ac:dyDescent="0.25">
      <c r="A24" s="404"/>
      <c r="B24" s="58" t="s">
        <v>310</v>
      </c>
      <c r="C24" s="236" t="s">
        <v>1568</v>
      </c>
      <c r="D24" s="236" t="s">
        <v>304</v>
      </c>
      <c r="E24" s="19">
        <v>2200</v>
      </c>
      <c r="F24" s="265"/>
      <c r="G24" s="265"/>
      <c r="H24" s="265"/>
      <c r="I24" s="265"/>
      <c r="J24" s="55">
        <v>880000</v>
      </c>
    </row>
    <row r="25" spans="1:10" s="21" customFormat="1" ht="57" customHeight="1" x14ac:dyDescent="0.25">
      <c r="A25" s="404"/>
      <c r="B25" s="60" t="s">
        <v>303</v>
      </c>
      <c r="C25" s="236" t="s">
        <v>1569</v>
      </c>
      <c r="D25" s="59" t="s">
        <v>304</v>
      </c>
      <c r="E25" s="19">
        <v>850000</v>
      </c>
      <c r="F25" s="265"/>
      <c r="G25" s="265"/>
      <c r="H25" s="265"/>
      <c r="I25" s="265"/>
      <c r="J25" s="20">
        <v>1487500</v>
      </c>
    </row>
    <row r="26" spans="1:10" s="21" customFormat="1" ht="57" customHeight="1" x14ac:dyDescent="0.25">
      <c r="A26" s="404"/>
      <c r="B26" s="60" t="s">
        <v>306</v>
      </c>
      <c r="C26" s="236" t="s">
        <v>1570</v>
      </c>
      <c r="D26" s="236" t="s">
        <v>304</v>
      </c>
      <c r="E26" s="19">
        <v>1</v>
      </c>
      <c r="F26" s="265"/>
      <c r="G26" s="265"/>
      <c r="H26" s="265"/>
      <c r="I26" s="265"/>
      <c r="J26" s="20">
        <v>0</v>
      </c>
    </row>
    <row r="27" spans="1:10" s="21" customFormat="1" ht="57" customHeight="1" x14ac:dyDescent="0.25">
      <c r="A27" s="404"/>
      <c r="B27" s="60" t="s">
        <v>311</v>
      </c>
      <c r="C27" s="236" t="s">
        <v>1571</v>
      </c>
      <c r="D27" s="236" t="s">
        <v>304</v>
      </c>
      <c r="E27" s="19">
        <v>850000</v>
      </c>
      <c r="F27" s="265"/>
      <c r="G27" s="265"/>
      <c r="H27" s="265"/>
      <c r="I27" s="265"/>
      <c r="J27" s="20">
        <v>37740000</v>
      </c>
    </row>
    <row r="28" spans="1:10" s="21" customFormat="1" ht="57" customHeight="1" x14ac:dyDescent="0.25">
      <c r="A28" s="404"/>
      <c r="B28" s="60" t="s">
        <v>309</v>
      </c>
      <c r="C28" s="236" t="s">
        <v>1572</v>
      </c>
      <c r="D28" s="59" t="s">
        <v>304</v>
      </c>
      <c r="E28" s="19">
        <v>850000</v>
      </c>
      <c r="F28" s="265"/>
      <c r="G28" s="265"/>
      <c r="H28" s="265"/>
      <c r="I28" s="265"/>
      <c r="J28" s="20">
        <v>850000</v>
      </c>
    </row>
    <row r="29" spans="1:10" s="21" customFormat="1" ht="57" customHeight="1" x14ac:dyDescent="0.25">
      <c r="A29" s="404"/>
      <c r="B29" s="58" t="s">
        <v>312</v>
      </c>
      <c r="C29" s="236" t="s">
        <v>1573</v>
      </c>
      <c r="D29" s="236" t="s">
        <v>304</v>
      </c>
      <c r="E29" s="19">
        <v>2200</v>
      </c>
      <c r="F29" s="265"/>
      <c r="G29" s="265"/>
      <c r="H29" s="265"/>
      <c r="I29" s="265"/>
      <c r="J29" s="20">
        <v>880000</v>
      </c>
    </row>
    <row r="30" spans="1:10" s="21" customFormat="1" ht="57" customHeight="1" x14ac:dyDescent="0.25">
      <c r="A30" s="404"/>
      <c r="B30" s="60" t="s">
        <v>303</v>
      </c>
      <c r="C30" s="236" t="s">
        <v>1574</v>
      </c>
      <c r="D30" s="59" t="s">
        <v>304</v>
      </c>
      <c r="E30" s="19">
        <v>850000</v>
      </c>
      <c r="F30" s="265"/>
      <c r="G30" s="265"/>
      <c r="H30" s="265"/>
      <c r="I30" s="265"/>
      <c r="J30" s="20">
        <v>1487500</v>
      </c>
    </row>
    <row r="31" spans="1:10" s="21" customFormat="1" ht="57" customHeight="1" x14ac:dyDescent="0.25">
      <c r="A31" s="404"/>
      <c r="B31" s="60" t="s">
        <v>306</v>
      </c>
      <c r="C31" s="236" t="s">
        <v>1575</v>
      </c>
      <c r="D31" s="236" t="s">
        <v>304</v>
      </c>
      <c r="E31" s="19">
        <v>1</v>
      </c>
      <c r="F31" s="265"/>
      <c r="G31" s="265"/>
      <c r="H31" s="265"/>
      <c r="I31" s="265"/>
      <c r="J31" s="20">
        <v>0</v>
      </c>
    </row>
    <row r="32" spans="1:10" s="21" customFormat="1" ht="57" customHeight="1" x14ac:dyDescent="0.25">
      <c r="A32" s="404"/>
      <c r="B32" s="60" t="s">
        <v>313</v>
      </c>
      <c r="C32" s="236" t="s">
        <v>1576</v>
      </c>
      <c r="D32" s="236" t="s">
        <v>304</v>
      </c>
      <c r="E32" s="19">
        <v>850000</v>
      </c>
      <c r="F32" s="265"/>
      <c r="G32" s="265"/>
      <c r="H32" s="265"/>
      <c r="I32" s="265"/>
      <c r="J32" s="20">
        <v>37740000</v>
      </c>
    </row>
    <row r="33" spans="1:10" s="21" customFormat="1" ht="57" customHeight="1" x14ac:dyDescent="0.25">
      <c r="A33" s="404"/>
      <c r="B33" s="60" t="s">
        <v>309</v>
      </c>
      <c r="C33" s="236" t="s">
        <v>1577</v>
      </c>
      <c r="D33" s="59" t="s">
        <v>304</v>
      </c>
      <c r="E33" s="19">
        <v>850000</v>
      </c>
      <c r="F33" s="265"/>
      <c r="G33" s="265"/>
      <c r="H33" s="265"/>
      <c r="I33" s="265"/>
      <c r="J33" s="20">
        <v>850000</v>
      </c>
    </row>
    <row r="34" spans="1:10" s="21" customFormat="1" ht="57" customHeight="1" x14ac:dyDescent="0.25">
      <c r="A34" s="404"/>
      <c r="B34" s="58" t="s">
        <v>314</v>
      </c>
      <c r="C34" s="236" t="s">
        <v>1578</v>
      </c>
      <c r="D34" s="236" t="s">
        <v>304</v>
      </c>
      <c r="E34" s="19">
        <v>2200</v>
      </c>
      <c r="F34" s="265"/>
      <c r="G34" s="265"/>
      <c r="H34" s="265"/>
      <c r="I34" s="265"/>
      <c r="J34" s="20">
        <v>880000</v>
      </c>
    </row>
    <row r="35" spans="1:10" s="21" customFormat="1" ht="57" customHeight="1" x14ac:dyDescent="0.25">
      <c r="A35" s="404"/>
      <c r="B35" s="60" t="s">
        <v>303</v>
      </c>
      <c r="C35" s="236" t="s">
        <v>1579</v>
      </c>
      <c r="D35" s="59" t="s">
        <v>304</v>
      </c>
      <c r="E35" s="19">
        <v>850000</v>
      </c>
      <c r="F35" s="265"/>
      <c r="G35" s="265"/>
      <c r="H35" s="265"/>
      <c r="I35" s="265"/>
      <c r="J35" s="20">
        <v>1487500</v>
      </c>
    </row>
    <row r="36" spans="1:10" s="21" customFormat="1" ht="57" customHeight="1" x14ac:dyDescent="0.25">
      <c r="A36" s="404"/>
      <c r="B36" s="60" t="s">
        <v>306</v>
      </c>
      <c r="C36" s="236" t="s">
        <v>1580</v>
      </c>
      <c r="D36" s="236" t="s">
        <v>304</v>
      </c>
      <c r="E36" s="19">
        <v>1</v>
      </c>
      <c r="F36" s="265"/>
      <c r="G36" s="265"/>
      <c r="H36" s="265"/>
      <c r="I36" s="265"/>
      <c r="J36" s="20">
        <v>0</v>
      </c>
    </row>
    <row r="37" spans="1:10" s="21" customFormat="1" ht="71.25" customHeight="1" x14ac:dyDescent="0.25">
      <c r="A37" s="404"/>
      <c r="B37" s="60" t="s">
        <v>315</v>
      </c>
      <c r="C37" s="236" t="s">
        <v>1581</v>
      </c>
      <c r="D37" s="236" t="s">
        <v>304</v>
      </c>
      <c r="E37" s="19">
        <v>850000</v>
      </c>
      <c r="F37" s="265"/>
      <c r="G37" s="265"/>
      <c r="H37" s="265"/>
      <c r="I37" s="265"/>
      <c r="J37" s="20">
        <v>37740000</v>
      </c>
    </row>
    <row r="38" spans="1:10" s="21" customFormat="1" ht="71.25" customHeight="1" x14ac:dyDescent="0.25">
      <c r="A38" s="404"/>
      <c r="B38" s="60" t="s">
        <v>309</v>
      </c>
      <c r="C38" s="236" t="s">
        <v>1582</v>
      </c>
      <c r="D38" s="59" t="s">
        <v>304</v>
      </c>
      <c r="E38" s="19">
        <v>850000</v>
      </c>
      <c r="F38" s="265"/>
      <c r="G38" s="265"/>
      <c r="H38" s="265"/>
      <c r="I38" s="265"/>
      <c r="J38" s="20">
        <v>850000</v>
      </c>
    </row>
    <row r="39" spans="1:10" s="21" customFormat="1" ht="76.5" customHeight="1" x14ac:dyDescent="0.25">
      <c r="A39" s="404"/>
      <c r="B39" s="58" t="s">
        <v>316</v>
      </c>
      <c r="C39" s="236" t="s">
        <v>1583</v>
      </c>
      <c r="D39" s="236" t="s">
        <v>304</v>
      </c>
      <c r="E39" s="19">
        <v>2200</v>
      </c>
      <c r="F39" s="265"/>
      <c r="G39" s="265"/>
      <c r="H39" s="265"/>
      <c r="I39" s="265"/>
      <c r="J39" s="20">
        <v>880000</v>
      </c>
    </row>
    <row r="40" spans="1:10" s="21" customFormat="1" ht="76.5" customHeight="1" x14ac:dyDescent="0.25">
      <c r="A40" s="404"/>
      <c r="B40" s="60" t="s">
        <v>303</v>
      </c>
      <c r="C40" s="236" t="s">
        <v>1584</v>
      </c>
      <c r="D40" s="59" t="s">
        <v>304</v>
      </c>
      <c r="E40" s="19">
        <v>850000</v>
      </c>
      <c r="F40" s="265"/>
      <c r="G40" s="265"/>
      <c r="H40" s="265"/>
      <c r="I40" s="265"/>
      <c r="J40" s="20">
        <v>1487500</v>
      </c>
    </row>
    <row r="41" spans="1:10" s="21" customFormat="1" ht="76.5" customHeight="1" x14ac:dyDescent="0.25">
      <c r="A41" s="404"/>
      <c r="B41" s="60" t="s">
        <v>306</v>
      </c>
      <c r="C41" s="236" t="s">
        <v>1585</v>
      </c>
      <c r="D41" s="236" t="s">
        <v>304</v>
      </c>
      <c r="E41" s="19">
        <v>1</v>
      </c>
      <c r="F41" s="265"/>
      <c r="G41" s="265"/>
      <c r="H41" s="265"/>
      <c r="I41" s="265"/>
      <c r="J41" s="20">
        <v>0</v>
      </c>
    </row>
    <row r="42" spans="1:10" s="21" customFormat="1" ht="57" customHeight="1" x14ac:dyDescent="0.25">
      <c r="A42" s="404"/>
      <c r="B42" s="60" t="s">
        <v>317</v>
      </c>
      <c r="C42" s="236" t="s">
        <v>1586</v>
      </c>
      <c r="D42" s="236" t="s">
        <v>304</v>
      </c>
      <c r="E42" s="19">
        <v>850000</v>
      </c>
      <c r="F42" s="265"/>
      <c r="G42" s="265"/>
      <c r="H42" s="265"/>
      <c r="I42" s="265"/>
      <c r="J42" s="20">
        <v>37740000</v>
      </c>
    </row>
    <row r="43" spans="1:10" s="21" customFormat="1" ht="57" customHeight="1" x14ac:dyDescent="0.25">
      <c r="A43" s="404"/>
      <c r="B43" s="60" t="s">
        <v>309</v>
      </c>
      <c r="C43" s="236" t="s">
        <v>1587</v>
      </c>
      <c r="D43" s="59" t="s">
        <v>304</v>
      </c>
      <c r="E43" s="19">
        <v>850000</v>
      </c>
      <c r="F43" s="265"/>
      <c r="G43" s="265"/>
      <c r="H43" s="265"/>
      <c r="I43" s="265"/>
      <c r="J43" s="20">
        <v>850000</v>
      </c>
    </row>
    <row r="44" spans="1:10" s="21" customFormat="1" ht="57" customHeight="1" x14ac:dyDescent="0.25">
      <c r="A44" s="404"/>
      <c r="B44" s="58" t="s">
        <v>318</v>
      </c>
      <c r="C44" s="236" t="s">
        <v>1588</v>
      </c>
      <c r="D44" s="236" t="s">
        <v>304</v>
      </c>
      <c r="E44" s="19">
        <v>2200</v>
      </c>
      <c r="F44" s="265"/>
      <c r="G44" s="265"/>
      <c r="H44" s="265"/>
      <c r="I44" s="265"/>
      <c r="J44" s="20">
        <v>880000</v>
      </c>
    </row>
    <row r="45" spans="1:10" s="21" customFormat="1" ht="57" customHeight="1" x14ac:dyDescent="0.25">
      <c r="A45" s="404"/>
      <c r="B45" s="60" t="s">
        <v>303</v>
      </c>
      <c r="C45" s="236" t="s">
        <v>1589</v>
      </c>
      <c r="D45" s="59" t="s">
        <v>304</v>
      </c>
      <c r="E45" s="19">
        <v>850000</v>
      </c>
      <c r="F45" s="265"/>
      <c r="G45" s="265"/>
      <c r="H45" s="265"/>
      <c r="I45" s="265"/>
      <c r="J45" s="20">
        <v>1487500</v>
      </c>
    </row>
    <row r="46" spans="1:10" s="21" customFormat="1" ht="55.9" customHeight="1" x14ac:dyDescent="0.25">
      <c r="A46" s="404"/>
      <c r="B46" s="60" t="s">
        <v>306</v>
      </c>
      <c r="C46" s="236" t="s">
        <v>1590</v>
      </c>
      <c r="D46" s="236" t="s">
        <v>304</v>
      </c>
      <c r="E46" s="19">
        <v>1</v>
      </c>
      <c r="F46" s="265"/>
      <c r="G46" s="265"/>
      <c r="H46" s="265"/>
      <c r="I46" s="265"/>
      <c r="J46" s="20">
        <v>0</v>
      </c>
    </row>
    <row r="47" spans="1:10" s="21" customFormat="1" ht="55.9" customHeight="1" x14ac:dyDescent="0.25">
      <c r="A47" s="404"/>
      <c r="B47" s="60" t="s">
        <v>319</v>
      </c>
      <c r="C47" s="236" t="s">
        <v>1591</v>
      </c>
      <c r="D47" s="236" t="s">
        <v>304</v>
      </c>
      <c r="E47" s="19">
        <v>850000</v>
      </c>
      <c r="F47" s="265"/>
      <c r="G47" s="265"/>
      <c r="H47" s="265"/>
      <c r="I47" s="265"/>
      <c r="J47" s="20">
        <v>37740000</v>
      </c>
    </row>
    <row r="48" spans="1:10" s="21" customFormat="1" ht="55.15" customHeight="1" x14ac:dyDescent="0.25">
      <c r="A48" s="405"/>
      <c r="B48" s="60" t="s">
        <v>309</v>
      </c>
      <c r="C48" s="236" t="s">
        <v>1592</v>
      </c>
      <c r="D48" s="236" t="s">
        <v>304</v>
      </c>
      <c r="E48" s="19">
        <v>850000</v>
      </c>
      <c r="F48" s="265"/>
      <c r="G48" s="265"/>
      <c r="H48" s="265"/>
      <c r="I48" s="265"/>
      <c r="J48" s="20">
        <v>850000</v>
      </c>
    </row>
    <row r="49" spans="1:10" s="9" customFormat="1" ht="34.5" customHeight="1" x14ac:dyDescent="0.25">
      <c r="A49" s="402" t="s">
        <v>63</v>
      </c>
      <c r="B49" s="402"/>
      <c r="C49" s="402"/>
      <c r="D49" s="402"/>
      <c r="E49" s="402"/>
      <c r="F49" s="402"/>
      <c r="G49" s="402"/>
      <c r="H49" s="402"/>
      <c r="I49" s="402"/>
      <c r="J49" s="402"/>
    </row>
    <row r="50" spans="1:10" s="21" customFormat="1" ht="57" customHeight="1" x14ac:dyDescent="0.25">
      <c r="A50" s="403" t="s">
        <v>1011</v>
      </c>
      <c r="B50" s="58" t="s">
        <v>320</v>
      </c>
      <c r="C50" s="236" t="s">
        <v>1615</v>
      </c>
      <c r="D50" s="236" t="s">
        <v>304</v>
      </c>
      <c r="E50" s="265">
        <v>2200</v>
      </c>
      <c r="F50" s="265">
        <v>2200</v>
      </c>
      <c r="G50" s="265"/>
      <c r="H50" s="265"/>
      <c r="I50" s="265"/>
      <c r="J50" s="266">
        <v>1100000</v>
      </c>
    </row>
    <row r="51" spans="1:10" s="21" customFormat="1" ht="57" customHeight="1" x14ac:dyDescent="0.25">
      <c r="A51" s="404"/>
      <c r="B51" s="60" t="s">
        <v>321</v>
      </c>
      <c r="C51" s="236" t="s">
        <v>1616</v>
      </c>
      <c r="D51" s="236" t="s">
        <v>304</v>
      </c>
      <c r="E51" s="265">
        <v>850000</v>
      </c>
      <c r="F51" s="265">
        <v>850000</v>
      </c>
      <c r="G51" s="265"/>
      <c r="H51" s="265"/>
      <c r="I51" s="265"/>
      <c r="J51" s="266">
        <v>338100</v>
      </c>
    </row>
    <row r="52" spans="1:10" s="21" customFormat="1" ht="57" customHeight="1" x14ac:dyDescent="0.25">
      <c r="A52" s="404"/>
      <c r="B52" s="58" t="s">
        <v>322</v>
      </c>
      <c r="C52" s="236" t="s">
        <v>1617</v>
      </c>
      <c r="D52" s="236" t="s">
        <v>304</v>
      </c>
      <c r="E52" s="265">
        <v>2200</v>
      </c>
      <c r="F52" s="265">
        <v>2200</v>
      </c>
      <c r="G52" s="265"/>
      <c r="H52" s="265"/>
      <c r="I52" s="265"/>
      <c r="J52" s="266">
        <v>1100000</v>
      </c>
    </row>
    <row r="53" spans="1:10" s="21" customFormat="1" ht="57" customHeight="1" x14ac:dyDescent="0.25">
      <c r="A53" s="404"/>
      <c r="B53" s="60" t="s">
        <v>323</v>
      </c>
      <c r="C53" s="236" t="s">
        <v>1618</v>
      </c>
      <c r="D53" s="236" t="s">
        <v>304</v>
      </c>
      <c r="E53" s="265">
        <v>850000</v>
      </c>
      <c r="F53" s="265">
        <v>850000</v>
      </c>
      <c r="G53" s="265"/>
      <c r="H53" s="265"/>
      <c r="I53" s="265"/>
      <c r="J53" s="266">
        <v>338100</v>
      </c>
    </row>
    <row r="54" spans="1:10" s="21" customFormat="1" ht="93" customHeight="1" x14ac:dyDescent="0.25">
      <c r="A54" s="404"/>
      <c r="B54" s="58" t="s">
        <v>324</v>
      </c>
      <c r="C54" s="236" t="s">
        <v>1619</v>
      </c>
      <c r="D54" s="236" t="s">
        <v>304</v>
      </c>
      <c r="E54" s="265">
        <v>2200</v>
      </c>
      <c r="F54" s="265">
        <v>2200</v>
      </c>
      <c r="G54" s="265"/>
      <c r="H54" s="265"/>
      <c r="I54" s="265"/>
      <c r="J54" s="266">
        <v>1100000</v>
      </c>
    </row>
    <row r="55" spans="1:10" s="21" customFormat="1" ht="88.5" customHeight="1" x14ac:dyDescent="0.25">
      <c r="A55" s="404"/>
      <c r="B55" s="60" t="s">
        <v>326</v>
      </c>
      <c r="C55" s="236" t="s">
        <v>1620</v>
      </c>
      <c r="D55" s="236" t="s">
        <v>304</v>
      </c>
      <c r="E55" s="265">
        <v>850000</v>
      </c>
      <c r="F55" s="265">
        <v>850000</v>
      </c>
      <c r="G55" s="265"/>
      <c r="H55" s="265"/>
      <c r="I55" s="265"/>
      <c r="J55" s="266">
        <v>338100</v>
      </c>
    </row>
    <row r="56" spans="1:10" s="189" customFormat="1" ht="57" customHeight="1" x14ac:dyDescent="0.25">
      <c r="A56" s="404"/>
      <c r="B56" s="237" t="s">
        <v>1009</v>
      </c>
      <c r="C56" s="236" t="s">
        <v>1621</v>
      </c>
      <c r="D56" s="236" t="s">
        <v>191</v>
      </c>
      <c r="E56" s="265">
        <v>30</v>
      </c>
      <c r="F56" s="265"/>
      <c r="G56" s="265">
        <v>30</v>
      </c>
      <c r="H56" s="265"/>
      <c r="I56" s="265"/>
      <c r="J56" s="491">
        <v>1100000</v>
      </c>
    </row>
    <row r="57" spans="1:10" s="258" customFormat="1" ht="57" customHeight="1" x14ac:dyDescent="0.25">
      <c r="A57" s="404"/>
      <c r="B57" s="235" t="s">
        <v>327</v>
      </c>
      <c r="C57" s="236" t="s">
        <v>1622</v>
      </c>
      <c r="D57" s="236" t="s">
        <v>304</v>
      </c>
      <c r="E57" s="265">
        <v>2200</v>
      </c>
      <c r="F57" s="265"/>
      <c r="G57" s="265">
        <v>2200</v>
      </c>
      <c r="H57" s="265"/>
      <c r="I57" s="265"/>
      <c r="J57" s="491"/>
    </row>
    <row r="58" spans="1:10" s="258" customFormat="1" ht="57" customHeight="1" x14ac:dyDescent="0.25">
      <c r="A58" s="404"/>
      <c r="B58" s="237" t="s">
        <v>329</v>
      </c>
      <c r="C58" s="236" t="s">
        <v>1623</v>
      </c>
      <c r="D58" s="236" t="s">
        <v>304</v>
      </c>
      <c r="E58" s="265">
        <v>850000</v>
      </c>
      <c r="F58" s="265"/>
      <c r="G58" s="265">
        <v>850000</v>
      </c>
      <c r="H58" s="265"/>
      <c r="I58" s="265"/>
      <c r="J58" s="266">
        <v>338100</v>
      </c>
    </row>
    <row r="59" spans="1:10" s="258" customFormat="1" ht="104.25" customHeight="1" x14ac:dyDescent="0.25">
      <c r="A59" s="404"/>
      <c r="B59" s="237" t="s">
        <v>1010</v>
      </c>
      <c r="C59" s="236" t="s">
        <v>1624</v>
      </c>
      <c r="D59" s="236" t="s">
        <v>191</v>
      </c>
      <c r="E59" s="265">
        <v>30</v>
      </c>
      <c r="F59" s="265"/>
      <c r="G59" s="265">
        <v>30</v>
      </c>
      <c r="H59" s="265"/>
      <c r="I59" s="265"/>
      <c r="J59" s="491">
        <v>1100000</v>
      </c>
    </row>
    <row r="60" spans="1:10" s="21" customFormat="1" ht="90.75" customHeight="1" x14ac:dyDescent="0.25">
      <c r="A60" s="404"/>
      <c r="B60" s="58" t="s">
        <v>330</v>
      </c>
      <c r="C60" s="236" t="s">
        <v>1625</v>
      </c>
      <c r="D60" s="236" t="s">
        <v>304</v>
      </c>
      <c r="E60" s="265">
        <v>2200</v>
      </c>
      <c r="F60" s="265"/>
      <c r="G60" s="265">
        <v>2200</v>
      </c>
      <c r="H60" s="265"/>
      <c r="I60" s="265"/>
      <c r="J60" s="491"/>
    </row>
    <row r="61" spans="1:10" s="21" customFormat="1" ht="102" customHeight="1" x14ac:dyDescent="0.25">
      <c r="A61" s="404"/>
      <c r="B61" s="60" t="s">
        <v>331</v>
      </c>
      <c r="C61" s="236" t="s">
        <v>1626</v>
      </c>
      <c r="D61" s="236" t="s">
        <v>304</v>
      </c>
      <c r="E61" s="265">
        <v>850000</v>
      </c>
      <c r="F61" s="265"/>
      <c r="G61" s="265">
        <v>850000</v>
      </c>
      <c r="H61" s="265"/>
      <c r="I61" s="265"/>
      <c r="J61" s="266">
        <v>338100</v>
      </c>
    </row>
    <row r="62" spans="1:10" s="189" customFormat="1" ht="102" customHeight="1" x14ac:dyDescent="0.25">
      <c r="A62" s="404"/>
      <c r="B62" s="237" t="s">
        <v>1012</v>
      </c>
      <c r="C62" s="236" t="s">
        <v>1627</v>
      </c>
      <c r="D62" s="236" t="s">
        <v>191</v>
      </c>
      <c r="E62" s="265">
        <v>30</v>
      </c>
      <c r="F62" s="265"/>
      <c r="G62" s="265">
        <v>30</v>
      </c>
      <c r="H62" s="265"/>
      <c r="I62" s="265"/>
      <c r="J62" s="491">
        <v>1100000</v>
      </c>
    </row>
    <row r="63" spans="1:10" s="21" customFormat="1" ht="81" customHeight="1" x14ac:dyDescent="0.25">
      <c r="A63" s="404"/>
      <c r="B63" s="58" t="s">
        <v>332</v>
      </c>
      <c r="C63" s="236" t="s">
        <v>1628</v>
      </c>
      <c r="D63" s="236" t="s">
        <v>304</v>
      </c>
      <c r="E63" s="265">
        <v>2200</v>
      </c>
      <c r="F63" s="265"/>
      <c r="G63" s="265">
        <v>2200</v>
      </c>
      <c r="H63" s="265"/>
      <c r="I63" s="265"/>
      <c r="J63" s="491"/>
    </row>
    <row r="64" spans="1:10" s="21" customFormat="1" ht="89.25" customHeight="1" x14ac:dyDescent="0.25">
      <c r="A64" s="404"/>
      <c r="B64" s="60" t="s">
        <v>333</v>
      </c>
      <c r="C64" s="236" t="s">
        <v>1629</v>
      </c>
      <c r="D64" s="236" t="s">
        <v>304</v>
      </c>
      <c r="E64" s="265">
        <v>850000</v>
      </c>
      <c r="F64" s="265"/>
      <c r="G64" s="265">
        <v>850000</v>
      </c>
      <c r="H64" s="265"/>
      <c r="I64" s="265"/>
      <c r="J64" s="266">
        <v>338100</v>
      </c>
    </row>
    <row r="65" spans="1:10" s="21" customFormat="1" ht="57" customHeight="1" x14ac:dyDescent="0.25">
      <c r="A65" s="404"/>
      <c r="B65" s="235" t="s">
        <v>1195</v>
      </c>
      <c r="C65" s="236" t="s">
        <v>1630</v>
      </c>
      <c r="D65" s="236" t="s">
        <v>304</v>
      </c>
      <c r="E65" s="265">
        <v>2200</v>
      </c>
      <c r="F65" s="265"/>
      <c r="G65" s="265"/>
      <c r="H65" s="265">
        <v>2200</v>
      </c>
      <c r="I65" s="265"/>
      <c r="J65" s="266">
        <v>1100000</v>
      </c>
    </row>
    <row r="66" spans="1:10" s="21" customFormat="1" ht="57" customHeight="1" x14ac:dyDescent="0.25">
      <c r="A66" s="404"/>
      <c r="B66" s="237" t="s">
        <v>1196</v>
      </c>
      <c r="C66" s="236" t="s">
        <v>1631</v>
      </c>
      <c r="D66" s="236" t="s">
        <v>304</v>
      </c>
      <c r="E66" s="265">
        <v>850000</v>
      </c>
      <c r="F66" s="265"/>
      <c r="G66" s="265"/>
      <c r="H66" s="265">
        <v>850000</v>
      </c>
      <c r="I66" s="265"/>
      <c r="J66" s="266">
        <v>338100</v>
      </c>
    </row>
    <row r="67" spans="1:10" s="189" customFormat="1" ht="81" customHeight="1" x14ac:dyDescent="0.25">
      <c r="A67" s="404"/>
      <c r="B67" s="237" t="s">
        <v>1194</v>
      </c>
      <c r="C67" s="236" t="s">
        <v>1632</v>
      </c>
      <c r="D67" s="236" t="s">
        <v>191</v>
      </c>
      <c r="E67" s="265">
        <v>30</v>
      </c>
      <c r="F67" s="265"/>
      <c r="G67" s="265"/>
      <c r="H67" s="265">
        <v>30</v>
      </c>
      <c r="I67" s="265"/>
      <c r="J67" s="491">
        <v>1100000</v>
      </c>
    </row>
    <row r="68" spans="1:10" s="21" customFormat="1" ht="83.25" customHeight="1" x14ac:dyDescent="0.25">
      <c r="A68" s="404"/>
      <c r="B68" s="58" t="s">
        <v>992</v>
      </c>
      <c r="C68" s="236" t="s">
        <v>1633</v>
      </c>
      <c r="D68" s="236" t="s">
        <v>304</v>
      </c>
      <c r="E68" s="265">
        <v>2200</v>
      </c>
      <c r="F68" s="265"/>
      <c r="G68" s="265"/>
      <c r="H68" s="265">
        <v>2200</v>
      </c>
      <c r="I68" s="265"/>
      <c r="J68" s="491"/>
    </row>
    <row r="69" spans="1:10" s="21" customFormat="1" ht="105.75" customHeight="1" x14ac:dyDescent="0.25">
      <c r="A69" s="404"/>
      <c r="B69" s="60" t="s">
        <v>993</v>
      </c>
      <c r="C69" s="236" t="s">
        <v>1634</v>
      </c>
      <c r="D69" s="236" t="s">
        <v>304</v>
      </c>
      <c r="E69" s="265">
        <v>850000</v>
      </c>
      <c r="F69" s="265"/>
      <c r="G69" s="265"/>
      <c r="H69" s="265">
        <v>850000</v>
      </c>
      <c r="I69" s="265"/>
      <c r="J69" s="266">
        <v>338100</v>
      </c>
    </row>
    <row r="70" spans="1:10" s="189" customFormat="1" ht="84" customHeight="1" x14ac:dyDescent="0.25">
      <c r="A70" s="404"/>
      <c r="B70" s="237" t="s">
        <v>1013</v>
      </c>
      <c r="C70" s="236" t="s">
        <v>1635</v>
      </c>
      <c r="D70" s="236" t="s">
        <v>191</v>
      </c>
      <c r="E70" s="265">
        <v>30</v>
      </c>
      <c r="F70" s="265"/>
      <c r="G70" s="265"/>
      <c r="H70" s="265">
        <v>30</v>
      </c>
      <c r="I70" s="265"/>
      <c r="J70" s="491">
        <v>1100000</v>
      </c>
    </row>
    <row r="71" spans="1:10" s="21" customFormat="1" ht="92.25" customHeight="1" x14ac:dyDescent="0.25">
      <c r="A71" s="404"/>
      <c r="B71" s="58" t="s">
        <v>338</v>
      </c>
      <c r="C71" s="236" t="s">
        <v>1636</v>
      </c>
      <c r="D71" s="236" t="s">
        <v>304</v>
      </c>
      <c r="E71" s="265">
        <v>2200</v>
      </c>
      <c r="F71" s="265"/>
      <c r="G71" s="265"/>
      <c r="H71" s="265">
        <v>2200</v>
      </c>
      <c r="I71" s="265"/>
      <c r="J71" s="491"/>
    </row>
    <row r="72" spans="1:10" s="21" customFormat="1" ht="92.25" customHeight="1" x14ac:dyDescent="0.25">
      <c r="A72" s="404"/>
      <c r="B72" s="60" t="s">
        <v>339</v>
      </c>
      <c r="C72" s="236" t="s">
        <v>1637</v>
      </c>
      <c r="D72" s="236" t="s">
        <v>304</v>
      </c>
      <c r="E72" s="265">
        <v>850000</v>
      </c>
      <c r="F72" s="265"/>
      <c r="G72" s="265"/>
      <c r="H72" s="265">
        <v>850000</v>
      </c>
      <c r="I72" s="265"/>
      <c r="J72" s="266">
        <v>338100</v>
      </c>
    </row>
    <row r="73" spans="1:10" s="189" customFormat="1" ht="57" customHeight="1" x14ac:dyDescent="0.25">
      <c r="A73" s="404"/>
      <c r="B73" s="237" t="s">
        <v>1014</v>
      </c>
      <c r="C73" s="236" t="s">
        <v>1638</v>
      </c>
      <c r="D73" s="236" t="s">
        <v>191</v>
      </c>
      <c r="E73" s="265">
        <v>30</v>
      </c>
      <c r="F73" s="265"/>
      <c r="G73" s="265"/>
      <c r="H73" s="265"/>
      <c r="I73" s="265">
        <v>30</v>
      </c>
      <c r="J73" s="491">
        <v>1100000</v>
      </c>
    </row>
    <row r="74" spans="1:10" s="21" customFormat="1" ht="57" customHeight="1" x14ac:dyDescent="0.25">
      <c r="A74" s="404"/>
      <c r="B74" s="58" t="s">
        <v>340</v>
      </c>
      <c r="C74" s="236" t="s">
        <v>1639</v>
      </c>
      <c r="D74" s="236" t="s">
        <v>304</v>
      </c>
      <c r="E74" s="265">
        <v>2200</v>
      </c>
      <c r="F74" s="265"/>
      <c r="G74" s="265"/>
      <c r="H74" s="265"/>
      <c r="I74" s="265">
        <v>2200</v>
      </c>
      <c r="J74" s="491"/>
    </row>
    <row r="75" spans="1:10" s="21" customFormat="1" ht="57" customHeight="1" x14ac:dyDescent="0.25">
      <c r="A75" s="404"/>
      <c r="B75" s="60" t="s">
        <v>341</v>
      </c>
      <c r="C75" s="236" t="s">
        <v>1640</v>
      </c>
      <c r="D75" s="236" t="s">
        <v>304</v>
      </c>
      <c r="E75" s="265">
        <v>850000</v>
      </c>
      <c r="F75" s="265"/>
      <c r="G75" s="265"/>
      <c r="H75" s="265"/>
      <c r="I75" s="265">
        <v>850000</v>
      </c>
      <c r="J75" s="266">
        <v>338100</v>
      </c>
    </row>
    <row r="76" spans="1:10" s="189" customFormat="1" ht="57" customHeight="1" x14ac:dyDescent="0.25">
      <c r="A76" s="404"/>
      <c r="B76" s="237" t="s">
        <v>1015</v>
      </c>
      <c r="C76" s="236" t="s">
        <v>1641</v>
      </c>
      <c r="D76" s="236" t="s">
        <v>191</v>
      </c>
      <c r="E76" s="265">
        <v>30</v>
      </c>
      <c r="F76" s="265"/>
      <c r="G76" s="265"/>
      <c r="H76" s="265"/>
      <c r="I76" s="265">
        <v>30</v>
      </c>
      <c r="J76" s="491">
        <v>1100000</v>
      </c>
    </row>
    <row r="77" spans="1:10" s="21" customFormat="1" ht="57" customHeight="1" x14ac:dyDescent="0.25">
      <c r="A77" s="404"/>
      <c r="B77" s="58" t="s">
        <v>342</v>
      </c>
      <c r="C77" s="236" t="s">
        <v>1642</v>
      </c>
      <c r="D77" s="236" t="s">
        <v>304</v>
      </c>
      <c r="E77" s="265">
        <v>2200</v>
      </c>
      <c r="F77" s="265"/>
      <c r="G77" s="265"/>
      <c r="H77" s="265"/>
      <c r="I77" s="265">
        <v>2200</v>
      </c>
      <c r="J77" s="491"/>
    </row>
    <row r="78" spans="1:10" s="21" customFormat="1" ht="57" customHeight="1" x14ac:dyDescent="0.25">
      <c r="A78" s="404"/>
      <c r="B78" s="60" t="s">
        <v>343</v>
      </c>
      <c r="C78" s="236" t="s">
        <v>1643</v>
      </c>
      <c r="D78" s="236" t="s">
        <v>304</v>
      </c>
      <c r="E78" s="265">
        <v>850000</v>
      </c>
      <c r="F78" s="265"/>
      <c r="G78" s="265"/>
      <c r="H78" s="265"/>
      <c r="I78" s="265">
        <v>850000</v>
      </c>
      <c r="J78" s="266">
        <v>338100</v>
      </c>
    </row>
    <row r="79" spans="1:10" s="21" customFormat="1" ht="93" customHeight="1" x14ac:dyDescent="0.25">
      <c r="A79" s="404"/>
      <c r="B79" s="61" t="s">
        <v>344</v>
      </c>
      <c r="C79" s="236" t="s">
        <v>1644</v>
      </c>
      <c r="D79" s="236" t="s">
        <v>304</v>
      </c>
      <c r="E79" s="265">
        <v>2200</v>
      </c>
      <c r="F79" s="265"/>
      <c r="G79" s="265"/>
      <c r="H79" s="265"/>
      <c r="I79" s="265">
        <v>2200</v>
      </c>
      <c r="J79" s="266">
        <v>1100000</v>
      </c>
    </row>
    <row r="80" spans="1:10" s="21" customFormat="1" ht="87" customHeight="1" x14ac:dyDescent="0.25">
      <c r="A80" s="405"/>
      <c r="B80" s="61" t="s">
        <v>345</v>
      </c>
      <c r="C80" s="236" t="s">
        <v>1645</v>
      </c>
      <c r="D80" s="236" t="s">
        <v>304</v>
      </c>
      <c r="E80" s="265">
        <v>850000</v>
      </c>
      <c r="F80" s="265"/>
      <c r="G80" s="265"/>
      <c r="H80" s="265"/>
      <c r="I80" s="265">
        <v>850000</v>
      </c>
      <c r="J80" s="266">
        <v>338100</v>
      </c>
    </row>
    <row r="81" spans="1:10" ht="15.75" x14ac:dyDescent="0.25">
      <c r="A81" s="23"/>
      <c r="B81" s="23"/>
      <c r="C81" s="23"/>
      <c r="D81" s="23"/>
      <c r="E81" s="23"/>
      <c r="F81" s="23"/>
      <c r="G81" s="23"/>
      <c r="H81" s="23"/>
      <c r="I81" s="24" t="s">
        <v>29</v>
      </c>
      <c r="J81" s="25">
        <f>+SUM(J18:J80)</f>
        <v>263002200</v>
      </c>
    </row>
  </sheetData>
  <mergeCells count="21">
    <mergeCell ref="A15:J15"/>
    <mergeCell ref="A2:A10"/>
    <mergeCell ref="B2:E4"/>
    <mergeCell ref="F2:J4"/>
    <mergeCell ref="B5:E7"/>
    <mergeCell ref="F5:J7"/>
    <mergeCell ref="B8:E10"/>
    <mergeCell ref="F8:J10"/>
    <mergeCell ref="B11:J11"/>
    <mergeCell ref="A16:J16"/>
    <mergeCell ref="A17:J17"/>
    <mergeCell ref="A19:A48"/>
    <mergeCell ref="A49:J49"/>
    <mergeCell ref="A50:A80"/>
    <mergeCell ref="J56:J57"/>
    <mergeCell ref="J59:J60"/>
    <mergeCell ref="J76:J77"/>
    <mergeCell ref="J73:J74"/>
    <mergeCell ref="J70:J71"/>
    <mergeCell ref="J67:J68"/>
    <mergeCell ref="J62:J63"/>
  </mergeCells>
  <pageMargins left="0.7" right="0.7" top="0.75" bottom="0.75" header="0.3" footer="0.3"/>
  <pageSetup scale="1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5"/>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31</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61</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65</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62</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3" t="s">
        <v>81</v>
      </c>
      <c r="B18" s="16"/>
      <c r="C18" s="16"/>
      <c r="D18" s="17"/>
      <c r="E18" s="18"/>
      <c r="F18" s="18"/>
      <c r="G18" s="19"/>
      <c r="H18" s="19"/>
      <c r="I18" s="19"/>
      <c r="J18" s="19"/>
      <c r="K18" s="19"/>
      <c r="L18" s="19"/>
      <c r="M18" s="19"/>
      <c r="N18" s="19"/>
      <c r="O18" s="19"/>
      <c r="P18" s="19"/>
      <c r="Q18" s="19"/>
      <c r="R18" s="20"/>
      <c r="S18" s="19"/>
      <c r="T18" s="20"/>
    </row>
    <row r="19" spans="1:20" s="21" customFormat="1" ht="55.9" customHeight="1" x14ac:dyDescent="0.25">
      <c r="A19" s="404"/>
      <c r="B19" s="16"/>
      <c r="C19" s="16"/>
      <c r="D19" s="17"/>
      <c r="E19" s="18"/>
      <c r="F19" s="18"/>
      <c r="G19" s="19"/>
      <c r="H19" s="19"/>
      <c r="I19" s="19"/>
      <c r="J19" s="19"/>
      <c r="K19" s="19"/>
      <c r="L19" s="19"/>
      <c r="M19" s="19"/>
      <c r="N19" s="19"/>
      <c r="O19" s="19"/>
      <c r="P19" s="19"/>
      <c r="Q19" s="19"/>
      <c r="R19" s="20"/>
      <c r="S19" s="19"/>
      <c r="T19" s="20"/>
    </row>
    <row r="20" spans="1:20" s="21" customFormat="1" ht="55.15" customHeight="1" x14ac:dyDescent="0.25">
      <c r="A20" s="405"/>
      <c r="B20" s="16"/>
      <c r="C20" s="16"/>
      <c r="D20" s="17"/>
      <c r="E20" s="18"/>
      <c r="F20" s="18"/>
      <c r="G20" s="19"/>
      <c r="H20" s="19"/>
      <c r="I20" s="19"/>
      <c r="J20" s="19"/>
      <c r="K20" s="19"/>
      <c r="L20" s="19"/>
      <c r="M20" s="19"/>
      <c r="N20" s="19"/>
      <c r="O20" s="19"/>
      <c r="P20" s="19"/>
      <c r="Q20" s="19"/>
      <c r="R20" s="20"/>
      <c r="S20" s="19"/>
      <c r="T20" s="20"/>
    </row>
    <row r="21" spans="1:20" s="9" customFormat="1" ht="34.5" customHeight="1" x14ac:dyDescent="0.25">
      <c r="A21" s="402" t="s">
        <v>63</v>
      </c>
      <c r="B21" s="402"/>
      <c r="C21" s="402"/>
      <c r="D21" s="402"/>
      <c r="E21" s="402"/>
      <c r="F21" s="402"/>
      <c r="G21" s="402"/>
      <c r="H21" s="402"/>
      <c r="I21" s="402"/>
      <c r="J21" s="402"/>
      <c r="K21" s="402"/>
      <c r="L21" s="402"/>
      <c r="M21" s="402"/>
      <c r="N21" s="402"/>
      <c r="O21" s="402"/>
      <c r="P21" s="402"/>
      <c r="Q21" s="402"/>
      <c r="R21" s="402"/>
      <c r="S21" s="402"/>
      <c r="T21" s="402"/>
    </row>
    <row r="22" spans="1:20" s="21" customFormat="1" ht="57" customHeight="1" x14ac:dyDescent="0.25">
      <c r="A22" s="403" t="s">
        <v>82</v>
      </c>
      <c r="B22" s="16"/>
      <c r="C22" s="16"/>
      <c r="D22" s="17"/>
      <c r="E22" s="18"/>
      <c r="F22" s="18"/>
      <c r="G22" s="19"/>
      <c r="H22" s="19"/>
      <c r="I22" s="19"/>
      <c r="J22" s="19"/>
      <c r="K22" s="19"/>
      <c r="L22" s="19"/>
      <c r="M22" s="19"/>
      <c r="N22" s="19"/>
      <c r="O22" s="19"/>
      <c r="P22" s="19"/>
      <c r="Q22" s="19"/>
      <c r="R22" s="20"/>
      <c r="S22" s="19"/>
      <c r="T22" s="20"/>
    </row>
    <row r="23" spans="1:20" s="21" customFormat="1" ht="55.9" customHeight="1" x14ac:dyDescent="0.25">
      <c r="A23" s="404"/>
      <c r="B23" s="16"/>
      <c r="C23" s="16"/>
      <c r="D23" s="17"/>
      <c r="E23" s="18"/>
      <c r="F23" s="18"/>
      <c r="G23" s="19"/>
      <c r="H23" s="19"/>
      <c r="I23" s="19"/>
      <c r="J23" s="19"/>
      <c r="K23" s="19"/>
      <c r="L23" s="19"/>
      <c r="M23" s="19"/>
      <c r="N23" s="19"/>
      <c r="O23" s="19"/>
      <c r="P23" s="19"/>
      <c r="Q23" s="19"/>
      <c r="R23" s="20"/>
      <c r="S23" s="19"/>
      <c r="T23" s="20"/>
    </row>
    <row r="24" spans="1:20" s="21" customFormat="1" ht="55.15" customHeight="1" x14ac:dyDescent="0.25">
      <c r="A24" s="405"/>
      <c r="B24" s="16"/>
      <c r="C24" s="16"/>
      <c r="D24" s="17"/>
      <c r="E24" s="18"/>
      <c r="F24" s="18"/>
      <c r="G24" s="19"/>
      <c r="H24" s="19"/>
      <c r="I24" s="19"/>
      <c r="J24" s="19"/>
      <c r="K24" s="19"/>
      <c r="L24" s="19"/>
      <c r="M24" s="19"/>
      <c r="N24" s="19"/>
      <c r="O24" s="19"/>
      <c r="P24" s="19"/>
      <c r="Q24" s="19"/>
      <c r="R24" s="20"/>
      <c r="S24" s="19"/>
      <c r="T24" s="20"/>
    </row>
    <row r="25" spans="1:20" s="21" customFormat="1" ht="36.75" customHeight="1" x14ac:dyDescent="0.25">
      <c r="A25" s="22"/>
      <c r="B25" s="23"/>
      <c r="C25" s="23"/>
      <c r="D25" s="23"/>
      <c r="E25" s="23"/>
      <c r="F25" s="23"/>
      <c r="G25" s="23"/>
      <c r="H25" s="23"/>
      <c r="I25" s="23"/>
      <c r="J25" s="23"/>
      <c r="K25" s="23"/>
      <c r="L25" s="23"/>
      <c r="M25" s="23"/>
      <c r="N25" s="23"/>
      <c r="O25" s="23"/>
      <c r="P25" s="23"/>
      <c r="Q25" s="23"/>
      <c r="R25" s="23"/>
      <c r="S25" s="24" t="s">
        <v>29</v>
      </c>
      <c r="T25" s="25">
        <f>+SUM(T18:T20)</f>
        <v>0</v>
      </c>
    </row>
  </sheetData>
  <mergeCells count="18">
    <mergeCell ref="A2:A10"/>
    <mergeCell ref="B2:H4"/>
    <mergeCell ref="I2:T4"/>
    <mergeCell ref="B5:H7"/>
    <mergeCell ref="I5:T7"/>
    <mergeCell ref="B8:H10"/>
    <mergeCell ref="I8:T10"/>
    <mergeCell ref="A22:A24"/>
    <mergeCell ref="B11:T11"/>
    <mergeCell ref="H13:J13"/>
    <mergeCell ref="K13:M13"/>
    <mergeCell ref="N13:P13"/>
    <mergeCell ref="Q13:S13"/>
    <mergeCell ref="A15:T15"/>
    <mergeCell ref="A16:T16"/>
    <mergeCell ref="A17:T17"/>
    <mergeCell ref="A18:A20"/>
    <mergeCell ref="A21:T21"/>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5" sqref="C5"/>
    </sheetView>
  </sheetViews>
  <sheetFormatPr baseColWidth="10" defaultRowHeight="15" x14ac:dyDescent="0.25"/>
  <sheetData>
    <row r="1" spans="1:1" x14ac:dyDescent="0.25">
      <c r="A1" s="9" t="s">
        <v>78</v>
      </c>
    </row>
    <row r="2" spans="1:1" x14ac:dyDescent="0.25">
      <c r="A2" s="9"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 workbookViewId="0">
      <pane ySplit="1" topLeftCell="A3" activePane="bottomLeft" state="frozen"/>
      <selection activeCell="B2" sqref="B2"/>
      <selection pane="bottomLeft" activeCell="C5" sqref="C5:C13"/>
    </sheetView>
  </sheetViews>
  <sheetFormatPr baseColWidth="10" defaultRowHeight="15" x14ac:dyDescent="0.25"/>
  <cols>
    <col min="1" max="1" width="33.42578125" customWidth="1"/>
    <col min="2" max="3" width="28.5703125" customWidth="1"/>
    <col min="4" max="4" width="31.42578125" customWidth="1"/>
    <col min="5" max="5" width="16.5703125" customWidth="1"/>
    <col min="6" max="6" width="18.5703125" style="9" customWidth="1"/>
    <col min="8" max="8" width="21" customWidth="1"/>
    <col min="9" max="9" width="14.28515625" customWidth="1"/>
  </cols>
  <sheetData>
    <row r="1" spans="1:9" ht="10.5" hidden="1" customHeight="1" thickBot="1" x14ac:dyDescent="0.3">
      <c r="B1" s="111"/>
      <c r="C1" s="111"/>
      <c r="D1" s="111"/>
      <c r="E1" s="111"/>
      <c r="F1" s="112"/>
      <c r="G1" s="111"/>
      <c r="H1" s="111"/>
      <c r="I1" s="111"/>
    </row>
    <row r="2" spans="1:9" ht="24" customHeight="1" thickBot="1" x14ac:dyDescent="0.3">
      <c r="A2" s="110" t="s">
        <v>610</v>
      </c>
      <c r="B2" s="110" t="s">
        <v>401</v>
      </c>
      <c r="C2" s="110" t="s">
        <v>589</v>
      </c>
      <c r="D2" s="110" t="s">
        <v>402</v>
      </c>
      <c r="E2" s="110" t="s">
        <v>609</v>
      </c>
      <c r="F2" s="110" t="s">
        <v>588</v>
      </c>
      <c r="G2" s="110" t="s">
        <v>587</v>
      </c>
      <c r="H2" s="110" t="s">
        <v>405</v>
      </c>
      <c r="I2" s="110" t="s">
        <v>12</v>
      </c>
    </row>
    <row r="3" spans="1:9" ht="25.5" customHeight="1" thickBot="1" x14ac:dyDescent="0.3">
      <c r="A3" s="386" t="s">
        <v>399</v>
      </c>
      <c r="B3" s="386"/>
      <c r="C3" s="386"/>
      <c r="D3" s="386"/>
      <c r="E3" s="386"/>
      <c r="F3" s="386"/>
      <c r="G3" s="386"/>
      <c r="H3" s="386"/>
      <c r="I3" s="386"/>
    </row>
    <row r="4" spans="1:9" ht="39" thickBot="1" x14ac:dyDescent="0.3">
      <c r="A4" s="348" t="s">
        <v>410</v>
      </c>
      <c r="B4" s="68" t="s">
        <v>411</v>
      </c>
      <c r="C4" s="68"/>
      <c r="D4" s="69" t="s">
        <v>412</v>
      </c>
      <c r="E4" s="69" t="s">
        <v>600</v>
      </c>
      <c r="F4" s="71" t="s">
        <v>595</v>
      </c>
      <c r="G4" s="70">
        <v>0.9</v>
      </c>
      <c r="H4" s="71" t="s">
        <v>413</v>
      </c>
      <c r="I4" s="71" t="s">
        <v>414</v>
      </c>
    </row>
    <row r="5" spans="1:9" ht="41.25" customHeight="1" thickBot="1" x14ac:dyDescent="0.3">
      <c r="A5" s="349"/>
      <c r="B5" s="351" t="s">
        <v>417</v>
      </c>
      <c r="C5" s="348" t="s">
        <v>611</v>
      </c>
      <c r="D5" s="69" t="s">
        <v>594</v>
      </c>
      <c r="E5" s="69" t="s">
        <v>33</v>
      </c>
      <c r="F5" s="71" t="s">
        <v>595</v>
      </c>
      <c r="G5" s="73"/>
      <c r="H5" s="71"/>
      <c r="I5" s="71"/>
    </row>
    <row r="6" spans="1:9" ht="41.25" customHeight="1" thickBot="1" x14ac:dyDescent="0.3">
      <c r="A6" s="349"/>
      <c r="B6" s="368"/>
      <c r="C6" s="349"/>
      <c r="D6" s="69" t="s">
        <v>596</v>
      </c>
      <c r="E6" s="69" t="s">
        <v>33</v>
      </c>
      <c r="F6" s="71" t="s">
        <v>595</v>
      </c>
      <c r="G6" s="73"/>
      <c r="H6" s="71"/>
      <c r="I6" s="71"/>
    </row>
    <row r="7" spans="1:9" ht="41.25" customHeight="1" thickBot="1" x14ac:dyDescent="0.3">
      <c r="A7" s="349"/>
      <c r="B7" s="368"/>
      <c r="C7" s="349"/>
      <c r="D7" s="69" t="s">
        <v>590</v>
      </c>
      <c r="E7" s="69" t="s">
        <v>33</v>
      </c>
      <c r="F7" s="71" t="s">
        <v>592</v>
      </c>
      <c r="G7" s="73"/>
      <c r="H7" s="71"/>
      <c r="I7" s="71"/>
    </row>
    <row r="8" spans="1:9" ht="41.25" customHeight="1" thickBot="1" x14ac:dyDescent="0.3">
      <c r="A8" s="349"/>
      <c r="B8" s="368"/>
      <c r="C8" s="349"/>
      <c r="D8" s="69" t="s">
        <v>591</v>
      </c>
      <c r="E8" s="69" t="s">
        <v>33</v>
      </c>
      <c r="F8" s="71" t="s">
        <v>592</v>
      </c>
      <c r="G8" s="73"/>
      <c r="H8" s="71"/>
      <c r="I8" s="71"/>
    </row>
    <row r="9" spans="1:9" ht="41.25" customHeight="1" thickBot="1" x14ac:dyDescent="0.3">
      <c r="A9" s="349"/>
      <c r="B9" s="368"/>
      <c r="C9" s="349"/>
      <c r="D9" s="69" t="s">
        <v>593</v>
      </c>
      <c r="E9" s="69" t="s">
        <v>33</v>
      </c>
      <c r="F9" s="71" t="s">
        <v>592</v>
      </c>
      <c r="G9" s="73">
        <v>0.95</v>
      </c>
      <c r="H9" s="71" t="s">
        <v>419</v>
      </c>
      <c r="I9" s="71" t="s">
        <v>414</v>
      </c>
    </row>
    <row r="10" spans="1:9" ht="41.25" customHeight="1" thickBot="1" x14ac:dyDescent="0.3">
      <c r="A10" s="349"/>
      <c r="B10" s="368"/>
      <c r="C10" s="349"/>
      <c r="D10" s="69" t="s">
        <v>597</v>
      </c>
      <c r="E10" s="69" t="s">
        <v>33</v>
      </c>
      <c r="F10" s="71" t="s">
        <v>592</v>
      </c>
      <c r="G10" s="73"/>
      <c r="H10" s="71"/>
      <c r="I10" s="71"/>
    </row>
    <row r="11" spans="1:9" ht="41.25" customHeight="1" thickBot="1" x14ac:dyDescent="0.3">
      <c r="A11" s="349"/>
      <c r="B11" s="368"/>
      <c r="C11" s="349"/>
      <c r="D11" s="69" t="s">
        <v>598</v>
      </c>
      <c r="E11" s="69" t="s">
        <v>33</v>
      </c>
      <c r="F11" s="71" t="s">
        <v>592</v>
      </c>
      <c r="G11" s="73"/>
      <c r="H11" s="71"/>
      <c r="I11" s="71"/>
    </row>
    <row r="12" spans="1:9" ht="41.25" customHeight="1" thickBot="1" x14ac:dyDescent="0.3">
      <c r="A12" s="349"/>
      <c r="B12" s="368"/>
      <c r="C12" s="349"/>
      <c r="D12" s="69" t="s">
        <v>516</v>
      </c>
      <c r="E12" s="69" t="s">
        <v>33</v>
      </c>
      <c r="F12" s="71" t="s">
        <v>592</v>
      </c>
      <c r="G12" s="73"/>
      <c r="H12" s="71"/>
      <c r="I12" s="71"/>
    </row>
    <row r="13" spans="1:9" ht="54.75" customHeight="1" thickBot="1" x14ac:dyDescent="0.3">
      <c r="A13" s="349"/>
      <c r="B13" s="352"/>
      <c r="C13" s="350"/>
      <c r="D13" s="69" t="s">
        <v>422</v>
      </c>
      <c r="E13" s="69" t="s">
        <v>33</v>
      </c>
      <c r="F13" s="71"/>
      <c r="G13" s="71">
        <v>11.9</v>
      </c>
      <c r="H13" s="71" t="s">
        <v>419</v>
      </c>
      <c r="I13" s="71" t="s">
        <v>414</v>
      </c>
    </row>
    <row r="14" spans="1:9" ht="51.75" thickBot="1" x14ac:dyDescent="0.3">
      <c r="A14" s="349"/>
      <c r="B14" s="351" t="s">
        <v>423</v>
      </c>
      <c r="C14" s="72"/>
      <c r="D14" s="69" t="s">
        <v>424</v>
      </c>
      <c r="E14" s="69" t="s">
        <v>601</v>
      </c>
      <c r="F14" s="71"/>
      <c r="G14" s="70">
        <v>0.99</v>
      </c>
      <c r="H14" s="71" t="s">
        <v>425</v>
      </c>
      <c r="I14" s="71" t="s">
        <v>414</v>
      </c>
    </row>
    <row r="15" spans="1:9" ht="39" thickBot="1" x14ac:dyDescent="0.3">
      <c r="A15" s="350"/>
      <c r="B15" s="352"/>
      <c r="C15" s="68"/>
      <c r="D15" s="69" t="s">
        <v>428</v>
      </c>
      <c r="E15" s="69" t="s">
        <v>601</v>
      </c>
      <c r="F15" s="71"/>
      <c r="G15" s="70">
        <v>0.98</v>
      </c>
      <c r="H15" s="71" t="s">
        <v>429</v>
      </c>
      <c r="I15" s="71" t="s">
        <v>414</v>
      </c>
    </row>
    <row r="16" spans="1:9" ht="39" thickBot="1" x14ac:dyDescent="0.3">
      <c r="A16" s="348" t="s">
        <v>430</v>
      </c>
      <c r="B16" s="68" t="s">
        <v>431</v>
      </c>
      <c r="C16" s="68"/>
      <c r="D16" s="69" t="s">
        <v>432</v>
      </c>
      <c r="E16" s="69" t="s">
        <v>602</v>
      </c>
      <c r="F16" s="71"/>
      <c r="G16" s="70">
        <v>0.98</v>
      </c>
      <c r="H16" s="71" t="s">
        <v>433</v>
      </c>
      <c r="I16" s="71" t="s">
        <v>414</v>
      </c>
    </row>
    <row r="17" spans="1:9" ht="39" thickBot="1" x14ac:dyDescent="0.3">
      <c r="A17" s="350"/>
      <c r="B17" s="68" t="s">
        <v>436</v>
      </c>
      <c r="C17" s="68"/>
      <c r="D17" s="69" t="s">
        <v>437</v>
      </c>
      <c r="E17" s="69" t="s">
        <v>602</v>
      </c>
      <c r="F17" s="71"/>
      <c r="G17" s="70">
        <v>0.08</v>
      </c>
      <c r="H17" s="71" t="s">
        <v>429</v>
      </c>
      <c r="I17" s="71" t="s">
        <v>414</v>
      </c>
    </row>
    <row r="18" spans="1:9" ht="15.75" thickBot="1" x14ac:dyDescent="0.3">
      <c r="A18" s="353" t="s">
        <v>439</v>
      </c>
      <c r="B18" s="354"/>
      <c r="C18" s="354"/>
      <c r="D18" s="354"/>
      <c r="E18" s="354"/>
      <c r="F18" s="354"/>
      <c r="G18" s="354"/>
      <c r="H18" s="354"/>
      <c r="I18" s="354"/>
    </row>
    <row r="19" spans="1:9" ht="51.75" thickBot="1" x14ac:dyDescent="0.3">
      <c r="A19" s="348" t="s">
        <v>442</v>
      </c>
      <c r="B19" s="348" t="s">
        <v>443</v>
      </c>
      <c r="C19" s="76"/>
      <c r="D19" s="69" t="s">
        <v>444</v>
      </c>
      <c r="E19" s="69" t="s">
        <v>604</v>
      </c>
      <c r="F19" s="71"/>
      <c r="G19" s="70">
        <v>0.65</v>
      </c>
      <c r="H19" s="71" t="s">
        <v>429</v>
      </c>
      <c r="I19" s="71" t="s">
        <v>414</v>
      </c>
    </row>
    <row r="20" spans="1:9" ht="51.75" thickBot="1" x14ac:dyDescent="0.3">
      <c r="A20" s="349"/>
      <c r="B20" s="349"/>
      <c r="C20" s="76"/>
      <c r="D20" s="69" t="s">
        <v>445</v>
      </c>
      <c r="E20" s="69" t="s">
        <v>604</v>
      </c>
      <c r="F20" s="71"/>
      <c r="G20" s="73">
        <v>0.65</v>
      </c>
      <c r="H20" s="71" t="s">
        <v>429</v>
      </c>
      <c r="I20" s="71" t="s">
        <v>414</v>
      </c>
    </row>
    <row r="21" spans="1:9" ht="26.25" thickBot="1" x14ac:dyDescent="0.3">
      <c r="A21" s="349"/>
      <c r="B21" s="349"/>
      <c r="C21" s="76"/>
      <c r="D21" s="69" t="s">
        <v>446</v>
      </c>
      <c r="E21" s="69" t="s">
        <v>604</v>
      </c>
      <c r="F21" s="71"/>
      <c r="G21" s="73">
        <v>0.8</v>
      </c>
      <c r="H21" s="71" t="s">
        <v>429</v>
      </c>
      <c r="I21" s="71" t="s">
        <v>414</v>
      </c>
    </row>
    <row r="22" spans="1:9" ht="39" thickBot="1" x14ac:dyDescent="0.3">
      <c r="A22" s="349"/>
      <c r="B22" s="349"/>
      <c r="C22" s="76"/>
      <c r="D22" s="69" t="s">
        <v>447</v>
      </c>
      <c r="E22" s="69" t="s">
        <v>602</v>
      </c>
      <c r="F22" s="71"/>
      <c r="G22" s="73">
        <v>0.8</v>
      </c>
      <c r="H22" s="71" t="s">
        <v>429</v>
      </c>
      <c r="I22" s="71" t="s">
        <v>414</v>
      </c>
    </row>
    <row r="23" spans="1:9" ht="51.75" thickBot="1" x14ac:dyDescent="0.3">
      <c r="A23" s="359"/>
      <c r="B23" s="349"/>
      <c r="C23" s="76"/>
      <c r="D23" s="69" t="s">
        <v>448</v>
      </c>
      <c r="E23" s="69" t="s">
        <v>602</v>
      </c>
      <c r="F23" s="71"/>
      <c r="G23" s="73">
        <v>0.8</v>
      </c>
      <c r="H23" s="71" t="s">
        <v>429</v>
      </c>
      <c r="I23" s="71" t="s">
        <v>414</v>
      </c>
    </row>
    <row r="24" spans="1:9" ht="51.75" thickBot="1" x14ac:dyDescent="0.3">
      <c r="A24" s="77" t="s">
        <v>449</v>
      </c>
      <c r="B24" s="359"/>
      <c r="C24" s="76"/>
      <c r="D24" s="69" t="s">
        <v>450</v>
      </c>
      <c r="E24" s="69" t="s">
        <v>605</v>
      </c>
      <c r="F24" s="71"/>
      <c r="G24" s="70">
        <v>0.7</v>
      </c>
      <c r="H24" s="71" t="s">
        <v>429</v>
      </c>
      <c r="I24" s="71" t="s">
        <v>414</v>
      </c>
    </row>
    <row r="25" spans="1:9" ht="51.75" thickBot="1" x14ac:dyDescent="0.3">
      <c r="A25" s="351" t="s">
        <v>451</v>
      </c>
      <c r="B25" s="361" t="s">
        <v>452</v>
      </c>
      <c r="C25" s="77"/>
      <c r="D25" s="89" t="s">
        <v>453</v>
      </c>
      <c r="E25" s="69" t="s">
        <v>605</v>
      </c>
      <c r="F25" s="90"/>
      <c r="G25" s="91">
        <v>0.4</v>
      </c>
      <c r="H25" s="90" t="s">
        <v>454</v>
      </c>
      <c r="I25" s="90" t="s">
        <v>455</v>
      </c>
    </row>
    <row r="26" spans="1:9" ht="51.75" thickBot="1" x14ac:dyDescent="0.3">
      <c r="A26" s="360"/>
      <c r="B26" s="360"/>
      <c r="C26" s="77"/>
      <c r="D26" s="89" t="s">
        <v>457</v>
      </c>
      <c r="E26" s="69" t="s">
        <v>605</v>
      </c>
      <c r="F26" s="90"/>
      <c r="G26" s="91">
        <v>0.95</v>
      </c>
      <c r="H26" s="90" t="s">
        <v>454</v>
      </c>
      <c r="I26" s="90" t="s">
        <v>455</v>
      </c>
    </row>
    <row r="27" spans="1:9" ht="64.5" thickBot="1" x14ac:dyDescent="0.3">
      <c r="A27" s="361" t="s">
        <v>458</v>
      </c>
      <c r="B27" s="361" t="s">
        <v>459</v>
      </c>
      <c r="C27" s="72"/>
      <c r="D27" s="69" t="s">
        <v>460</v>
      </c>
      <c r="E27" s="69" t="s">
        <v>605</v>
      </c>
      <c r="F27" s="71"/>
      <c r="G27" s="70">
        <v>0.6</v>
      </c>
      <c r="H27" s="71" t="s">
        <v>454</v>
      </c>
      <c r="I27" s="71" t="s">
        <v>461</v>
      </c>
    </row>
    <row r="28" spans="1:9" ht="51.75" thickBot="1" x14ac:dyDescent="0.3">
      <c r="A28" s="360"/>
      <c r="B28" s="360"/>
      <c r="C28" s="72"/>
      <c r="D28" s="69" t="s">
        <v>463</v>
      </c>
      <c r="E28" s="69" t="s">
        <v>605</v>
      </c>
      <c r="F28" s="71"/>
      <c r="G28" s="70">
        <v>0.03</v>
      </c>
      <c r="H28" s="71" t="s">
        <v>454</v>
      </c>
      <c r="I28" s="71" t="s">
        <v>461</v>
      </c>
    </row>
    <row r="29" spans="1:9" ht="26.25" thickBot="1" x14ac:dyDescent="0.3">
      <c r="A29" s="82" t="s">
        <v>464</v>
      </c>
      <c r="B29" s="68" t="s">
        <v>465</v>
      </c>
      <c r="C29" s="68"/>
      <c r="D29" s="68" t="s">
        <v>466</v>
      </c>
      <c r="E29" s="68" t="s">
        <v>601</v>
      </c>
      <c r="F29" s="71"/>
      <c r="G29" s="84">
        <v>0.95</v>
      </c>
      <c r="H29" s="71" t="s">
        <v>454</v>
      </c>
      <c r="I29" s="71" t="s">
        <v>414</v>
      </c>
    </row>
    <row r="30" spans="1:9" ht="39" customHeight="1" thickBot="1" x14ac:dyDescent="0.3">
      <c r="A30" s="114"/>
      <c r="B30" s="387" t="s">
        <v>468</v>
      </c>
      <c r="C30" s="348" t="s">
        <v>603</v>
      </c>
      <c r="D30" s="79" t="s">
        <v>599</v>
      </c>
      <c r="E30" s="93" t="s">
        <v>34</v>
      </c>
      <c r="F30" s="90" t="s">
        <v>592</v>
      </c>
      <c r="G30" s="113"/>
      <c r="H30" s="88"/>
      <c r="I30" s="88"/>
    </row>
    <row r="31" spans="1:9" ht="64.5" thickBot="1" x14ac:dyDescent="0.3">
      <c r="A31" s="114"/>
      <c r="B31" s="388"/>
      <c r="C31" s="349"/>
      <c r="D31" s="79" t="s">
        <v>469</v>
      </c>
      <c r="E31" s="93" t="s">
        <v>34</v>
      </c>
      <c r="F31" s="90" t="s">
        <v>592</v>
      </c>
      <c r="G31" s="113">
        <v>0.1</v>
      </c>
      <c r="H31" s="88" t="s">
        <v>470</v>
      </c>
      <c r="I31" s="88" t="s">
        <v>414</v>
      </c>
    </row>
    <row r="32" spans="1:9" ht="64.5" thickBot="1" x14ac:dyDescent="0.3">
      <c r="A32" s="114"/>
      <c r="B32" s="389"/>
      <c r="C32" s="350"/>
      <c r="D32" s="93" t="s">
        <v>474</v>
      </c>
      <c r="E32" s="93" t="s">
        <v>34</v>
      </c>
      <c r="F32" s="90" t="s">
        <v>592</v>
      </c>
      <c r="G32" s="97">
        <v>0.2</v>
      </c>
      <c r="H32" s="90" t="s">
        <v>470</v>
      </c>
      <c r="I32" s="90" t="s">
        <v>414</v>
      </c>
    </row>
    <row r="33" spans="1:9" ht="15.75" customHeight="1" thickBot="1" x14ac:dyDescent="0.3">
      <c r="A33" s="365" t="s">
        <v>475</v>
      </c>
      <c r="B33" s="366"/>
      <c r="C33" s="366"/>
      <c r="D33" s="366"/>
      <c r="E33" s="366"/>
      <c r="F33" s="366"/>
      <c r="G33" s="366"/>
      <c r="H33" s="366"/>
      <c r="I33" s="366"/>
    </row>
    <row r="34" spans="1:9" ht="15.75" customHeight="1" thickBot="1" x14ac:dyDescent="0.3">
      <c r="A34" s="353" t="s">
        <v>476</v>
      </c>
      <c r="B34" s="354"/>
      <c r="C34" s="354"/>
      <c r="D34" s="354"/>
      <c r="E34" s="354"/>
      <c r="F34" s="354"/>
      <c r="G34" s="354"/>
      <c r="H34" s="354"/>
      <c r="I34" s="354"/>
    </row>
    <row r="35" spans="1:9" ht="64.5" thickBot="1" x14ac:dyDescent="0.3">
      <c r="A35" s="100" t="s">
        <v>477</v>
      </c>
      <c r="B35" s="351" t="s">
        <v>478</v>
      </c>
      <c r="C35" s="72"/>
      <c r="D35" s="69" t="s">
        <v>479</v>
      </c>
      <c r="E35" s="69" t="s">
        <v>606</v>
      </c>
      <c r="F35" s="71"/>
      <c r="G35" s="70">
        <v>0.18</v>
      </c>
      <c r="H35" s="71" t="s">
        <v>480</v>
      </c>
      <c r="I35" s="71" t="s">
        <v>481</v>
      </c>
    </row>
    <row r="36" spans="1:9" ht="64.5" thickBot="1" x14ac:dyDescent="0.3">
      <c r="A36" s="100" t="s">
        <v>483</v>
      </c>
      <c r="B36" s="368"/>
      <c r="C36" s="72"/>
      <c r="D36" s="69" t="s">
        <v>484</v>
      </c>
      <c r="E36" s="69" t="s">
        <v>606</v>
      </c>
      <c r="F36" s="71"/>
      <c r="G36" s="70">
        <v>0.4</v>
      </c>
      <c r="H36" s="71" t="s">
        <v>429</v>
      </c>
      <c r="I36" s="71" t="s">
        <v>485</v>
      </c>
    </row>
    <row r="37" spans="1:9" ht="64.5" thickBot="1" x14ac:dyDescent="0.3">
      <c r="A37" s="100" t="s">
        <v>487</v>
      </c>
      <c r="B37" s="368"/>
      <c r="C37" s="72"/>
      <c r="D37" s="69" t="s">
        <v>488</v>
      </c>
      <c r="E37" s="69" t="s">
        <v>606</v>
      </c>
      <c r="F37" s="71"/>
      <c r="G37" s="70">
        <v>0.16</v>
      </c>
      <c r="H37" s="71" t="s">
        <v>429</v>
      </c>
      <c r="I37" s="71" t="s">
        <v>489</v>
      </c>
    </row>
    <row r="38" spans="1:9" ht="77.25" thickBot="1" x14ac:dyDescent="0.3">
      <c r="A38" s="100" t="s">
        <v>491</v>
      </c>
      <c r="B38" s="368"/>
      <c r="C38" s="72"/>
      <c r="D38" s="68" t="s">
        <v>492</v>
      </c>
      <c r="E38" s="69" t="s">
        <v>606</v>
      </c>
      <c r="F38" s="71"/>
      <c r="G38" s="70">
        <v>7.0000000000000007E-2</v>
      </c>
      <c r="H38" s="71" t="s">
        <v>429</v>
      </c>
      <c r="I38" s="71" t="s">
        <v>481</v>
      </c>
    </row>
    <row r="39" spans="1:9" ht="64.5" thickBot="1" x14ac:dyDescent="0.3">
      <c r="A39" s="100" t="s">
        <v>493</v>
      </c>
      <c r="B39" s="360"/>
      <c r="C39" s="72"/>
      <c r="D39" s="68" t="s">
        <v>494</v>
      </c>
      <c r="E39" s="69" t="s">
        <v>606</v>
      </c>
      <c r="F39" s="71"/>
      <c r="G39" s="70">
        <v>7.0000000000000007E-2</v>
      </c>
      <c r="H39" s="71" t="s">
        <v>429</v>
      </c>
      <c r="I39" s="71" t="s">
        <v>489</v>
      </c>
    </row>
    <row r="40" spans="1:9" ht="30" customHeight="1" thickBot="1" x14ac:dyDescent="0.3">
      <c r="A40" s="365" t="s">
        <v>497</v>
      </c>
      <c r="B40" s="366"/>
      <c r="C40" s="366"/>
      <c r="D40" s="366"/>
      <c r="E40" s="366"/>
      <c r="F40" s="366"/>
      <c r="G40" s="366"/>
      <c r="H40" s="366"/>
      <c r="I40" s="366"/>
    </row>
    <row r="41" spans="1:9" ht="54" customHeight="1" thickBot="1" x14ac:dyDescent="0.3">
      <c r="A41" s="384" t="s">
        <v>498</v>
      </c>
      <c r="B41" s="94" t="s">
        <v>499</v>
      </c>
      <c r="C41" s="94"/>
      <c r="D41" s="94" t="s">
        <v>500</v>
      </c>
      <c r="E41" s="94" t="s">
        <v>601</v>
      </c>
      <c r="F41" s="95"/>
      <c r="G41" s="115">
        <v>0.13</v>
      </c>
      <c r="H41" s="95" t="s">
        <v>454</v>
      </c>
      <c r="I41" s="95" t="s">
        <v>501</v>
      </c>
    </row>
    <row r="42" spans="1:9" ht="51.75" thickBot="1" x14ac:dyDescent="0.3">
      <c r="A42" s="385"/>
      <c r="B42" s="94" t="s">
        <v>505</v>
      </c>
      <c r="C42" s="94"/>
      <c r="D42" s="94" t="s">
        <v>506</v>
      </c>
      <c r="E42" s="94" t="s">
        <v>601</v>
      </c>
      <c r="F42" s="95"/>
      <c r="G42" s="115">
        <v>0.9</v>
      </c>
      <c r="H42" s="95" t="s">
        <v>454</v>
      </c>
      <c r="I42" s="95" t="s">
        <v>501</v>
      </c>
    </row>
    <row r="43" spans="1:9" ht="64.5" thickBot="1" x14ac:dyDescent="0.3">
      <c r="A43" s="351" t="s">
        <v>507</v>
      </c>
      <c r="B43" s="368" t="s">
        <v>508</v>
      </c>
      <c r="C43" s="72"/>
      <c r="D43" s="69" t="s">
        <v>509</v>
      </c>
      <c r="E43" s="69" t="s">
        <v>606</v>
      </c>
      <c r="F43" s="71"/>
      <c r="G43" s="73">
        <v>8.3000000000000004E-2</v>
      </c>
      <c r="H43" s="71" t="s">
        <v>510</v>
      </c>
      <c r="I43" s="71" t="s">
        <v>414</v>
      </c>
    </row>
    <row r="44" spans="1:9" ht="64.5" thickBot="1" x14ac:dyDescent="0.3">
      <c r="A44" s="368"/>
      <c r="B44" s="368"/>
      <c r="C44" s="72"/>
      <c r="D44" s="69" t="s">
        <v>512</v>
      </c>
      <c r="E44" s="69" t="s">
        <v>606</v>
      </c>
      <c r="F44" s="71"/>
      <c r="G44" s="73">
        <v>0.02</v>
      </c>
      <c r="H44" s="71" t="s">
        <v>510</v>
      </c>
      <c r="I44" s="71" t="s">
        <v>414</v>
      </c>
    </row>
    <row r="45" spans="1:9" ht="64.5" thickBot="1" x14ac:dyDescent="0.3">
      <c r="A45" s="360"/>
      <c r="B45" s="360"/>
      <c r="C45" s="72"/>
      <c r="D45" s="69" t="s">
        <v>513</v>
      </c>
      <c r="E45" s="69" t="s">
        <v>606</v>
      </c>
      <c r="F45" s="71"/>
      <c r="G45" s="73">
        <v>0.17</v>
      </c>
      <c r="H45" s="71" t="s">
        <v>454</v>
      </c>
      <c r="I45" s="71" t="s">
        <v>414</v>
      </c>
    </row>
    <row r="46" spans="1:9" ht="51.75" thickBot="1" x14ac:dyDescent="0.3">
      <c r="A46" s="100" t="s">
        <v>514</v>
      </c>
      <c r="B46" s="69" t="s">
        <v>515</v>
      </c>
      <c r="C46" s="69"/>
      <c r="D46" s="69" t="s">
        <v>516</v>
      </c>
      <c r="E46" s="69" t="s">
        <v>33</v>
      </c>
      <c r="F46" s="71"/>
      <c r="G46" s="71">
        <v>1.4</v>
      </c>
      <c r="H46" s="71" t="s">
        <v>454</v>
      </c>
      <c r="I46" s="71" t="s">
        <v>517</v>
      </c>
    </row>
    <row r="47" spans="1:9" ht="51.75" thickBot="1" x14ac:dyDescent="0.3">
      <c r="A47" s="82" t="s">
        <v>520</v>
      </c>
      <c r="B47" s="68" t="s">
        <v>521</v>
      </c>
      <c r="C47" s="68"/>
      <c r="D47" s="68" t="s">
        <v>522</v>
      </c>
      <c r="E47" s="68" t="s">
        <v>607</v>
      </c>
      <c r="F47" s="71"/>
      <c r="G47" s="84">
        <v>0.75</v>
      </c>
      <c r="H47" s="71" t="s">
        <v>454</v>
      </c>
      <c r="I47" s="71" t="s">
        <v>523</v>
      </c>
    </row>
    <row r="48" spans="1:9" ht="39" thickBot="1" x14ac:dyDescent="0.3">
      <c r="A48" s="351" t="s">
        <v>524</v>
      </c>
      <c r="B48" s="68" t="s">
        <v>525</v>
      </c>
      <c r="C48" s="68"/>
      <c r="D48" s="68" t="s">
        <v>526</v>
      </c>
      <c r="E48" s="68" t="s">
        <v>602</v>
      </c>
      <c r="F48" s="71"/>
      <c r="G48" s="83">
        <v>2.1999999999999999E-2</v>
      </c>
      <c r="H48" s="71" t="s">
        <v>454</v>
      </c>
      <c r="I48" s="71" t="s">
        <v>414</v>
      </c>
    </row>
    <row r="49" spans="1:9" ht="77.25" thickBot="1" x14ac:dyDescent="0.3">
      <c r="A49" s="352"/>
      <c r="B49" s="68" t="s">
        <v>528</v>
      </c>
      <c r="C49" s="68"/>
      <c r="D49" s="68" t="s">
        <v>529</v>
      </c>
      <c r="E49" s="68" t="s">
        <v>608</v>
      </c>
      <c r="F49" s="71"/>
      <c r="G49" s="84">
        <v>0.1</v>
      </c>
      <c r="H49" s="71" t="s">
        <v>530</v>
      </c>
      <c r="I49" s="71" t="s">
        <v>531</v>
      </c>
    </row>
  </sheetData>
  <mergeCells count="23">
    <mergeCell ref="A3:I3"/>
    <mergeCell ref="A48:A49"/>
    <mergeCell ref="C5:C13"/>
    <mergeCell ref="B30:B32"/>
    <mergeCell ref="C30:C32"/>
    <mergeCell ref="A16:A17"/>
    <mergeCell ref="A18:I18"/>
    <mergeCell ref="A4:A15"/>
    <mergeCell ref="B5:B13"/>
    <mergeCell ref="B14:B15"/>
    <mergeCell ref="B35:B39"/>
    <mergeCell ref="A33:I33"/>
    <mergeCell ref="A34:I34"/>
    <mergeCell ref="A40:I40"/>
    <mergeCell ref="A43:A45"/>
    <mergeCell ref="B43:B45"/>
    <mergeCell ref="A41:A42"/>
    <mergeCell ref="A27:A28"/>
    <mergeCell ref="B27:B28"/>
    <mergeCell ref="A19:A23"/>
    <mergeCell ref="B19:B24"/>
    <mergeCell ref="A25:A26"/>
    <mergeCell ref="B25:B2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opLeftCell="A2" zoomScale="80" zoomScaleNormal="80" workbookViewId="0">
      <pane ySplit="1" topLeftCell="A3" activePane="bottomLeft" state="frozen"/>
      <selection activeCell="A2" sqref="A2:A10"/>
      <selection pane="bottomLeft" activeCell="A2" sqref="A2:A10"/>
    </sheetView>
  </sheetViews>
  <sheetFormatPr baseColWidth="10" defaultRowHeight="15" x14ac:dyDescent="0.25"/>
  <cols>
    <col min="1" max="1" width="28.5703125" customWidth="1"/>
    <col min="2" max="2" width="65" style="117" customWidth="1"/>
    <col min="3" max="3" width="33.5703125" customWidth="1"/>
    <col min="4" max="4" width="29.28515625" customWidth="1"/>
    <col min="5" max="5" width="18.5703125" style="9" customWidth="1"/>
    <col min="7" max="7" width="21" customWidth="1"/>
    <col min="8" max="8" width="14.28515625" customWidth="1"/>
  </cols>
  <sheetData>
    <row r="1" spans="1:8" ht="10.5" hidden="1" customHeight="1" thickBot="1" x14ac:dyDescent="0.3">
      <c r="A1" s="111"/>
      <c r="B1" s="116"/>
      <c r="C1" s="111"/>
      <c r="D1" s="111"/>
      <c r="E1" s="112"/>
      <c r="F1" s="111"/>
      <c r="G1" s="111"/>
      <c r="H1" s="111"/>
    </row>
    <row r="2" spans="1:8" ht="24" customHeight="1" thickBot="1" x14ac:dyDescent="0.3">
      <c r="A2" s="110" t="s">
        <v>401</v>
      </c>
      <c r="B2" s="110" t="s">
        <v>589</v>
      </c>
      <c r="C2" s="110" t="s">
        <v>402</v>
      </c>
      <c r="D2" s="110" t="s">
        <v>609</v>
      </c>
      <c r="E2" s="110" t="s">
        <v>588</v>
      </c>
      <c r="F2" s="110" t="s">
        <v>587</v>
      </c>
      <c r="G2" s="110" t="s">
        <v>405</v>
      </c>
      <c r="H2" s="110" t="s">
        <v>12</v>
      </c>
    </row>
    <row r="3" spans="1:8" ht="24" customHeight="1" thickBot="1" x14ac:dyDescent="0.3">
      <c r="A3" s="390" t="s">
        <v>33</v>
      </c>
      <c r="B3" s="390"/>
      <c r="C3" s="390"/>
      <c r="D3" s="390"/>
      <c r="E3" s="390"/>
      <c r="F3" s="390"/>
      <c r="G3" s="390"/>
      <c r="H3" s="390"/>
    </row>
    <row r="4" spans="1:8" ht="41.25" customHeight="1" thickBot="1" x14ac:dyDescent="0.3">
      <c r="A4" s="369" t="s">
        <v>613</v>
      </c>
      <c r="B4" s="369" t="s">
        <v>612</v>
      </c>
      <c r="C4" s="89" t="s">
        <v>594</v>
      </c>
      <c r="D4" s="89" t="s">
        <v>33</v>
      </c>
      <c r="E4" s="126" t="s">
        <v>595</v>
      </c>
      <c r="F4" s="115"/>
      <c r="G4" s="126"/>
      <c r="H4" s="126"/>
    </row>
    <row r="5" spans="1:8" ht="41.25" customHeight="1" thickBot="1" x14ac:dyDescent="0.3">
      <c r="A5" s="369"/>
      <c r="B5" s="369"/>
      <c r="C5" s="89" t="s">
        <v>596</v>
      </c>
      <c r="D5" s="89" t="s">
        <v>33</v>
      </c>
      <c r="E5" s="126" t="s">
        <v>595</v>
      </c>
      <c r="F5" s="115"/>
      <c r="G5" s="126"/>
      <c r="H5" s="126"/>
    </row>
    <row r="6" spans="1:8" ht="41.25" customHeight="1" thickBot="1" x14ac:dyDescent="0.3">
      <c r="A6" s="369"/>
      <c r="B6" s="369"/>
      <c r="C6" s="89" t="s">
        <v>590</v>
      </c>
      <c r="D6" s="89" t="s">
        <v>33</v>
      </c>
      <c r="E6" s="126" t="s">
        <v>592</v>
      </c>
      <c r="F6" s="115"/>
      <c r="G6" s="126"/>
      <c r="H6" s="126"/>
    </row>
    <row r="7" spans="1:8" ht="41.25" customHeight="1" thickBot="1" x14ac:dyDescent="0.3">
      <c r="A7" s="369"/>
      <c r="B7" s="369"/>
      <c r="C7" s="89" t="s">
        <v>591</v>
      </c>
      <c r="D7" s="89" t="s">
        <v>33</v>
      </c>
      <c r="E7" s="126" t="s">
        <v>592</v>
      </c>
      <c r="F7" s="115"/>
      <c r="G7" s="126"/>
      <c r="H7" s="126"/>
    </row>
    <row r="8" spans="1:8" ht="41.25" customHeight="1" thickBot="1" x14ac:dyDescent="0.3">
      <c r="A8" s="369"/>
      <c r="B8" s="369"/>
      <c r="C8" s="89" t="s">
        <v>593</v>
      </c>
      <c r="D8" s="89" t="s">
        <v>33</v>
      </c>
      <c r="E8" s="126" t="s">
        <v>592</v>
      </c>
      <c r="F8" s="115">
        <v>0.95</v>
      </c>
      <c r="G8" s="126" t="s">
        <v>419</v>
      </c>
      <c r="H8" s="126" t="s">
        <v>414</v>
      </c>
    </row>
    <row r="9" spans="1:8" ht="41.25" customHeight="1" thickBot="1" x14ac:dyDescent="0.3">
      <c r="A9" s="369"/>
      <c r="B9" s="369"/>
      <c r="C9" s="89" t="s">
        <v>597</v>
      </c>
      <c r="D9" s="89" t="s">
        <v>33</v>
      </c>
      <c r="E9" s="126" t="s">
        <v>592</v>
      </c>
      <c r="F9" s="115"/>
      <c r="G9" s="126"/>
      <c r="H9" s="126"/>
    </row>
    <row r="10" spans="1:8" ht="57" customHeight="1" thickBot="1" x14ac:dyDescent="0.3">
      <c r="A10" s="369"/>
      <c r="B10" s="369"/>
      <c r="C10" s="89" t="s">
        <v>598</v>
      </c>
      <c r="D10" s="89" t="s">
        <v>33</v>
      </c>
      <c r="E10" s="126" t="s">
        <v>592</v>
      </c>
      <c r="F10" s="126">
        <v>1.4</v>
      </c>
      <c r="G10" s="126" t="s">
        <v>454</v>
      </c>
      <c r="H10" s="126" t="s">
        <v>517</v>
      </c>
    </row>
    <row r="11" spans="1:8" ht="41.25" customHeight="1" thickBot="1" x14ac:dyDescent="0.3">
      <c r="A11" s="369"/>
      <c r="B11" s="369"/>
      <c r="C11" s="89" t="s">
        <v>516</v>
      </c>
      <c r="D11" s="89" t="s">
        <v>33</v>
      </c>
      <c r="E11" s="126" t="s">
        <v>592</v>
      </c>
      <c r="F11" s="115"/>
      <c r="G11" s="126"/>
      <c r="H11" s="126"/>
    </row>
    <row r="12" spans="1:8" ht="54.75" customHeight="1" thickBot="1" x14ac:dyDescent="0.3">
      <c r="A12" s="369"/>
      <c r="B12" s="369"/>
      <c r="C12" s="89" t="s">
        <v>422</v>
      </c>
      <c r="D12" s="89" t="s">
        <v>33</v>
      </c>
      <c r="E12" s="126" t="s">
        <v>592</v>
      </c>
      <c r="F12" s="126">
        <v>11.9</v>
      </c>
      <c r="G12" s="126" t="s">
        <v>419</v>
      </c>
      <c r="H12" s="126" t="s">
        <v>414</v>
      </c>
    </row>
    <row r="13" spans="1:8" ht="30.75" customHeight="1" thickBot="1" x14ac:dyDescent="0.3">
      <c r="A13" s="390" t="s">
        <v>34</v>
      </c>
      <c r="B13" s="390"/>
      <c r="C13" s="390"/>
      <c r="D13" s="390"/>
      <c r="E13" s="390"/>
      <c r="F13" s="390"/>
      <c r="G13" s="390"/>
      <c r="H13" s="390"/>
    </row>
    <row r="14" spans="1:8" ht="45" customHeight="1" thickBot="1" x14ac:dyDescent="0.3">
      <c r="A14" s="372" t="s">
        <v>468</v>
      </c>
      <c r="B14" s="369" t="s">
        <v>603</v>
      </c>
      <c r="C14" s="123" t="s">
        <v>599</v>
      </c>
      <c r="D14" s="123" t="s">
        <v>34</v>
      </c>
      <c r="E14" s="126" t="s">
        <v>592</v>
      </c>
      <c r="F14" s="125"/>
      <c r="G14" s="126"/>
      <c r="H14" s="126"/>
    </row>
    <row r="15" spans="1:8" ht="69" customHeight="1" thickBot="1" x14ac:dyDescent="0.3">
      <c r="A15" s="372"/>
      <c r="B15" s="369"/>
      <c r="C15" s="123" t="s">
        <v>469</v>
      </c>
      <c r="D15" s="123" t="s">
        <v>34</v>
      </c>
      <c r="E15" s="126" t="s">
        <v>592</v>
      </c>
      <c r="F15" s="125">
        <v>0.1</v>
      </c>
      <c r="G15" s="126" t="s">
        <v>470</v>
      </c>
      <c r="H15" s="126" t="s">
        <v>414</v>
      </c>
    </row>
    <row r="16" spans="1:8" ht="79.5" customHeight="1" thickBot="1" x14ac:dyDescent="0.3">
      <c r="A16" s="372"/>
      <c r="B16" s="369"/>
      <c r="C16" s="123" t="s">
        <v>474</v>
      </c>
      <c r="D16" s="123" t="s">
        <v>34</v>
      </c>
      <c r="E16" s="126" t="s">
        <v>592</v>
      </c>
      <c r="F16" s="125">
        <v>0.2</v>
      </c>
      <c r="G16" s="126" t="s">
        <v>470</v>
      </c>
      <c r="H16" s="126" t="s">
        <v>414</v>
      </c>
    </row>
    <row r="17" spans="1:8" ht="33" customHeight="1" thickBot="1" x14ac:dyDescent="0.3">
      <c r="A17" s="390" t="s">
        <v>601</v>
      </c>
      <c r="B17" s="390"/>
      <c r="C17" s="390"/>
      <c r="D17" s="390"/>
      <c r="E17" s="390"/>
      <c r="F17" s="390"/>
      <c r="G17" s="390"/>
      <c r="H17" s="390"/>
    </row>
    <row r="18" spans="1:8" ht="33" customHeight="1" thickBot="1" x14ac:dyDescent="0.3">
      <c r="A18" s="369" t="s">
        <v>465</v>
      </c>
      <c r="B18" s="369" t="s">
        <v>620</v>
      </c>
      <c r="C18" s="123" t="s">
        <v>466</v>
      </c>
      <c r="D18" s="123" t="s">
        <v>601</v>
      </c>
      <c r="E18" s="126" t="s">
        <v>595</v>
      </c>
      <c r="F18" s="125">
        <v>0.95</v>
      </c>
      <c r="G18" s="126" t="s">
        <v>454</v>
      </c>
      <c r="H18" s="126" t="s">
        <v>414</v>
      </c>
    </row>
    <row r="19" spans="1:8" ht="123.75" customHeight="1" thickBot="1" x14ac:dyDescent="0.3">
      <c r="A19" s="369"/>
      <c r="B19" s="369"/>
      <c r="C19" s="123" t="s">
        <v>618</v>
      </c>
      <c r="D19" s="123" t="s">
        <v>601</v>
      </c>
      <c r="E19" s="126" t="s">
        <v>592</v>
      </c>
      <c r="F19" s="125"/>
      <c r="G19" s="126"/>
      <c r="H19" s="126"/>
    </row>
    <row r="20" spans="1:8" ht="56.25" customHeight="1" thickBot="1" x14ac:dyDescent="0.3">
      <c r="A20" s="369"/>
      <c r="B20" s="123" t="s">
        <v>619</v>
      </c>
      <c r="C20" s="123" t="s">
        <v>617</v>
      </c>
      <c r="D20" s="123" t="s">
        <v>601</v>
      </c>
      <c r="E20" s="126" t="s">
        <v>592</v>
      </c>
      <c r="F20" s="125"/>
      <c r="G20" s="126"/>
      <c r="H20" s="126"/>
    </row>
    <row r="21" spans="1:8" ht="128.25" customHeight="1" thickBot="1" x14ac:dyDescent="0.3">
      <c r="A21" s="369" t="s">
        <v>423</v>
      </c>
      <c r="B21" s="369" t="s">
        <v>621</v>
      </c>
      <c r="C21" s="118" t="s">
        <v>616</v>
      </c>
      <c r="D21" s="89" t="s">
        <v>601</v>
      </c>
      <c r="E21" s="126" t="s">
        <v>592</v>
      </c>
      <c r="F21" s="91">
        <v>0.99</v>
      </c>
      <c r="G21" s="126" t="s">
        <v>425</v>
      </c>
      <c r="H21" s="126" t="s">
        <v>414</v>
      </c>
    </row>
    <row r="22" spans="1:8" ht="34.5" customHeight="1" thickBot="1" x14ac:dyDescent="0.3">
      <c r="A22" s="369"/>
      <c r="B22" s="369"/>
      <c r="C22" s="89" t="s">
        <v>614</v>
      </c>
      <c r="D22" s="89" t="s">
        <v>601</v>
      </c>
      <c r="E22" s="126" t="s">
        <v>592</v>
      </c>
      <c r="F22" s="91">
        <v>0.98</v>
      </c>
      <c r="G22" s="126" t="s">
        <v>429</v>
      </c>
      <c r="H22" s="126" t="s">
        <v>414</v>
      </c>
    </row>
    <row r="23" spans="1:8" ht="54" customHeight="1" thickBot="1" x14ac:dyDescent="0.3">
      <c r="A23" s="369"/>
      <c r="B23" s="369"/>
      <c r="C23" s="89" t="s">
        <v>615</v>
      </c>
      <c r="D23" s="89" t="s">
        <v>601</v>
      </c>
      <c r="E23" s="126" t="s">
        <v>592</v>
      </c>
      <c r="F23" s="91"/>
      <c r="G23" s="126"/>
      <c r="H23" s="126" t="s">
        <v>414</v>
      </c>
    </row>
    <row r="24" spans="1:8" ht="66.75" customHeight="1" thickBot="1" x14ac:dyDescent="0.3">
      <c r="A24" s="123" t="s">
        <v>499</v>
      </c>
      <c r="B24" s="369" t="s">
        <v>623</v>
      </c>
      <c r="C24" s="123" t="s">
        <v>500</v>
      </c>
      <c r="D24" s="123" t="s">
        <v>601</v>
      </c>
      <c r="E24" s="126" t="s">
        <v>592</v>
      </c>
      <c r="F24" s="115">
        <v>0.13</v>
      </c>
      <c r="G24" s="126" t="s">
        <v>454</v>
      </c>
      <c r="H24" s="126" t="s">
        <v>501</v>
      </c>
    </row>
    <row r="25" spans="1:8" ht="51.75" thickBot="1" x14ac:dyDescent="0.3">
      <c r="A25" s="123" t="s">
        <v>505</v>
      </c>
      <c r="B25" s="369"/>
      <c r="C25" s="123" t="s">
        <v>506</v>
      </c>
      <c r="D25" s="123" t="s">
        <v>601</v>
      </c>
      <c r="E25" s="126" t="s">
        <v>592</v>
      </c>
      <c r="F25" s="115">
        <v>0.9</v>
      </c>
      <c r="G25" s="126" t="s">
        <v>454</v>
      </c>
      <c r="H25" s="126" t="s">
        <v>501</v>
      </c>
    </row>
    <row r="26" spans="1:8" ht="16.5" thickBot="1" x14ac:dyDescent="0.3">
      <c r="A26" s="390" t="s">
        <v>605</v>
      </c>
      <c r="B26" s="390"/>
      <c r="C26" s="390"/>
      <c r="D26" s="390"/>
      <c r="E26" s="390"/>
      <c r="F26" s="390"/>
      <c r="G26" s="390"/>
      <c r="H26" s="390"/>
    </row>
    <row r="27" spans="1:8" ht="89.25" customHeight="1" thickBot="1" x14ac:dyDescent="0.3">
      <c r="A27" s="369" t="s">
        <v>452</v>
      </c>
      <c r="B27" s="369" t="s">
        <v>669</v>
      </c>
      <c r="C27" s="89" t="s">
        <v>646</v>
      </c>
      <c r="D27" s="89" t="s">
        <v>605</v>
      </c>
      <c r="E27" s="126" t="s">
        <v>595</v>
      </c>
      <c r="F27" s="91"/>
      <c r="G27" s="126"/>
      <c r="H27" s="126"/>
    </row>
    <row r="28" spans="1:8" ht="99.75" customHeight="1" thickBot="1" x14ac:dyDescent="0.3">
      <c r="A28" s="369"/>
      <c r="B28" s="369"/>
      <c r="C28" s="89" t="s">
        <v>453</v>
      </c>
      <c r="D28" s="89" t="s">
        <v>605</v>
      </c>
      <c r="E28" s="126" t="s">
        <v>592</v>
      </c>
      <c r="F28" s="91">
        <v>0.4</v>
      </c>
      <c r="G28" s="126" t="s">
        <v>454</v>
      </c>
      <c r="H28" s="126" t="s">
        <v>455</v>
      </c>
    </row>
    <row r="29" spans="1:8" ht="79.5" customHeight="1" thickBot="1" x14ac:dyDescent="0.3">
      <c r="A29" s="369"/>
      <c r="B29" s="369"/>
      <c r="C29" s="89" t="s">
        <v>457</v>
      </c>
      <c r="D29" s="89" t="s">
        <v>605</v>
      </c>
      <c r="E29" s="126" t="s">
        <v>592</v>
      </c>
      <c r="F29" s="91">
        <v>0.95</v>
      </c>
      <c r="G29" s="126" t="s">
        <v>454</v>
      </c>
      <c r="H29" s="126" t="s">
        <v>455</v>
      </c>
    </row>
    <row r="30" spans="1:8" ht="141.75" customHeight="1" thickBot="1" x14ac:dyDescent="0.3">
      <c r="A30" s="369" t="s">
        <v>521</v>
      </c>
      <c r="B30" s="369" t="s">
        <v>742</v>
      </c>
      <c r="C30" s="123" t="s">
        <v>522</v>
      </c>
      <c r="D30" s="123" t="s">
        <v>607</v>
      </c>
      <c r="E30" s="126" t="s">
        <v>595</v>
      </c>
      <c r="F30" s="125">
        <v>0.75</v>
      </c>
      <c r="G30" s="126" t="s">
        <v>454</v>
      </c>
      <c r="H30" s="126" t="s">
        <v>523</v>
      </c>
    </row>
    <row r="31" spans="1:8" ht="120" customHeight="1" thickBot="1" x14ac:dyDescent="0.3">
      <c r="A31" s="369"/>
      <c r="B31" s="369"/>
      <c r="C31" s="123" t="s">
        <v>647</v>
      </c>
      <c r="D31" s="123" t="s">
        <v>607</v>
      </c>
      <c r="E31" s="126" t="s">
        <v>595</v>
      </c>
      <c r="F31" s="125"/>
      <c r="G31" s="126"/>
      <c r="H31" s="126"/>
    </row>
    <row r="32" spans="1:8" ht="129.75" customHeight="1" thickBot="1" x14ac:dyDescent="0.3">
      <c r="A32" s="369"/>
      <c r="B32" s="369"/>
      <c r="C32" s="123" t="s">
        <v>668</v>
      </c>
      <c r="D32" s="123" t="s">
        <v>607</v>
      </c>
      <c r="E32" s="126" t="s">
        <v>595</v>
      </c>
      <c r="F32" s="125"/>
      <c r="G32" s="126"/>
      <c r="H32" s="126"/>
    </row>
    <row r="33" spans="1:8" ht="174" customHeight="1" thickBot="1" x14ac:dyDescent="0.3">
      <c r="A33" s="369" t="s">
        <v>459</v>
      </c>
      <c r="B33" s="369" t="s">
        <v>743</v>
      </c>
      <c r="C33" s="89" t="s">
        <v>460</v>
      </c>
      <c r="D33" s="89" t="s">
        <v>605</v>
      </c>
      <c r="E33" s="126" t="s">
        <v>592</v>
      </c>
      <c r="F33" s="91">
        <v>0.6</v>
      </c>
      <c r="G33" s="126" t="s">
        <v>454</v>
      </c>
      <c r="H33" s="126" t="s">
        <v>461</v>
      </c>
    </row>
    <row r="34" spans="1:8" ht="184.5" customHeight="1" thickBot="1" x14ac:dyDescent="0.3">
      <c r="A34" s="369"/>
      <c r="B34" s="369"/>
      <c r="C34" s="89" t="s">
        <v>463</v>
      </c>
      <c r="D34" s="89" t="s">
        <v>605</v>
      </c>
      <c r="E34" s="126" t="s">
        <v>592</v>
      </c>
      <c r="F34" s="91">
        <v>0.03</v>
      </c>
      <c r="G34" s="126" t="s">
        <v>454</v>
      </c>
      <c r="H34" s="126" t="s">
        <v>461</v>
      </c>
    </row>
    <row r="35" spans="1:8" ht="184.5" customHeight="1" thickBot="1" x14ac:dyDescent="0.3">
      <c r="A35" s="123" t="s">
        <v>443</v>
      </c>
      <c r="B35" s="123" t="s">
        <v>744</v>
      </c>
      <c r="C35" s="89" t="s">
        <v>450</v>
      </c>
      <c r="D35" s="89" t="s">
        <v>605</v>
      </c>
      <c r="E35" s="126" t="s">
        <v>592</v>
      </c>
      <c r="F35" s="91">
        <v>0.7</v>
      </c>
      <c r="G35" s="126" t="s">
        <v>429</v>
      </c>
      <c r="H35" s="126" t="s">
        <v>414</v>
      </c>
    </row>
    <row r="36" spans="1:8" ht="30" customHeight="1" thickBot="1" x14ac:dyDescent="0.3">
      <c r="A36" s="390" t="s">
        <v>622</v>
      </c>
      <c r="B36" s="390"/>
      <c r="C36" s="390"/>
      <c r="D36" s="390"/>
      <c r="E36" s="390"/>
      <c r="F36" s="390"/>
      <c r="G36" s="390"/>
      <c r="H36" s="390"/>
    </row>
    <row r="37" spans="1:8" ht="83.25" customHeight="1" thickBot="1" x14ac:dyDescent="0.3">
      <c r="A37" s="123" t="s">
        <v>411</v>
      </c>
      <c r="B37" s="123" t="s">
        <v>625</v>
      </c>
      <c r="C37" s="89" t="s">
        <v>412</v>
      </c>
      <c r="D37" s="89" t="s">
        <v>606</v>
      </c>
      <c r="E37" s="126" t="s">
        <v>595</v>
      </c>
      <c r="F37" s="91">
        <v>0.9</v>
      </c>
      <c r="G37" s="126" t="s">
        <v>413</v>
      </c>
      <c r="H37" s="126" t="s">
        <v>414</v>
      </c>
    </row>
    <row r="38" spans="1:8" ht="235.5" customHeight="1" thickBot="1" x14ac:dyDescent="0.3">
      <c r="A38" s="372" t="s">
        <v>478</v>
      </c>
      <c r="B38" s="123" t="s">
        <v>626</v>
      </c>
      <c r="C38" s="89" t="s">
        <v>624</v>
      </c>
      <c r="D38" s="89" t="s">
        <v>606</v>
      </c>
      <c r="E38" s="126" t="s">
        <v>595</v>
      </c>
      <c r="F38" s="91">
        <v>0.18</v>
      </c>
      <c r="G38" s="126" t="s">
        <v>480</v>
      </c>
      <c r="H38" s="126" t="s">
        <v>481</v>
      </c>
    </row>
    <row r="39" spans="1:8" ht="49.5" customHeight="1" thickBot="1" x14ac:dyDescent="0.3">
      <c r="A39" s="372"/>
      <c r="B39" s="369" t="s">
        <v>631</v>
      </c>
      <c r="C39" s="89" t="s">
        <v>629</v>
      </c>
      <c r="D39" s="89" t="s">
        <v>606</v>
      </c>
      <c r="E39" s="126" t="s">
        <v>595</v>
      </c>
      <c r="F39" s="91"/>
      <c r="G39" s="126"/>
      <c r="H39" s="126"/>
    </row>
    <row r="40" spans="1:8" ht="89.25" customHeight="1" thickBot="1" x14ac:dyDescent="0.3">
      <c r="A40" s="372"/>
      <c r="B40" s="369"/>
      <c r="C40" s="89" t="s">
        <v>484</v>
      </c>
      <c r="D40" s="89" t="s">
        <v>606</v>
      </c>
      <c r="E40" s="126" t="s">
        <v>592</v>
      </c>
      <c r="F40" s="91">
        <v>0.4</v>
      </c>
      <c r="G40" s="126" t="s">
        <v>429</v>
      </c>
      <c r="H40" s="126" t="s">
        <v>485</v>
      </c>
    </row>
    <row r="41" spans="1:8" ht="42" customHeight="1" thickBot="1" x14ac:dyDescent="0.3">
      <c r="A41" s="372"/>
      <c r="B41" s="369" t="s">
        <v>630</v>
      </c>
      <c r="C41" s="89" t="s">
        <v>632</v>
      </c>
      <c r="D41" s="89" t="s">
        <v>606</v>
      </c>
      <c r="E41" s="126" t="s">
        <v>595</v>
      </c>
      <c r="F41" s="91"/>
      <c r="G41" s="126"/>
      <c r="H41" s="126"/>
    </row>
    <row r="42" spans="1:8" ht="85.5" customHeight="1" thickBot="1" x14ac:dyDescent="0.3">
      <c r="A42" s="372"/>
      <c r="B42" s="369"/>
      <c r="C42" s="89" t="s">
        <v>488</v>
      </c>
      <c r="D42" s="89" t="s">
        <v>606</v>
      </c>
      <c r="E42" s="126" t="s">
        <v>592</v>
      </c>
      <c r="F42" s="91">
        <v>0.16</v>
      </c>
      <c r="G42" s="126" t="s">
        <v>429</v>
      </c>
      <c r="H42" s="126" t="s">
        <v>489</v>
      </c>
    </row>
    <row r="43" spans="1:8" ht="84.75" customHeight="1" thickBot="1" x14ac:dyDescent="0.3">
      <c r="A43" s="372"/>
      <c r="B43" s="369" t="s">
        <v>640</v>
      </c>
      <c r="C43" s="123" t="s">
        <v>494</v>
      </c>
      <c r="D43" s="89" t="s">
        <v>606</v>
      </c>
      <c r="E43" s="126" t="s">
        <v>592</v>
      </c>
      <c r="F43" s="91">
        <v>7.0000000000000007E-2</v>
      </c>
      <c r="G43" s="126" t="s">
        <v>429</v>
      </c>
      <c r="H43" s="126" t="s">
        <v>489</v>
      </c>
    </row>
    <row r="44" spans="1:8" ht="105" customHeight="1" thickBot="1" x14ac:dyDescent="0.3">
      <c r="A44" s="372"/>
      <c r="B44" s="369"/>
      <c r="C44" s="123" t="s">
        <v>637</v>
      </c>
      <c r="D44" s="89" t="s">
        <v>606</v>
      </c>
      <c r="E44" s="126" t="s">
        <v>592</v>
      </c>
      <c r="F44" s="91"/>
      <c r="G44" s="126"/>
      <c r="H44" s="126"/>
    </row>
    <row r="45" spans="1:8" ht="115.5" customHeight="1" thickBot="1" x14ac:dyDescent="0.3">
      <c r="A45" s="372"/>
      <c r="B45" s="369"/>
      <c r="C45" s="123" t="s">
        <v>492</v>
      </c>
      <c r="D45" s="89" t="s">
        <v>606</v>
      </c>
      <c r="E45" s="126" t="s">
        <v>592</v>
      </c>
      <c r="F45" s="91">
        <v>7.0000000000000007E-2</v>
      </c>
      <c r="G45" s="126" t="s">
        <v>429</v>
      </c>
      <c r="H45" s="126" t="s">
        <v>481</v>
      </c>
    </row>
    <row r="46" spans="1:8" ht="114" customHeight="1" thickBot="1" x14ac:dyDescent="0.3">
      <c r="A46" s="372"/>
      <c r="B46" s="369"/>
      <c r="C46" s="123" t="s">
        <v>638</v>
      </c>
      <c r="D46" s="89" t="s">
        <v>606</v>
      </c>
      <c r="E46" s="126" t="s">
        <v>592</v>
      </c>
      <c r="F46" s="91"/>
      <c r="G46" s="126"/>
      <c r="H46" s="126"/>
    </row>
    <row r="47" spans="1:8" ht="45" customHeight="1" thickBot="1" x14ac:dyDescent="0.3">
      <c r="A47" s="372"/>
      <c r="B47" s="369" t="s">
        <v>641</v>
      </c>
      <c r="C47" s="123" t="s">
        <v>642</v>
      </c>
      <c r="D47" s="89" t="s">
        <v>606</v>
      </c>
      <c r="E47" s="126" t="s">
        <v>592</v>
      </c>
      <c r="F47" s="91"/>
      <c r="G47" s="126"/>
      <c r="H47" s="126"/>
    </row>
    <row r="48" spans="1:8" ht="37.5" customHeight="1" thickBot="1" x14ac:dyDescent="0.3">
      <c r="A48" s="372"/>
      <c r="B48" s="369"/>
      <c r="C48" s="123" t="s">
        <v>643</v>
      </c>
      <c r="D48" s="89" t="s">
        <v>606</v>
      </c>
      <c r="E48" s="126" t="s">
        <v>592</v>
      </c>
      <c r="F48" s="91"/>
      <c r="G48" s="126"/>
      <c r="H48" s="126"/>
    </row>
    <row r="49" spans="1:8" ht="39.75" customHeight="1" thickBot="1" x14ac:dyDescent="0.3">
      <c r="A49" s="372"/>
      <c r="B49" s="369"/>
      <c r="C49" s="123" t="s">
        <v>644</v>
      </c>
      <c r="D49" s="89" t="s">
        <v>606</v>
      </c>
      <c r="E49" s="126" t="s">
        <v>592</v>
      </c>
      <c r="F49" s="91"/>
      <c r="G49" s="126"/>
      <c r="H49" s="126"/>
    </row>
    <row r="50" spans="1:8" ht="43.5" customHeight="1" thickBot="1" x14ac:dyDescent="0.3">
      <c r="A50" s="372"/>
      <c r="B50" s="369"/>
      <c r="C50" s="123" t="s">
        <v>645</v>
      </c>
      <c r="D50" s="89" t="s">
        <v>606</v>
      </c>
      <c r="E50" s="126" t="s">
        <v>592</v>
      </c>
      <c r="F50" s="91"/>
      <c r="G50" s="126"/>
      <c r="H50" s="126"/>
    </row>
    <row r="51" spans="1:8" ht="68.25" customHeight="1" thickBot="1" x14ac:dyDescent="0.3">
      <c r="A51" s="372" t="s">
        <v>508</v>
      </c>
      <c r="B51" s="369" t="s">
        <v>628</v>
      </c>
      <c r="C51" s="123" t="s">
        <v>633</v>
      </c>
      <c r="D51" s="89" t="s">
        <v>606</v>
      </c>
      <c r="E51" s="126" t="s">
        <v>595</v>
      </c>
      <c r="F51" s="91"/>
      <c r="G51" s="126"/>
      <c r="H51" s="126"/>
    </row>
    <row r="52" spans="1:8" ht="60" customHeight="1" thickBot="1" x14ac:dyDescent="0.3">
      <c r="A52" s="372"/>
      <c r="B52" s="369"/>
      <c r="C52" s="123" t="s">
        <v>634</v>
      </c>
      <c r="D52" s="89" t="s">
        <v>606</v>
      </c>
      <c r="E52" s="126" t="s">
        <v>595</v>
      </c>
      <c r="F52" s="91"/>
      <c r="G52" s="126"/>
      <c r="H52" s="126"/>
    </row>
    <row r="53" spans="1:8" ht="60.75" customHeight="1" thickBot="1" x14ac:dyDescent="0.3">
      <c r="A53" s="372"/>
      <c r="B53" s="369"/>
      <c r="C53" s="123" t="s">
        <v>635</v>
      </c>
      <c r="D53" s="89" t="s">
        <v>606</v>
      </c>
      <c r="E53" s="126" t="s">
        <v>595</v>
      </c>
      <c r="F53" s="91"/>
      <c r="G53" s="126"/>
      <c r="H53" s="126"/>
    </row>
    <row r="54" spans="1:8" ht="26.25" thickBot="1" x14ac:dyDescent="0.3">
      <c r="A54" s="372"/>
      <c r="B54" s="369"/>
      <c r="C54" s="89" t="s">
        <v>509</v>
      </c>
      <c r="D54" s="89" t="s">
        <v>606</v>
      </c>
      <c r="E54" s="126" t="s">
        <v>592</v>
      </c>
      <c r="F54" s="115">
        <v>8.3000000000000004E-2</v>
      </c>
      <c r="G54" s="126" t="s">
        <v>510</v>
      </c>
      <c r="H54" s="126" t="s">
        <v>414</v>
      </c>
    </row>
    <row r="55" spans="1:8" ht="36.75" customHeight="1" thickBot="1" x14ac:dyDescent="0.3">
      <c r="A55" s="372"/>
      <c r="B55" s="369"/>
      <c r="C55" s="89" t="s">
        <v>512</v>
      </c>
      <c r="D55" s="89" t="s">
        <v>606</v>
      </c>
      <c r="E55" s="126" t="s">
        <v>592</v>
      </c>
      <c r="F55" s="115">
        <v>0.02</v>
      </c>
      <c r="G55" s="126" t="s">
        <v>510</v>
      </c>
      <c r="H55" s="126" t="s">
        <v>414</v>
      </c>
    </row>
    <row r="56" spans="1:8" ht="52.5" customHeight="1" thickBot="1" x14ac:dyDescent="0.3">
      <c r="A56" s="372"/>
      <c r="B56" s="369"/>
      <c r="C56" s="89" t="s">
        <v>639</v>
      </c>
      <c r="D56" s="89" t="s">
        <v>606</v>
      </c>
      <c r="E56" s="126" t="s">
        <v>592</v>
      </c>
      <c r="F56" s="115">
        <v>0.17</v>
      </c>
      <c r="G56" s="126" t="s">
        <v>454</v>
      </c>
      <c r="H56" s="126" t="s">
        <v>414</v>
      </c>
    </row>
    <row r="57" spans="1:8" ht="32.25" thickBot="1" x14ac:dyDescent="0.3">
      <c r="A57" s="372"/>
      <c r="B57" s="123" t="s">
        <v>627</v>
      </c>
      <c r="C57" s="119" t="s">
        <v>636</v>
      </c>
      <c r="D57" s="89" t="s">
        <v>606</v>
      </c>
      <c r="E57" s="126" t="s">
        <v>592</v>
      </c>
      <c r="F57" s="115"/>
      <c r="G57" s="126"/>
      <c r="H57" s="126"/>
    </row>
    <row r="58" spans="1:8" ht="16.5" thickBot="1" x14ac:dyDescent="0.3">
      <c r="A58" s="390" t="s">
        <v>602</v>
      </c>
      <c r="B58" s="390"/>
      <c r="C58" s="390"/>
      <c r="D58" s="390"/>
      <c r="E58" s="390"/>
      <c r="F58" s="390"/>
      <c r="G58" s="390"/>
      <c r="H58" s="390"/>
    </row>
    <row r="59" spans="1:8" ht="48.75" customHeight="1" thickBot="1" x14ac:dyDescent="0.3">
      <c r="A59" s="123" t="s">
        <v>525</v>
      </c>
      <c r="B59" s="123"/>
      <c r="C59" s="123" t="s">
        <v>526</v>
      </c>
      <c r="D59" s="123" t="s">
        <v>602</v>
      </c>
      <c r="E59" s="126" t="s">
        <v>595</v>
      </c>
      <c r="F59" s="124">
        <v>2.1999999999999999E-2</v>
      </c>
      <c r="G59" s="126" t="s">
        <v>454</v>
      </c>
      <c r="H59" s="126" t="s">
        <v>414</v>
      </c>
    </row>
    <row r="60" spans="1:8" ht="60.75" customHeight="1" thickBot="1" x14ac:dyDescent="0.3">
      <c r="A60" s="123" t="s">
        <v>431</v>
      </c>
      <c r="B60" s="123"/>
      <c r="C60" s="89" t="s">
        <v>432</v>
      </c>
      <c r="D60" s="89" t="s">
        <v>602</v>
      </c>
      <c r="E60" s="126" t="s">
        <v>592</v>
      </c>
      <c r="F60" s="91">
        <v>0.98</v>
      </c>
      <c r="G60" s="126" t="s">
        <v>433</v>
      </c>
      <c r="H60" s="126" t="s">
        <v>414</v>
      </c>
    </row>
    <row r="61" spans="1:8" ht="69" customHeight="1" thickBot="1" x14ac:dyDescent="0.3">
      <c r="A61" s="123" t="s">
        <v>436</v>
      </c>
      <c r="B61" s="123"/>
      <c r="C61" s="89" t="s">
        <v>437</v>
      </c>
      <c r="D61" s="89" t="s">
        <v>602</v>
      </c>
      <c r="E61" s="126" t="s">
        <v>592</v>
      </c>
      <c r="F61" s="91">
        <v>0.08</v>
      </c>
      <c r="G61" s="126" t="s">
        <v>429</v>
      </c>
      <c r="H61" s="126" t="s">
        <v>414</v>
      </c>
    </row>
    <row r="62" spans="1:8" ht="48.75" customHeight="1" thickBot="1" x14ac:dyDescent="0.3">
      <c r="A62" s="369" t="s">
        <v>443</v>
      </c>
      <c r="B62" s="123"/>
      <c r="C62" s="89" t="s">
        <v>447</v>
      </c>
      <c r="D62" s="89" t="s">
        <v>602</v>
      </c>
      <c r="E62" s="126" t="s">
        <v>592</v>
      </c>
      <c r="F62" s="115">
        <v>0.8</v>
      </c>
      <c r="G62" s="126" t="s">
        <v>429</v>
      </c>
      <c r="H62" s="126" t="s">
        <v>414</v>
      </c>
    </row>
    <row r="63" spans="1:8" ht="63" customHeight="1" thickBot="1" x14ac:dyDescent="0.3">
      <c r="A63" s="369"/>
      <c r="B63" s="123"/>
      <c r="C63" s="89" t="s">
        <v>448</v>
      </c>
      <c r="D63" s="89" t="s">
        <v>602</v>
      </c>
      <c r="E63" s="126" t="s">
        <v>592</v>
      </c>
      <c r="F63" s="115">
        <v>0.8</v>
      </c>
      <c r="G63" s="126" t="s">
        <v>429</v>
      </c>
      <c r="H63" s="126" t="s">
        <v>414</v>
      </c>
    </row>
    <row r="64" spans="1:8" ht="16.5" thickBot="1" x14ac:dyDescent="0.3">
      <c r="A64" s="390" t="s">
        <v>604</v>
      </c>
      <c r="B64" s="390"/>
      <c r="C64" s="390"/>
      <c r="D64" s="390"/>
      <c r="E64" s="390"/>
      <c r="F64" s="390"/>
      <c r="G64" s="390"/>
      <c r="H64" s="390"/>
    </row>
    <row r="65" spans="1:8" ht="55.5" customHeight="1" thickBot="1" x14ac:dyDescent="0.3">
      <c r="A65" s="391" t="s">
        <v>443</v>
      </c>
      <c r="B65" s="123"/>
      <c r="C65" s="89" t="s">
        <v>446</v>
      </c>
      <c r="D65" s="89" t="s">
        <v>604</v>
      </c>
      <c r="E65" s="126" t="s">
        <v>592</v>
      </c>
      <c r="F65" s="115">
        <v>0.8</v>
      </c>
      <c r="G65" s="126" t="s">
        <v>429</v>
      </c>
      <c r="H65" s="126" t="s">
        <v>414</v>
      </c>
    </row>
    <row r="66" spans="1:8" ht="51.75" thickBot="1" x14ac:dyDescent="0.3">
      <c r="A66" s="391"/>
      <c r="B66" s="141"/>
      <c r="C66" s="89" t="s">
        <v>444</v>
      </c>
      <c r="D66" s="89" t="s">
        <v>604</v>
      </c>
      <c r="E66" s="126" t="s">
        <v>592</v>
      </c>
      <c r="F66" s="91">
        <v>0.65</v>
      </c>
      <c r="G66" s="126" t="s">
        <v>429</v>
      </c>
      <c r="H66" s="126" t="s">
        <v>414</v>
      </c>
    </row>
    <row r="67" spans="1:8" ht="51.75" thickBot="1" x14ac:dyDescent="0.3">
      <c r="A67" s="391"/>
      <c r="B67" s="141"/>
      <c r="C67" s="89" t="s">
        <v>445</v>
      </c>
      <c r="D67" s="89" t="s">
        <v>604</v>
      </c>
      <c r="E67" s="126" t="s">
        <v>592</v>
      </c>
      <c r="F67" s="115">
        <v>0.65</v>
      </c>
      <c r="G67" s="126" t="s">
        <v>429</v>
      </c>
      <c r="H67" s="126" t="s">
        <v>414</v>
      </c>
    </row>
    <row r="68" spans="1:8" ht="16.5" thickBot="1" x14ac:dyDescent="0.3">
      <c r="A68" s="390" t="s">
        <v>608</v>
      </c>
      <c r="B68" s="390"/>
      <c r="C68" s="390"/>
      <c r="D68" s="390"/>
      <c r="E68" s="390"/>
      <c r="F68" s="390"/>
      <c r="G68" s="390"/>
      <c r="H68" s="390"/>
    </row>
    <row r="69" spans="1:8" ht="114.75" customHeight="1" thickBot="1" x14ac:dyDescent="0.3">
      <c r="A69" s="123" t="s">
        <v>528</v>
      </c>
      <c r="B69" s="123"/>
      <c r="C69" s="123" t="s">
        <v>529</v>
      </c>
      <c r="D69" s="123" t="s">
        <v>608</v>
      </c>
      <c r="E69" s="126" t="s">
        <v>592</v>
      </c>
      <c r="F69" s="125">
        <v>0.1</v>
      </c>
      <c r="G69" s="126" t="s">
        <v>530</v>
      </c>
      <c r="H69" s="126" t="s">
        <v>531</v>
      </c>
    </row>
  </sheetData>
  <mergeCells count="32">
    <mergeCell ref="A26:H26"/>
    <mergeCell ref="A3:H3"/>
    <mergeCell ref="A62:A63"/>
    <mergeCell ref="A27:A29"/>
    <mergeCell ref="A33:A34"/>
    <mergeCell ref="A4:A12"/>
    <mergeCell ref="B4:B12"/>
    <mergeCell ref="A21:A23"/>
    <mergeCell ref="A17:H17"/>
    <mergeCell ref="B51:B56"/>
    <mergeCell ref="A51:A57"/>
    <mergeCell ref="B43:B46"/>
    <mergeCell ref="A38:A50"/>
    <mergeCell ref="B47:B50"/>
    <mergeCell ref="A13:H13"/>
    <mergeCell ref="A14:A16"/>
    <mergeCell ref="B14:B16"/>
    <mergeCell ref="A18:A20"/>
    <mergeCell ref="B24:B25"/>
    <mergeCell ref="B18:B19"/>
    <mergeCell ref="B21:B23"/>
    <mergeCell ref="B27:B29"/>
    <mergeCell ref="A36:H36"/>
    <mergeCell ref="B39:B40"/>
    <mergeCell ref="B41:B42"/>
    <mergeCell ref="B30:B32"/>
    <mergeCell ref="B33:B34"/>
    <mergeCell ref="A64:H64"/>
    <mergeCell ref="A68:H68"/>
    <mergeCell ref="A65:A67"/>
    <mergeCell ref="A58:H58"/>
    <mergeCell ref="A30:A3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2" zoomScale="80" zoomScaleNormal="80" workbookViewId="0">
      <pane ySplit="1" topLeftCell="A3" activePane="bottomLeft" state="frozen"/>
      <selection activeCell="A2" sqref="A2:A10"/>
      <selection pane="bottomLeft" activeCell="A2" sqref="A2:A10"/>
    </sheetView>
  </sheetViews>
  <sheetFormatPr baseColWidth="10" defaultRowHeight="15" x14ac:dyDescent="0.25"/>
  <cols>
    <col min="1" max="1" width="28.5703125" customWidth="1"/>
    <col min="2" max="2" width="16.28515625" customWidth="1"/>
    <col min="3" max="3" width="24.42578125" customWidth="1"/>
    <col min="4" max="4" width="20.7109375" style="134" customWidth="1"/>
    <col min="5" max="5" width="25.5703125" style="9" customWidth="1"/>
    <col min="6" max="6" width="24.28515625" customWidth="1"/>
  </cols>
  <sheetData>
    <row r="1" spans="1:6" ht="10.5" hidden="1" customHeight="1" thickBot="1" x14ac:dyDescent="0.3">
      <c r="A1" s="111"/>
      <c r="B1" s="111"/>
      <c r="C1" s="111"/>
      <c r="D1" s="133"/>
      <c r="E1" s="112"/>
      <c r="F1" s="111"/>
    </row>
    <row r="2" spans="1:6" ht="24" customHeight="1" thickBot="1" x14ac:dyDescent="0.3">
      <c r="A2" s="138" t="s">
        <v>670</v>
      </c>
      <c r="B2" s="138" t="s">
        <v>404</v>
      </c>
      <c r="C2" s="138" t="s">
        <v>671</v>
      </c>
      <c r="D2" s="139" t="s">
        <v>672</v>
      </c>
      <c r="E2" s="138" t="s">
        <v>675</v>
      </c>
      <c r="F2" s="138" t="s">
        <v>673</v>
      </c>
    </row>
    <row r="3" spans="1:6" ht="24" customHeight="1" thickBot="1" x14ac:dyDescent="0.3">
      <c r="A3" s="396" t="s">
        <v>34</v>
      </c>
      <c r="B3" s="397"/>
      <c r="C3" s="397"/>
      <c r="D3" s="397"/>
      <c r="E3" s="397"/>
      <c r="F3" s="398"/>
    </row>
    <row r="4" spans="1:6" ht="36.75" customHeight="1" thickBot="1" x14ac:dyDescent="0.3">
      <c r="A4" s="392" t="s">
        <v>65</v>
      </c>
      <c r="B4" s="393"/>
      <c r="C4" s="393"/>
      <c r="D4" s="393"/>
      <c r="E4" s="393"/>
      <c r="F4" s="394"/>
    </row>
    <row r="5" spans="1:6" ht="24" customHeight="1" thickBot="1" x14ac:dyDescent="0.3">
      <c r="A5" s="399" t="s">
        <v>36</v>
      </c>
      <c r="B5" s="400"/>
      <c r="C5" s="400"/>
      <c r="D5" s="400"/>
      <c r="E5" s="400"/>
      <c r="F5" s="401"/>
    </row>
    <row r="6" spans="1:6" ht="81" customHeight="1" thickBot="1" x14ac:dyDescent="0.3">
      <c r="A6" s="135" t="s">
        <v>674</v>
      </c>
      <c r="B6" s="136">
        <v>175000</v>
      </c>
      <c r="C6" s="136">
        <v>2110</v>
      </c>
      <c r="D6" s="137">
        <f>(C6-B6)/B6</f>
        <v>-0.98794285714285712</v>
      </c>
      <c r="E6" s="126" t="s">
        <v>676</v>
      </c>
      <c r="F6" s="126" t="s">
        <v>151</v>
      </c>
    </row>
    <row r="7" spans="1:6" ht="30.75" customHeight="1" thickBot="1" x14ac:dyDescent="0.3">
      <c r="A7" s="396" t="s">
        <v>677</v>
      </c>
      <c r="B7" s="397"/>
      <c r="C7" s="397"/>
      <c r="D7" s="397"/>
      <c r="E7" s="397"/>
      <c r="F7" s="398"/>
    </row>
    <row r="8" spans="1:6" ht="36.75" customHeight="1" thickBot="1" x14ac:dyDescent="0.3">
      <c r="A8" s="392" t="s">
        <v>65</v>
      </c>
      <c r="B8" s="393"/>
      <c r="C8" s="393"/>
      <c r="D8" s="393"/>
      <c r="E8" s="393"/>
      <c r="F8" s="394"/>
    </row>
    <row r="9" spans="1:6" ht="24" customHeight="1" thickBot="1" x14ac:dyDescent="0.3">
      <c r="A9" s="392" t="s">
        <v>64</v>
      </c>
      <c r="B9" s="393"/>
      <c r="C9" s="393"/>
      <c r="D9" s="393"/>
      <c r="E9" s="393"/>
      <c r="F9" s="394"/>
    </row>
    <row r="10" spans="1:6" ht="65.25" customHeight="1" thickBot="1" x14ac:dyDescent="0.3">
      <c r="A10" s="135" t="s">
        <v>678</v>
      </c>
      <c r="B10" s="136">
        <v>330000</v>
      </c>
      <c r="C10" s="136">
        <v>20000</v>
      </c>
      <c r="D10" s="137">
        <f>(C10-B10)/B10</f>
        <v>-0.93939393939393945</v>
      </c>
      <c r="E10" s="126" t="s">
        <v>679</v>
      </c>
      <c r="F10" s="126" t="s">
        <v>151</v>
      </c>
    </row>
    <row r="11" spans="1:6" ht="69" customHeight="1" thickBot="1" x14ac:dyDescent="0.3">
      <c r="A11" s="130" t="s">
        <v>680</v>
      </c>
      <c r="B11" s="132">
        <v>122000</v>
      </c>
      <c r="C11" s="132">
        <v>11000</v>
      </c>
      <c r="D11" s="137">
        <f>(C11-B11)/B11</f>
        <v>-0.9098360655737705</v>
      </c>
      <c r="E11" s="126" t="s">
        <v>681</v>
      </c>
      <c r="F11" s="126" t="s">
        <v>151</v>
      </c>
    </row>
    <row r="12" spans="1:6" ht="36.75" customHeight="1" thickBot="1" x14ac:dyDescent="0.3">
      <c r="A12" s="392" t="s">
        <v>70</v>
      </c>
      <c r="B12" s="393"/>
      <c r="C12" s="393"/>
      <c r="D12" s="393"/>
      <c r="E12" s="393"/>
      <c r="F12" s="394"/>
    </row>
    <row r="13" spans="1:6" ht="39" customHeight="1" thickBot="1" x14ac:dyDescent="0.3">
      <c r="A13" s="392" t="s">
        <v>37</v>
      </c>
      <c r="B13" s="393"/>
      <c r="C13" s="393"/>
      <c r="D13" s="393"/>
      <c r="E13" s="393"/>
      <c r="F13" s="394"/>
    </row>
    <row r="14" spans="1:6" ht="79.5" customHeight="1" thickBot="1" x14ac:dyDescent="0.3">
      <c r="A14" s="131" t="s">
        <v>682</v>
      </c>
      <c r="B14" s="132">
        <v>83000</v>
      </c>
      <c r="C14" s="132">
        <v>83000</v>
      </c>
      <c r="D14" s="137">
        <f>(C14-B14)/B14</f>
        <v>0</v>
      </c>
      <c r="E14" s="126" t="s">
        <v>683</v>
      </c>
      <c r="F14" s="126" t="s">
        <v>151</v>
      </c>
    </row>
    <row r="15" spans="1:6" ht="79.5" customHeight="1" thickBot="1" x14ac:dyDescent="0.3">
      <c r="A15" s="131" t="s">
        <v>684</v>
      </c>
      <c r="B15" s="132">
        <v>12000</v>
      </c>
      <c r="C15" s="132">
        <v>12000</v>
      </c>
      <c r="D15" s="137">
        <f>(C15-B15)/B15</f>
        <v>0</v>
      </c>
      <c r="E15" s="126" t="s">
        <v>685</v>
      </c>
      <c r="F15" s="126" t="s">
        <v>151</v>
      </c>
    </row>
    <row r="16" spans="1:6" ht="36.75" customHeight="1" thickBot="1" x14ac:dyDescent="0.3">
      <c r="A16" s="392" t="s">
        <v>69</v>
      </c>
      <c r="B16" s="393"/>
      <c r="C16" s="393"/>
      <c r="D16" s="393"/>
      <c r="E16" s="393"/>
      <c r="F16" s="394"/>
    </row>
    <row r="17" spans="1:6" ht="39" customHeight="1" thickBot="1" x14ac:dyDescent="0.3">
      <c r="A17" s="392" t="s">
        <v>38</v>
      </c>
      <c r="B17" s="393"/>
      <c r="C17" s="393"/>
      <c r="D17" s="393"/>
      <c r="E17" s="393"/>
      <c r="F17" s="394"/>
    </row>
    <row r="18" spans="1:6" ht="79.5" customHeight="1" thickBot="1" x14ac:dyDescent="0.3">
      <c r="A18" s="131" t="s">
        <v>686</v>
      </c>
      <c r="B18" s="132">
        <v>210000</v>
      </c>
      <c r="C18" s="132">
        <v>59300</v>
      </c>
      <c r="D18" s="137">
        <f>(C18-B18)/B18</f>
        <v>-0.7176190476190476</v>
      </c>
      <c r="E18" s="126" t="s">
        <v>687</v>
      </c>
      <c r="F18" s="126" t="s">
        <v>151</v>
      </c>
    </row>
    <row r="19" spans="1:6" ht="25.5" customHeight="1" thickBot="1" x14ac:dyDescent="0.3">
      <c r="A19" s="396" t="s">
        <v>33</v>
      </c>
      <c r="B19" s="397"/>
      <c r="C19" s="397"/>
      <c r="D19" s="397"/>
      <c r="E19" s="397"/>
      <c r="F19" s="398"/>
    </row>
    <row r="20" spans="1:6" ht="36.75" customHeight="1" thickBot="1" x14ac:dyDescent="0.3">
      <c r="A20" s="392" t="s">
        <v>70</v>
      </c>
      <c r="B20" s="393"/>
      <c r="C20" s="393"/>
      <c r="D20" s="393"/>
      <c r="E20" s="393"/>
      <c r="F20" s="394"/>
    </row>
    <row r="21" spans="1:6" ht="39" customHeight="1" thickBot="1" x14ac:dyDescent="0.3">
      <c r="A21" s="392" t="s">
        <v>39</v>
      </c>
      <c r="B21" s="393"/>
      <c r="C21" s="393"/>
      <c r="D21" s="393"/>
      <c r="E21" s="393"/>
      <c r="F21" s="394"/>
    </row>
    <row r="22" spans="1:6" ht="68.25" customHeight="1" thickBot="1" x14ac:dyDescent="0.3">
      <c r="A22" s="129" t="s">
        <v>688</v>
      </c>
      <c r="B22" s="132">
        <v>682200</v>
      </c>
      <c r="C22" s="132">
        <v>740000</v>
      </c>
      <c r="D22" s="137">
        <f>(C22-B22)/B22</f>
        <v>8.4725886836704775E-2</v>
      </c>
      <c r="E22" s="126" t="s">
        <v>689</v>
      </c>
      <c r="F22" s="126" t="s">
        <v>151</v>
      </c>
    </row>
    <row r="23" spans="1:6" ht="30" customHeight="1" thickBot="1" x14ac:dyDescent="0.3">
      <c r="A23" s="396" t="s">
        <v>605</v>
      </c>
      <c r="B23" s="397"/>
      <c r="C23" s="397"/>
      <c r="D23" s="397"/>
      <c r="E23" s="397"/>
      <c r="F23" s="398"/>
    </row>
    <row r="24" spans="1:6" ht="30.75" customHeight="1" thickBot="1" x14ac:dyDescent="0.3">
      <c r="A24" s="392" t="s">
        <v>65</v>
      </c>
      <c r="B24" s="393"/>
      <c r="C24" s="393"/>
      <c r="D24" s="393"/>
      <c r="E24" s="393"/>
      <c r="F24" s="394"/>
    </row>
    <row r="25" spans="1:6" ht="34.5" customHeight="1" thickBot="1" x14ac:dyDescent="0.3">
      <c r="A25" s="392" t="s">
        <v>40</v>
      </c>
      <c r="B25" s="393"/>
      <c r="C25" s="393"/>
      <c r="D25" s="393"/>
      <c r="E25" s="393"/>
      <c r="F25" s="394"/>
    </row>
    <row r="26" spans="1:6" ht="159.75" customHeight="1" thickBot="1" x14ac:dyDescent="0.3">
      <c r="A26" s="122" t="s">
        <v>710</v>
      </c>
      <c r="B26" s="132">
        <v>175000</v>
      </c>
      <c r="C26" s="132">
        <v>33000</v>
      </c>
      <c r="D26" s="140">
        <f>(C26-B26)/B26</f>
        <v>-0.81142857142857139</v>
      </c>
      <c r="E26" s="121" t="s">
        <v>711</v>
      </c>
      <c r="F26" s="126" t="s">
        <v>151</v>
      </c>
    </row>
    <row r="27" spans="1:6" ht="37.5" customHeight="1" thickBot="1" x14ac:dyDescent="0.3">
      <c r="A27" s="392" t="s">
        <v>69</v>
      </c>
      <c r="B27" s="393"/>
      <c r="C27" s="393"/>
      <c r="D27" s="393"/>
      <c r="E27" s="393"/>
      <c r="F27" s="394"/>
    </row>
    <row r="28" spans="1:6" ht="16.5" customHeight="1" thickBot="1" x14ac:dyDescent="0.3">
      <c r="A28" s="392" t="s">
        <v>41</v>
      </c>
      <c r="B28" s="393"/>
      <c r="C28" s="393"/>
      <c r="D28" s="393"/>
      <c r="E28" s="393"/>
      <c r="F28" s="394"/>
    </row>
    <row r="29" spans="1:6" ht="96" customHeight="1" thickBot="1" x14ac:dyDescent="0.3">
      <c r="A29" s="123" t="s">
        <v>712</v>
      </c>
      <c r="B29" s="136">
        <v>4</v>
      </c>
      <c r="C29" s="132">
        <v>0</v>
      </c>
      <c r="D29" s="140">
        <f>(C29-B29)/B29</f>
        <v>-1</v>
      </c>
      <c r="E29" s="121"/>
      <c r="F29" s="71" t="s">
        <v>709</v>
      </c>
    </row>
    <row r="30" spans="1:6" ht="96" customHeight="1" thickBot="1" x14ac:dyDescent="0.3">
      <c r="A30" s="123" t="s">
        <v>713</v>
      </c>
      <c r="B30" s="136">
        <v>10000</v>
      </c>
      <c r="C30" s="132">
        <v>10000</v>
      </c>
      <c r="D30" s="140">
        <f>(C30-B30)/B30</f>
        <v>0</v>
      </c>
      <c r="E30" s="121" t="s">
        <v>714</v>
      </c>
      <c r="F30" s="71" t="s">
        <v>709</v>
      </c>
    </row>
    <row r="31" spans="1:6" ht="38.25" customHeight="1" thickBot="1" x14ac:dyDescent="0.3">
      <c r="A31" s="392" t="s">
        <v>42</v>
      </c>
      <c r="B31" s="393"/>
      <c r="C31" s="393"/>
      <c r="D31" s="393"/>
      <c r="E31" s="393"/>
      <c r="F31" s="394"/>
    </row>
    <row r="32" spans="1:6" ht="162.75" customHeight="1" thickBot="1" x14ac:dyDescent="0.3">
      <c r="A32" s="123" t="s">
        <v>715</v>
      </c>
      <c r="B32" s="136">
        <v>116373</v>
      </c>
      <c r="C32" s="132">
        <v>76400</v>
      </c>
      <c r="D32" s="140">
        <f>(C32-B32)/B32</f>
        <v>-0.34349032851262751</v>
      </c>
      <c r="E32" s="121" t="s">
        <v>716</v>
      </c>
      <c r="F32" s="126" t="s">
        <v>151</v>
      </c>
    </row>
    <row r="33" spans="1:6" ht="38.25" customHeight="1" thickBot="1" x14ac:dyDescent="0.3">
      <c r="A33" s="392" t="s">
        <v>43</v>
      </c>
      <c r="B33" s="393"/>
      <c r="C33" s="393"/>
      <c r="D33" s="393"/>
      <c r="E33" s="393"/>
      <c r="F33" s="394"/>
    </row>
    <row r="34" spans="1:6" ht="75.75" customHeight="1" thickBot="1" x14ac:dyDescent="0.3">
      <c r="A34" s="123" t="s">
        <v>717</v>
      </c>
      <c r="B34" s="136">
        <v>2</v>
      </c>
      <c r="C34" s="132">
        <v>2</v>
      </c>
      <c r="D34" s="140">
        <f>(C34-B34)/B34</f>
        <v>0</v>
      </c>
      <c r="E34" s="121" t="s">
        <v>718</v>
      </c>
      <c r="F34" s="126" t="s">
        <v>151</v>
      </c>
    </row>
    <row r="35" spans="1:6" ht="75.75" customHeight="1" thickBot="1" x14ac:dyDescent="0.3">
      <c r="A35" s="123" t="s">
        <v>719</v>
      </c>
      <c r="B35" s="136">
        <v>210000</v>
      </c>
      <c r="C35" s="132">
        <v>400</v>
      </c>
      <c r="D35" s="140">
        <f>(C35-B35)/B35</f>
        <v>-0.99809523809523815</v>
      </c>
      <c r="E35" s="121" t="s">
        <v>720</v>
      </c>
      <c r="F35" s="126" t="s">
        <v>151</v>
      </c>
    </row>
    <row r="36" spans="1:6" ht="38.25" customHeight="1" thickBot="1" x14ac:dyDescent="0.3">
      <c r="A36" s="392" t="s">
        <v>44</v>
      </c>
      <c r="B36" s="393"/>
      <c r="C36" s="393"/>
      <c r="D36" s="393"/>
      <c r="E36" s="393"/>
      <c r="F36" s="394"/>
    </row>
    <row r="37" spans="1:6" ht="75.75" customHeight="1" thickBot="1" x14ac:dyDescent="0.3">
      <c r="A37" s="123" t="s">
        <v>721</v>
      </c>
      <c r="B37" s="136">
        <v>1</v>
      </c>
      <c r="C37" s="132">
        <v>0</v>
      </c>
      <c r="D37" s="140">
        <f>(C37-B37)/B37</f>
        <v>-1</v>
      </c>
      <c r="E37" s="121"/>
      <c r="F37" s="71"/>
    </row>
    <row r="38" spans="1:6" ht="75.75" customHeight="1" thickBot="1" x14ac:dyDescent="0.3">
      <c r="A38" s="123" t="s">
        <v>722</v>
      </c>
      <c r="B38" s="136">
        <v>100000</v>
      </c>
      <c r="C38" s="132">
        <v>100380</v>
      </c>
      <c r="D38" s="140">
        <f>(C38-B38)/B38</f>
        <v>3.8E-3</v>
      </c>
      <c r="E38" s="121" t="s">
        <v>723</v>
      </c>
      <c r="F38" s="126" t="s">
        <v>151</v>
      </c>
    </row>
    <row r="39" spans="1:6" ht="75.75" customHeight="1" thickBot="1" x14ac:dyDescent="0.3">
      <c r="A39" s="123" t="s">
        <v>724</v>
      </c>
      <c r="B39" s="136">
        <v>250000</v>
      </c>
      <c r="C39" s="132">
        <v>0</v>
      </c>
      <c r="D39" s="140">
        <f>(C39-B39)/B39</f>
        <v>-1</v>
      </c>
      <c r="E39" s="121" t="s">
        <v>725</v>
      </c>
      <c r="F39" s="126" t="s">
        <v>151</v>
      </c>
    </row>
    <row r="40" spans="1:6" ht="101.25" customHeight="1" thickBot="1" x14ac:dyDescent="0.3">
      <c r="A40" s="123" t="s">
        <v>726</v>
      </c>
      <c r="B40" s="136">
        <v>200000</v>
      </c>
      <c r="C40" s="132">
        <v>77500</v>
      </c>
      <c r="D40" s="140">
        <f>(C40-B40)/B40</f>
        <v>-0.61250000000000004</v>
      </c>
      <c r="E40" s="121" t="s">
        <v>727</v>
      </c>
      <c r="F40" s="126" t="s">
        <v>151</v>
      </c>
    </row>
    <row r="41" spans="1:6" ht="36.75" customHeight="1" thickBot="1" x14ac:dyDescent="0.3">
      <c r="A41" s="392" t="s">
        <v>45</v>
      </c>
      <c r="B41" s="393"/>
      <c r="C41" s="393"/>
      <c r="D41" s="393"/>
      <c r="E41" s="393"/>
      <c r="F41" s="394"/>
    </row>
    <row r="42" spans="1:6" ht="78.75" customHeight="1" thickBot="1" x14ac:dyDescent="0.3">
      <c r="A42" s="123" t="s">
        <v>728</v>
      </c>
      <c r="B42" s="136">
        <v>30000</v>
      </c>
      <c r="C42" s="132">
        <v>0</v>
      </c>
      <c r="D42" s="140">
        <f>(C42-B42)/B42</f>
        <v>-1</v>
      </c>
      <c r="E42" s="121"/>
      <c r="F42" s="71" t="s">
        <v>414</v>
      </c>
    </row>
    <row r="43" spans="1:6" ht="99.75" customHeight="1" thickBot="1" x14ac:dyDescent="0.3">
      <c r="A43" s="123" t="s">
        <v>729</v>
      </c>
      <c r="B43" s="136">
        <v>75000</v>
      </c>
      <c r="C43" s="132">
        <v>0</v>
      </c>
      <c r="D43" s="140">
        <f>(C43-B43)/B43</f>
        <v>-1</v>
      </c>
      <c r="E43" s="121" t="s">
        <v>730</v>
      </c>
      <c r="F43" s="126" t="s">
        <v>151</v>
      </c>
    </row>
    <row r="44" spans="1:6" ht="87" customHeight="1" thickBot="1" x14ac:dyDescent="0.3">
      <c r="A44" s="123" t="s">
        <v>731</v>
      </c>
      <c r="B44" s="136">
        <v>800</v>
      </c>
      <c r="C44" s="132">
        <v>700</v>
      </c>
      <c r="D44" s="140">
        <f>(C44-B44)/B44</f>
        <v>-0.125</v>
      </c>
      <c r="E44" s="121" t="s">
        <v>732</v>
      </c>
      <c r="F44" s="126" t="s">
        <v>151</v>
      </c>
    </row>
    <row r="45" spans="1:6" ht="70.5" customHeight="1" thickBot="1" x14ac:dyDescent="0.3">
      <c r="A45" s="123" t="s">
        <v>733</v>
      </c>
      <c r="B45" s="136">
        <v>32000</v>
      </c>
      <c r="C45" s="132"/>
      <c r="D45" s="140">
        <f>(C45-B45)/B45</f>
        <v>-1</v>
      </c>
      <c r="E45" s="121"/>
      <c r="F45" s="71"/>
    </row>
    <row r="46" spans="1:6" ht="102" customHeight="1" thickBot="1" x14ac:dyDescent="0.3">
      <c r="A46" s="123" t="s">
        <v>734</v>
      </c>
      <c r="B46" s="136">
        <v>12500</v>
      </c>
      <c r="C46" s="132"/>
      <c r="D46" s="140">
        <f>(C46-B46)/B46</f>
        <v>-1</v>
      </c>
      <c r="E46" s="121"/>
      <c r="F46" s="71"/>
    </row>
    <row r="47" spans="1:6" ht="38.25" customHeight="1" thickBot="1" x14ac:dyDescent="0.3">
      <c r="A47" s="390" t="s">
        <v>622</v>
      </c>
      <c r="B47" s="390"/>
      <c r="C47" s="390"/>
      <c r="D47" s="390"/>
      <c r="E47" s="390"/>
      <c r="F47" s="390"/>
    </row>
    <row r="48" spans="1:6" ht="39" customHeight="1" thickBot="1" x14ac:dyDescent="0.3">
      <c r="A48" s="395" t="s">
        <v>71</v>
      </c>
      <c r="B48" s="395"/>
      <c r="C48" s="395"/>
      <c r="D48" s="395"/>
      <c r="E48" s="395"/>
      <c r="F48" s="395"/>
    </row>
    <row r="49" spans="1:6" ht="75.75" customHeight="1" thickBot="1" x14ac:dyDescent="0.3">
      <c r="A49" s="395" t="s">
        <v>46</v>
      </c>
      <c r="B49" s="395"/>
      <c r="C49" s="395"/>
      <c r="D49" s="395"/>
      <c r="E49" s="395"/>
      <c r="F49" s="395"/>
    </row>
    <row r="50" spans="1:6" ht="69.75" customHeight="1" thickBot="1" x14ac:dyDescent="0.3">
      <c r="A50" s="123" t="s">
        <v>690</v>
      </c>
      <c r="B50" s="136">
        <v>10</v>
      </c>
      <c r="C50" s="136">
        <v>5</v>
      </c>
      <c r="D50" s="137">
        <f>(C50-B50)/B50</f>
        <v>-0.5</v>
      </c>
      <c r="E50" s="126" t="s">
        <v>693</v>
      </c>
      <c r="F50" s="126" t="s">
        <v>151</v>
      </c>
    </row>
    <row r="51" spans="1:6" ht="102" customHeight="1" thickBot="1" x14ac:dyDescent="0.3">
      <c r="A51" s="123" t="s">
        <v>691</v>
      </c>
      <c r="B51" s="136">
        <v>100000</v>
      </c>
      <c r="C51" s="136">
        <v>118700</v>
      </c>
      <c r="D51" s="137">
        <f>(C51-B51)/B51</f>
        <v>0.187</v>
      </c>
      <c r="E51" s="126" t="s">
        <v>694</v>
      </c>
      <c r="F51" s="126" t="s">
        <v>151</v>
      </c>
    </row>
    <row r="52" spans="1:6" ht="86.25" customHeight="1" thickBot="1" x14ac:dyDescent="0.3">
      <c r="A52" s="127" t="s">
        <v>692</v>
      </c>
      <c r="B52" s="132">
        <v>2000</v>
      </c>
      <c r="C52" s="132">
        <v>2000</v>
      </c>
      <c r="D52" s="137">
        <f>(C52-B52)/B52</f>
        <v>0</v>
      </c>
      <c r="E52" s="71" t="s">
        <v>695</v>
      </c>
      <c r="F52" s="126" t="s">
        <v>151</v>
      </c>
    </row>
    <row r="53" spans="1:6" ht="64.5" customHeight="1" thickBot="1" x14ac:dyDescent="0.3">
      <c r="A53" s="127" t="s">
        <v>696</v>
      </c>
      <c r="B53" s="132">
        <v>100000</v>
      </c>
      <c r="C53" s="132">
        <v>94000</v>
      </c>
      <c r="D53" s="137">
        <f>(C53-B53)/B53</f>
        <v>-0.06</v>
      </c>
      <c r="E53" s="71" t="s">
        <v>697</v>
      </c>
      <c r="F53" s="126" t="s">
        <v>151</v>
      </c>
    </row>
    <row r="54" spans="1:6" ht="49.5" customHeight="1" thickBot="1" x14ac:dyDescent="0.3">
      <c r="A54" s="392" t="s">
        <v>50</v>
      </c>
      <c r="B54" s="393"/>
      <c r="C54" s="393"/>
      <c r="D54" s="393"/>
      <c r="E54" s="393"/>
      <c r="F54" s="394"/>
    </row>
    <row r="55" spans="1:6" ht="79.5" customHeight="1" thickBot="1" x14ac:dyDescent="0.3">
      <c r="A55" s="127" t="s">
        <v>696</v>
      </c>
      <c r="B55" s="132">
        <v>2500</v>
      </c>
      <c r="C55" s="132">
        <v>200</v>
      </c>
      <c r="D55" s="137">
        <f t="shared" ref="D55:D60" si="0">(C55-B55)/B55</f>
        <v>-0.92</v>
      </c>
      <c r="E55" s="71" t="s">
        <v>698</v>
      </c>
      <c r="F55" s="126" t="s">
        <v>151</v>
      </c>
    </row>
    <row r="56" spans="1:6" ht="99" customHeight="1" thickBot="1" x14ac:dyDescent="0.3">
      <c r="A56" s="127" t="s">
        <v>699</v>
      </c>
      <c r="B56" s="132">
        <v>10000</v>
      </c>
      <c r="C56" s="132">
        <v>0</v>
      </c>
      <c r="D56" s="137">
        <f t="shared" si="0"/>
        <v>-1</v>
      </c>
      <c r="E56" s="71"/>
      <c r="F56" s="71" t="s">
        <v>700</v>
      </c>
    </row>
    <row r="57" spans="1:6" ht="114.75" customHeight="1" thickBot="1" x14ac:dyDescent="0.3">
      <c r="A57" s="127" t="s">
        <v>701</v>
      </c>
      <c r="B57" s="132">
        <v>2700</v>
      </c>
      <c r="C57" s="132">
        <v>0</v>
      </c>
      <c r="D57" s="137">
        <f t="shared" si="0"/>
        <v>-1</v>
      </c>
      <c r="E57" s="71" t="s">
        <v>702</v>
      </c>
      <c r="F57" s="126" t="s">
        <v>151</v>
      </c>
    </row>
    <row r="58" spans="1:6" ht="72" customHeight="1" thickBot="1" x14ac:dyDescent="0.3">
      <c r="A58" s="127" t="s">
        <v>703</v>
      </c>
      <c r="B58" s="132">
        <v>6000</v>
      </c>
      <c r="C58" s="132">
        <v>0</v>
      </c>
      <c r="D58" s="137">
        <f t="shared" si="0"/>
        <v>-1</v>
      </c>
      <c r="E58" s="71"/>
      <c r="F58" s="71" t="s">
        <v>700</v>
      </c>
    </row>
    <row r="59" spans="1:6" ht="51.75" thickBot="1" x14ac:dyDescent="0.3">
      <c r="A59" s="127" t="s">
        <v>704</v>
      </c>
      <c r="B59" s="132">
        <v>2700</v>
      </c>
      <c r="C59" s="132">
        <v>0</v>
      </c>
      <c r="D59" s="137">
        <f t="shared" si="0"/>
        <v>-1</v>
      </c>
      <c r="E59" s="71"/>
      <c r="F59" s="71" t="s">
        <v>705</v>
      </c>
    </row>
    <row r="60" spans="1:6" ht="102.75" customHeight="1" thickBot="1" x14ac:dyDescent="0.3">
      <c r="A60" s="127" t="s">
        <v>706</v>
      </c>
      <c r="B60" s="132">
        <v>1000</v>
      </c>
      <c r="C60" s="132">
        <v>1150</v>
      </c>
      <c r="D60" s="137">
        <f t="shared" si="0"/>
        <v>0.15</v>
      </c>
      <c r="E60" s="71" t="s">
        <v>707</v>
      </c>
      <c r="F60" s="126" t="s">
        <v>151</v>
      </c>
    </row>
    <row r="61" spans="1:6" ht="45.75" customHeight="1" thickBot="1" x14ac:dyDescent="0.3">
      <c r="A61" s="392" t="s">
        <v>69</v>
      </c>
      <c r="B61" s="393"/>
      <c r="C61" s="393"/>
      <c r="D61" s="393"/>
      <c r="E61" s="393"/>
      <c r="F61" s="394"/>
    </row>
    <row r="62" spans="1:6" ht="16.5" thickBot="1" x14ac:dyDescent="0.3">
      <c r="A62" s="392" t="s">
        <v>47</v>
      </c>
      <c r="B62" s="393"/>
      <c r="C62" s="393"/>
      <c r="D62" s="393"/>
      <c r="E62" s="393"/>
      <c r="F62" s="394"/>
    </row>
    <row r="63" spans="1:6" ht="63" customHeight="1" thickBot="1" x14ac:dyDescent="0.3">
      <c r="A63" s="127" t="s">
        <v>708</v>
      </c>
      <c r="B63" s="132">
        <v>132000</v>
      </c>
      <c r="C63" s="132">
        <v>0</v>
      </c>
      <c r="D63" s="137">
        <f>(C63-B63)/B63</f>
        <v>-1</v>
      </c>
      <c r="E63" s="71"/>
      <c r="F63" s="71" t="s">
        <v>709</v>
      </c>
    </row>
    <row r="64" spans="1:6" ht="16.5" thickBot="1" x14ac:dyDescent="0.3">
      <c r="A64" s="390" t="s">
        <v>602</v>
      </c>
      <c r="B64" s="390"/>
      <c r="C64" s="390"/>
      <c r="D64" s="390"/>
      <c r="E64" s="390"/>
      <c r="F64" s="390"/>
    </row>
    <row r="65" spans="1:6" ht="45.75" customHeight="1" thickBot="1" x14ac:dyDescent="0.3">
      <c r="A65" s="392" t="s">
        <v>69</v>
      </c>
      <c r="B65" s="393"/>
      <c r="C65" s="393"/>
      <c r="D65" s="393"/>
      <c r="E65" s="393"/>
      <c r="F65" s="394"/>
    </row>
    <row r="66" spans="1:6" ht="16.5" thickBot="1" x14ac:dyDescent="0.3">
      <c r="A66" s="392" t="s">
        <v>52</v>
      </c>
      <c r="B66" s="393"/>
      <c r="C66" s="393"/>
      <c r="D66" s="393"/>
      <c r="E66" s="393"/>
      <c r="F66" s="394"/>
    </row>
    <row r="67" spans="1:6" ht="39" thickBot="1" x14ac:dyDescent="0.3">
      <c r="A67" s="127" t="s">
        <v>735</v>
      </c>
      <c r="B67" s="132">
        <v>22000</v>
      </c>
      <c r="C67" s="132">
        <v>22000</v>
      </c>
      <c r="D67" s="137">
        <f>(C67-B67)/B67</f>
        <v>0</v>
      </c>
      <c r="E67" s="71" t="s">
        <v>736</v>
      </c>
      <c r="F67" s="126" t="s">
        <v>151</v>
      </c>
    </row>
    <row r="68" spans="1:6" ht="16.5" thickBot="1" x14ac:dyDescent="0.3">
      <c r="A68" s="392" t="s">
        <v>53</v>
      </c>
      <c r="B68" s="393"/>
      <c r="C68" s="393"/>
      <c r="D68" s="393"/>
      <c r="E68" s="393"/>
      <c r="F68" s="394"/>
    </row>
    <row r="69" spans="1:6" ht="39" thickBot="1" x14ac:dyDescent="0.3">
      <c r="A69" s="127" t="s">
        <v>737</v>
      </c>
      <c r="B69" s="132">
        <v>3750</v>
      </c>
      <c r="C69" s="132">
        <v>0</v>
      </c>
      <c r="D69" s="137">
        <f>(C69-B69)/B69</f>
        <v>-1</v>
      </c>
      <c r="E69" s="71"/>
      <c r="F69" s="71"/>
    </row>
    <row r="70" spans="1:6" ht="53.25" customHeight="1" thickBot="1" x14ac:dyDescent="0.3">
      <c r="A70" s="127" t="s">
        <v>738</v>
      </c>
      <c r="B70" s="132">
        <v>1675</v>
      </c>
      <c r="C70" s="132">
        <v>0</v>
      </c>
      <c r="D70" s="137">
        <f>(C70-B70)/B70</f>
        <v>-1</v>
      </c>
      <c r="E70" s="71"/>
      <c r="F70" s="71"/>
    </row>
    <row r="71" spans="1:6" ht="16.5" thickBot="1" x14ac:dyDescent="0.3">
      <c r="A71" s="390" t="s">
        <v>739</v>
      </c>
      <c r="B71" s="390"/>
      <c r="C71" s="390"/>
      <c r="D71" s="390"/>
      <c r="E71" s="390"/>
      <c r="F71" s="390"/>
    </row>
    <row r="72" spans="1:6" ht="48" customHeight="1" thickBot="1" x14ac:dyDescent="0.3">
      <c r="A72" s="392" t="s">
        <v>72</v>
      </c>
      <c r="B72" s="393"/>
      <c r="C72" s="393"/>
      <c r="D72" s="393"/>
      <c r="E72" s="393"/>
      <c r="F72" s="394"/>
    </row>
    <row r="73" spans="1:6" ht="16.5" thickBot="1" x14ac:dyDescent="0.3">
      <c r="A73" s="392" t="s">
        <v>49</v>
      </c>
      <c r="B73" s="393"/>
      <c r="C73" s="393"/>
      <c r="D73" s="393"/>
      <c r="E73" s="393"/>
      <c r="F73" s="394"/>
    </row>
    <row r="74" spans="1:6" ht="71.25" thickBot="1" x14ac:dyDescent="0.3">
      <c r="A74" s="127" t="s">
        <v>740</v>
      </c>
      <c r="B74" s="132">
        <v>73000</v>
      </c>
      <c r="C74" s="132">
        <v>93000</v>
      </c>
      <c r="D74" s="137">
        <f>(C74-B74)/B74</f>
        <v>0.27397260273972601</v>
      </c>
      <c r="E74" s="71" t="s">
        <v>741</v>
      </c>
      <c r="F74" s="126" t="s">
        <v>151</v>
      </c>
    </row>
  </sheetData>
  <mergeCells count="35">
    <mergeCell ref="A3:F3"/>
    <mergeCell ref="A7:F7"/>
    <mergeCell ref="A13:F13"/>
    <mergeCell ref="A16:F16"/>
    <mergeCell ref="A17:F17"/>
    <mergeCell ref="A23:F23"/>
    <mergeCell ref="A47:F47"/>
    <mergeCell ref="A24:F24"/>
    <mergeCell ref="A25:F25"/>
    <mergeCell ref="A27:F27"/>
    <mergeCell ref="A28:F28"/>
    <mergeCell ref="A19:F19"/>
    <mergeCell ref="A20:F20"/>
    <mergeCell ref="A21:F21"/>
    <mergeCell ref="A4:F4"/>
    <mergeCell ref="A5:F5"/>
    <mergeCell ref="A8:F8"/>
    <mergeCell ref="A9:F9"/>
    <mergeCell ref="A12:F12"/>
    <mergeCell ref="A68:F68"/>
    <mergeCell ref="A71:F71"/>
    <mergeCell ref="A72:F72"/>
    <mergeCell ref="A73:F73"/>
    <mergeCell ref="A31:F31"/>
    <mergeCell ref="A33:F33"/>
    <mergeCell ref="A36:F36"/>
    <mergeCell ref="A41:F41"/>
    <mergeCell ref="A65:F65"/>
    <mergeCell ref="A66:F66"/>
    <mergeCell ref="A48:F48"/>
    <mergeCell ref="A49:F49"/>
    <mergeCell ref="A54:F54"/>
    <mergeCell ref="A61:F61"/>
    <mergeCell ref="A62:F62"/>
    <mergeCell ref="A64:F64"/>
  </mergeCells>
  <conditionalFormatting sqref="D75:D1048576 D50:D53 D1:D2 D6 D10:D11 D14:D15 D18 D22 D26 D29:D30 D32 D34:D35 D37:D40 D42:D44 D55:D60 D63">
    <cfRule type="iconSet" priority="54">
      <iconSet>
        <cfvo type="percent" val="0"/>
        <cfvo type="num" val="-0.2"/>
        <cfvo type="num" val="-0.1"/>
      </iconSet>
    </cfRule>
  </conditionalFormatting>
  <conditionalFormatting sqref="D46">
    <cfRule type="iconSet" priority="7">
      <iconSet>
        <cfvo type="percent" val="0"/>
        <cfvo type="num" val="-0.2"/>
        <cfvo type="num" val="-0.1"/>
      </iconSet>
    </cfRule>
  </conditionalFormatting>
  <conditionalFormatting sqref="D45">
    <cfRule type="iconSet" priority="6">
      <iconSet>
        <cfvo type="percent" val="0"/>
        <cfvo type="num" val="-0.2"/>
        <cfvo type="num" val="-0.1"/>
      </iconSet>
    </cfRule>
  </conditionalFormatting>
  <conditionalFormatting sqref="D67">
    <cfRule type="iconSet" priority="5">
      <iconSet>
        <cfvo type="percent" val="0"/>
        <cfvo type="num" val="-0.2"/>
        <cfvo type="num" val="-0.1"/>
      </iconSet>
    </cfRule>
  </conditionalFormatting>
  <conditionalFormatting sqref="D69">
    <cfRule type="iconSet" priority="3">
      <iconSet>
        <cfvo type="percent" val="0"/>
        <cfvo type="num" val="-0.2"/>
        <cfvo type="num" val="-0.1"/>
      </iconSet>
    </cfRule>
  </conditionalFormatting>
  <conditionalFormatting sqref="D70">
    <cfRule type="iconSet" priority="2">
      <iconSet>
        <cfvo type="percent" val="0"/>
        <cfvo type="num" val="-0.2"/>
        <cfvo type="num" val="-0.1"/>
      </iconSet>
    </cfRule>
  </conditionalFormatting>
  <conditionalFormatting sqref="D74">
    <cfRule type="iconSet" priority="1">
      <iconSet>
        <cfvo type="percent" val="0"/>
        <cfvo type="num" val="-0.2"/>
        <cfvo type="num" val="-0.1"/>
      </iconSet>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U406"/>
  <sheetViews>
    <sheetView showGridLines="0" zoomScale="96" zoomScaleNormal="96" zoomScaleSheetLayoutView="70" workbookViewId="0">
      <pane ySplit="1" topLeftCell="A46" activePane="bottomLeft" state="frozen"/>
      <selection pane="bottomLeft" activeCell="A48" sqref="A48:A50"/>
    </sheetView>
  </sheetViews>
  <sheetFormatPr baseColWidth="10" defaultColWidth="23.85546875" defaultRowHeight="15" outlineLevelRow="1" x14ac:dyDescent="0.25"/>
  <cols>
    <col min="1" max="1" width="45.28515625" style="181" customWidth="1"/>
    <col min="2" max="2" width="38" style="182" customWidth="1"/>
    <col min="3" max="3" width="38" style="182" hidden="1" customWidth="1"/>
    <col min="4" max="4" width="38" style="182" customWidth="1"/>
    <col min="5" max="6" width="20.85546875" style="182" customWidth="1"/>
    <col min="7" max="7" width="16.7109375" style="183" bestFit="1" customWidth="1"/>
    <col min="8" max="19" width="21.7109375" style="183" hidden="1" customWidth="1"/>
    <col min="20" max="20" width="20.140625" style="183" customWidth="1"/>
    <col min="21" max="21" width="8" style="180" customWidth="1"/>
    <col min="22" max="249" width="9.140625" style="180" customWidth="1"/>
    <col min="250" max="250" width="0.140625" style="180" customWidth="1"/>
    <col min="251" max="251" width="23.85546875" style="180" hidden="1" customWidth="1"/>
    <col min="252" max="252" width="38.7109375" style="180" customWidth="1"/>
    <col min="253" max="253" width="23.85546875" style="180" hidden="1" customWidth="1"/>
    <col min="254" max="254" width="26" style="180" customWidth="1"/>
    <col min="255" max="255" width="23.85546875" style="180" hidden="1" customWidth="1"/>
    <col min="256" max="256" width="23.85546875" style="180"/>
    <col min="257" max="257" width="45.28515625" style="180" customWidth="1"/>
    <col min="258" max="258" width="0" style="180" hidden="1" customWidth="1"/>
    <col min="259" max="260" width="38" style="180" customWidth="1"/>
    <col min="261" max="262" width="20.85546875" style="180" customWidth="1"/>
    <col min="263" max="263" width="16.7109375" style="180" bestFit="1" customWidth="1"/>
    <col min="264" max="275" width="21.7109375" style="180" customWidth="1"/>
    <col min="276" max="276" width="20.140625" style="180" customWidth="1"/>
    <col min="277" max="277" width="8" style="180" customWidth="1"/>
    <col min="278" max="505" width="9.140625" style="180" customWidth="1"/>
    <col min="506" max="506" width="0.140625" style="180" customWidth="1"/>
    <col min="507" max="507" width="0" style="180" hidden="1" customWidth="1"/>
    <col min="508" max="508" width="38.7109375" style="180" customWidth="1"/>
    <col min="509" max="509" width="0" style="180" hidden="1" customWidth="1"/>
    <col min="510" max="510" width="26" style="180" customWidth="1"/>
    <col min="511" max="511" width="0" style="180" hidden="1" customWidth="1"/>
    <col min="512" max="512" width="23.85546875" style="180"/>
    <col min="513" max="513" width="45.28515625" style="180" customWidth="1"/>
    <col min="514" max="514" width="0" style="180" hidden="1" customWidth="1"/>
    <col min="515" max="516" width="38" style="180" customWidth="1"/>
    <col min="517" max="518" width="20.85546875" style="180" customWidth="1"/>
    <col min="519" max="519" width="16.7109375" style="180" bestFit="1" customWidth="1"/>
    <col min="520" max="531" width="21.7109375" style="180" customWidth="1"/>
    <col min="532" max="532" width="20.140625" style="180" customWidth="1"/>
    <col min="533" max="533" width="8" style="180" customWidth="1"/>
    <col min="534" max="761" width="9.140625" style="180" customWidth="1"/>
    <col min="762" max="762" width="0.140625" style="180" customWidth="1"/>
    <col min="763" max="763" width="0" style="180" hidden="1" customWidth="1"/>
    <col min="764" max="764" width="38.7109375" style="180" customWidth="1"/>
    <col min="765" max="765" width="0" style="180" hidden="1" customWidth="1"/>
    <col min="766" max="766" width="26" style="180" customWidth="1"/>
    <col min="767" max="767" width="0" style="180" hidden="1" customWidth="1"/>
    <col min="768" max="768" width="23.85546875" style="180"/>
    <col min="769" max="769" width="45.28515625" style="180" customWidth="1"/>
    <col min="770" max="770" width="0" style="180" hidden="1" customWidth="1"/>
    <col min="771" max="772" width="38" style="180" customWidth="1"/>
    <col min="773" max="774" width="20.85546875" style="180" customWidth="1"/>
    <col min="775" max="775" width="16.7109375" style="180" bestFit="1" customWidth="1"/>
    <col min="776" max="787" width="21.7109375" style="180" customWidth="1"/>
    <col min="788" max="788" width="20.140625" style="180" customWidth="1"/>
    <col min="789" max="789" width="8" style="180" customWidth="1"/>
    <col min="790" max="1017" width="9.140625" style="180" customWidth="1"/>
    <col min="1018" max="1018" width="0.140625" style="180" customWidth="1"/>
    <col min="1019" max="1019" width="0" style="180" hidden="1" customWidth="1"/>
    <col min="1020" max="1020" width="38.7109375" style="180" customWidth="1"/>
    <col min="1021" max="1021" width="0" style="180" hidden="1" customWidth="1"/>
    <col min="1022" max="1022" width="26" style="180" customWidth="1"/>
    <col min="1023" max="1023" width="0" style="180" hidden="1" customWidth="1"/>
    <col min="1024" max="1024" width="23.85546875" style="180"/>
    <col min="1025" max="1025" width="45.28515625" style="180" customWidth="1"/>
    <col min="1026" max="1026" width="0" style="180" hidden="1" customWidth="1"/>
    <col min="1027" max="1028" width="38" style="180" customWidth="1"/>
    <col min="1029" max="1030" width="20.85546875" style="180" customWidth="1"/>
    <col min="1031" max="1031" width="16.7109375" style="180" bestFit="1" customWidth="1"/>
    <col min="1032" max="1043" width="21.7109375" style="180" customWidth="1"/>
    <col min="1044" max="1044" width="20.140625" style="180" customWidth="1"/>
    <col min="1045" max="1045" width="8" style="180" customWidth="1"/>
    <col min="1046" max="1273" width="9.140625" style="180" customWidth="1"/>
    <col min="1274" max="1274" width="0.140625" style="180" customWidth="1"/>
    <col min="1275" max="1275" width="0" style="180" hidden="1" customWidth="1"/>
    <col min="1276" max="1276" width="38.7109375" style="180" customWidth="1"/>
    <col min="1277" max="1277" width="0" style="180" hidden="1" customWidth="1"/>
    <col min="1278" max="1278" width="26" style="180" customWidth="1"/>
    <col min="1279" max="1279" width="0" style="180" hidden="1" customWidth="1"/>
    <col min="1280" max="1280" width="23.85546875" style="180"/>
    <col min="1281" max="1281" width="45.28515625" style="180" customWidth="1"/>
    <col min="1282" max="1282" width="0" style="180" hidden="1" customWidth="1"/>
    <col min="1283" max="1284" width="38" style="180" customWidth="1"/>
    <col min="1285" max="1286" width="20.85546875" style="180" customWidth="1"/>
    <col min="1287" max="1287" width="16.7109375" style="180" bestFit="1" customWidth="1"/>
    <col min="1288" max="1299" width="21.7109375" style="180" customWidth="1"/>
    <col min="1300" max="1300" width="20.140625" style="180" customWidth="1"/>
    <col min="1301" max="1301" width="8" style="180" customWidth="1"/>
    <col min="1302" max="1529" width="9.140625" style="180" customWidth="1"/>
    <col min="1530" max="1530" width="0.140625" style="180" customWidth="1"/>
    <col min="1531" max="1531" width="0" style="180" hidden="1" customWidth="1"/>
    <col min="1532" max="1532" width="38.7109375" style="180" customWidth="1"/>
    <col min="1533" max="1533" width="0" style="180" hidden="1" customWidth="1"/>
    <col min="1534" max="1534" width="26" style="180" customWidth="1"/>
    <col min="1535" max="1535" width="0" style="180" hidden="1" customWidth="1"/>
    <col min="1536" max="1536" width="23.85546875" style="180"/>
    <col min="1537" max="1537" width="45.28515625" style="180" customWidth="1"/>
    <col min="1538" max="1538" width="0" style="180" hidden="1" customWidth="1"/>
    <col min="1539" max="1540" width="38" style="180" customWidth="1"/>
    <col min="1541" max="1542" width="20.85546875" style="180" customWidth="1"/>
    <col min="1543" max="1543" width="16.7109375" style="180" bestFit="1" customWidth="1"/>
    <col min="1544" max="1555" width="21.7109375" style="180" customWidth="1"/>
    <col min="1556" max="1556" width="20.140625" style="180" customWidth="1"/>
    <col min="1557" max="1557" width="8" style="180" customWidth="1"/>
    <col min="1558" max="1785" width="9.140625" style="180" customWidth="1"/>
    <col min="1786" max="1786" width="0.140625" style="180" customWidth="1"/>
    <col min="1787" max="1787" width="0" style="180" hidden="1" customWidth="1"/>
    <col min="1788" max="1788" width="38.7109375" style="180" customWidth="1"/>
    <col min="1789" max="1789" width="0" style="180" hidden="1" customWidth="1"/>
    <col min="1790" max="1790" width="26" style="180" customWidth="1"/>
    <col min="1791" max="1791" width="0" style="180" hidden="1" customWidth="1"/>
    <col min="1792" max="1792" width="23.85546875" style="180"/>
    <col min="1793" max="1793" width="45.28515625" style="180" customWidth="1"/>
    <col min="1794" max="1794" width="0" style="180" hidden="1" customWidth="1"/>
    <col min="1795" max="1796" width="38" style="180" customWidth="1"/>
    <col min="1797" max="1798" width="20.85546875" style="180" customWidth="1"/>
    <col min="1799" max="1799" width="16.7109375" style="180" bestFit="1" customWidth="1"/>
    <col min="1800" max="1811" width="21.7109375" style="180" customWidth="1"/>
    <col min="1812" max="1812" width="20.140625" style="180" customWidth="1"/>
    <col min="1813" max="1813" width="8" style="180" customWidth="1"/>
    <col min="1814" max="2041" width="9.140625" style="180" customWidth="1"/>
    <col min="2042" max="2042" width="0.140625" style="180" customWidth="1"/>
    <col min="2043" max="2043" width="0" style="180" hidden="1" customWidth="1"/>
    <col min="2044" max="2044" width="38.7109375" style="180" customWidth="1"/>
    <col min="2045" max="2045" width="0" style="180" hidden="1" customWidth="1"/>
    <col min="2046" max="2046" width="26" style="180" customWidth="1"/>
    <col min="2047" max="2047" width="0" style="180" hidden="1" customWidth="1"/>
    <col min="2048" max="2048" width="23.85546875" style="180"/>
    <col min="2049" max="2049" width="45.28515625" style="180" customWidth="1"/>
    <col min="2050" max="2050" width="0" style="180" hidden="1" customWidth="1"/>
    <col min="2051" max="2052" width="38" style="180" customWidth="1"/>
    <col min="2053" max="2054" width="20.85546875" style="180" customWidth="1"/>
    <col min="2055" max="2055" width="16.7109375" style="180" bestFit="1" customWidth="1"/>
    <col min="2056" max="2067" width="21.7109375" style="180" customWidth="1"/>
    <col min="2068" max="2068" width="20.140625" style="180" customWidth="1"/>
    <col min="2069" max="2069" width="8" style="180" customWidth="1"/>
    <col min="2070" max="2297" width="9.140625" style="180" customWidth="1"/>
    <col min="2298" max="2298" width="0.140625" style="180" customWidth="1"/>
    <col min="2299" max="2299" width="0" style="180" hidden="1" customWidth="1"/>
    <col min="2300" max="2300" width="38.7109375" style="180" customWidth="1"/>
    <col min="2301" max="2301" width="0" style="180" hidden="1" customWidth="1"/>
    <col min="2302" max="2302" width="26" style="180" customWidth="1"/>
    <col min="2303" max="2303" width="0" style="180" hidden="1" customWidth="1"/>
    <col min="2304" max="2304" width="23.85546875" style="180"/>
    <col min="2305" max="2305" width="45.28515625" style="180" customWidth="1"/>
    <col min="2306" max="2306" width="0" style="180" hidden="1" customWidth="1"/>
    <col min="2307" max="2308" width="38" style="180" customWidth="1"/>
    <col min="2309" max="2310" width="20.85546875" style="180" customWidth="1"/>
    <col min="2311" max="2311" width="16.7109375" style="180" bestFit="1" customWidth="1"/>
    <col min="2312" max="2323" width="21.7109375" style="180" customWidth="1"/>
    <col min="2324" max="2324" width="20.140625" style="180" customWidth="1"/>
    <col min="2325" max="2325" width="8" style="180" customWidth="1"/>
    <col min="2326" max="2553" width="9.140625" style="180" customWidth="1"/>
    <col min="2554" max="2554" width="0.140625" style="180" customWidth="1"/>
    <col min="2555" max="2555" width="0" style="180" hidden="1" customWidth="1"/>
    <col min="2556" max="2556" width="38.7109375" style="180" customWidth="1"/>
    <col min="2557" max="2557" width="0" style="180" hidden="1" customWidth="1"/>
    <col min="2558" max="2558" width="26" style="180" customWidth="1"/>
    <col min="2559" max="2559" width="0" style="180" hidden="1" customWidth="1"/>
    <col min="2560" max="2560" width="23.85546875" style="180"/>
    <col min="2561" max="2561" width="45.28515625" style="180" customWidth="1"/>
    <col min="2562" max="2562" width="0" style="180" hidden="1" customWidth="1"/>
    <col min="2563" max="2564" width="38" style="180" customWidth="1"/>
    <col min="2565" max="2566" width="20.85546875" style="180" customWidth="1"/>
    <col min="2567" max="2567" width="16.7109375" style="180" bestFit="1" customWidth="1"/>
    <col min="2568" max="2579" width="21.7109375" style="180" customWidth="1"/>
    <col min="2580" max="2580" width="20.140625" style="180" customWidth="1"/>
    <col min="2581" max="2581" width="8" style="180" customWidth="1"/>
    <col min="2582" max="2809" width="9.140625" style="180" customWidth="1"/>
    <col min="2810" max="2810" width="0.140625" style="180" customWidth="1"/>
    <col min="2811" max="2811" width="0" style="180" hidden="1" customWidth="1"/>
    <col min="2812" max="2812" width="38.7109375" style="180" customWidth="1"/>
    <col min="2813" max="2813" width="0" style="180" hidden="1" customWidth="1"/>
    <col min="2814" max="2814" width="26" style="180" customWidth="1"/>
    <col min="2815" max="2815" width="0" style="180" hidden="1" customWidth="1"/>
    <col min="2816" max="2816" width="23.85546875" style="180"/>
    <col min="2817" max="2817" width="45.28515625" style="180" customWidth="1"/>
    <col min="2818" max="2818" width="0" style="180" hidden="1" customWidth="1"/>
    <col min="2819" max="2820" width="38" style="180" customWidth="1"/>
    <col min="2821" max="2822" width="20.85546875" style="180" customWidth="1"/>
    <col min="2823" max="2823" width="16.7109375" style="180" bestFit="1" customWidth="1"/>
    <col min="2824" max="2835" width="21.7109375" style="180" customWidth="1"/>
    <col min="2836" max="2836" width="20.140625" style="180" customWidth="1"/>
    <col min="2837" max="2837" width="8" style="180" customWidth="1"/>
    <col min="2838" max="3065" width="9.140625" style="180" customWidth="1"/>
    <col min="3066" max="3066" width="0.140625" style="180" customWidth="1"/>
    <col min="3067" max="3067" width="0" style="180" hidden="1" customWidth="1"/>
    <col min="3068" max="3068" width="38.7109375" style="180" customWidth="1"/>
    <col min="3069" max="3069" width="0" style="180" hidden="1" customWidth="1"/>
    <col min="3070" max="3070" width="26" style="180" customWidth="1"/>
    <col min="3071" max="3071" width="0" style="180" hidden="1" customWidth="1"/>
    <col min="3072" max="3072" width="23.85546875" style="180"/>
    <col min="3073" max="3073" width="45.28515625" style="180" customWidth="1"/>
    <col min="3074" max="3074" width="0" style="180" hidden="1" customWidth="1"/>
    <col min="3075" max="3076" width="38" style="180" customWidth="1"/>
    <col min="3077" max="3078" width="20.85546875" style="180" customWidth="1"/>
    <col min="3079" max="3079" width="16.7109375" style="180" bestFit="1" customWidth="1"/>
    <col min="3080" max="3091" width="21.7109375" style="180" customWidth="1"/>
    <col min="3092" max="3092" width="20.140625" style="180" customWidth="1"/>
    <col min="3093" max="3093" width="8" style="180" customWidth="1"/>
    <col min="3094" max="3321" width="9.140625" style="180" customWidth="1"/>
    <col min="3322" max="3322" width="0.140625" style="180" customWidth="1"/>
    <col min="3323" max="3323" width="0" style="180" hidden="1" customWidth="1"/>
    <col min="3324" max="3324" width="38.7109375" style="180" customWidth="1"/>
    <col min="3325" max="3325" width="0" style="180" hidden="1" customWidth="1"/>
    <col min="3326" max="3326" width="26" style="180" customWidth="1"/>
    <col min="3327" max="3327" width="0" style="180" hidden="1" customWidth="1"/>
    <col min="3328" max="3328" width="23.85546875" style="180"/>
    <col min="3329" max="3329" width="45.28515625" style="180" customWidth="1"/>
    <col min="3330" max="3330" width="0" style="180" hidden="1" customWidth="1"/>
    <col min="3331" max="3332" width="38" style="180" customWidth="1"/>
    <col min="3333" max="3334" width="20.85546875" style="180" customWidth="1"/>
    <col min="3335" max="3335" width="16.7109375" style="180" bestFit="1" customWidth="1"/>
    <col min="3336" max="3347" width="21.7109375" style="180" customWidth="1"/>
    <col min="3348" max="3348" width="20.140625" style="180" customWidth="1"/>
    <col min="3349" max="3349" width="8" style="180" customWidth="1"/>
    <col min="3350" max="3577" width="9.140625" style="180" customWidth="1"/>
    <col min="3578" max="3578" width="0.140625" style="180" customWidth="1"/>
    <col min="3579" max="3579" width="0" style="180" hidden="1" customWidth="1"/>
    <col min="3580" max="3580" width="38.7109375" style="180" customWidth="1"/>
    <col min="3581" max="3581" width="0" style="180" hidden="1" customWidth="1"/>
    <col min="3582" max="3582" width="26" style="180" customWidth="1"/>
    <col min="3583" max="3583" width="0" style="180" hidden="1" customWidth="1"/>
    <col min="3584" max="3584" width="23.85546875" style="180"/>
    <col min="3585" max="3585" width="45.28515625" style="180" customWidth="1"/>
    <col min="3586" max="3586" width="0" style="180" hidden="1" customWidth="1"/>
    <col min="3587" max="3588" width="38" style="180" customWidth="1"/>
    <col min="3589" max="3590" width="20.85546875" style="180" customWidth="1"/>
    <col min="3591" max="3591" width="16.7109375" style="180" bestFit="1" customWidth="1"/>
    <col min="3592" max="3603" width="21.7109375" style="180" customWidth="1"/>
    <col min="3604" max="3604" width="20.140625" style="180" customWidth="1"/>
    <col min="3605" max="3605" width="8" style="180" customWidth="1"/>
    <col min="3606" max="3833" width="9.140625" style="180" customWidth="1"/>
    <col min="3834" max="3834" width="0.140625" style="180" customWidth="1"/>
    <col min="3835" max="3835" width="0" style="180" hidden="1" customWidth="1"/>
    <col min="3836" max="3836" width="38.7109375" style="180" customWidth="1"/>
    <col min="3837" max="3837" width="0" style="180" hidden="1" customWidth="1"/>
    <col min="3838" max="3838" width="26" style="180" customWidth="1"/>
    <col min="3839" max="3839" width="0" style="180" hidden="1" customWidth="1"/>
    <col min="3840" max="3840" width="23.85546875" style="180"/>
    <col min="3841" max="3841" width="45.28515625" style="180" customWidth="1"/>
    <col min="3842" max="3842" width="0" style="180" hidden="1" customWidth="1"/>
    <col min="3843" max="3844" width="38" style="180" customWidth="1"/>
    <col min="3845" max="3846" width="20.85546875" style="180" customWidth="1"/>
    <col min="3847" max="3847" width="16.7109375" style="180" bestFit="1" customWidth="1"/>
    <col min="3848" max="3859" width="21.7109375" style="180" customWidth="1"/>
    <col min="3860" max="3860" width="20.140625" style="180" customWidth="1"/>
    <col min="3861" max="3861" width="8" style="180" customWidth="1"/>
    <col min="3862" max="4089" width="9.140625" style="180" customWidth="1"/>
    <col min="4090" max="4090" width="0.140625" style="180" customWidth="1"/>
    <col min="4091" max="4091" width="0" style="180" hidden="1" customWidth="1"/>
    <col min="4092" max="4092" width="38.7109375" style="180" customWidth="1"/>
    <col min="4093" max="4093" width="0" style="180" hidden="1" customWidth="1"/>
    <col min="4094" max="4094" width="26" style="180" customWidth="1"/>
    <col min="4095" max="4095" width="0" style="180" hidden="1" customWidth="1"/>
    <col min="4096" max="4096" width="23.85546875" style="180"/>
    <col min="4097" max="4097" width="45.28515625" style="180" customWidth="1"/>
    <col min="4098" max="4098" width="0" style="180" hidden="1" customWidth="1"/>
    <col min="4099" max="4100" width="38" style="180" customWidth="1"/>
    <col min="4101" max="4102" width="20.85546875" style="180" customWidth="1"/>
    <col min="4103" max="4103" width="16.7109375" style="180" bestFit="1" customWidth="1"/>
    <col min="4104" max="4115" width="21.7109375" style="180" customWidth="1"/>
    <col min="4116" max="4116" width="20.140625" style="180" customWidth="1"/>
    <col min="4117" max="4117" width="8" style="180" customWidth="1"/>
    <col min="4118" max="4345" width="9.140625" style="180" customWidth="1"/>
    <col min="4346" max="4346" width="0.140625" style="180" customWidth="1"/>
    <col min="4347" max="4347" width="0" style="180" hidden="1" customWidth="1"/>
    <col min="4348" max="4348" width="38.7109375" style="180" customWidth="1"/>
    <col min="4349" max="4349" width="0" style="180" hidden="1" customWidth="1"/>
    <col min="4350" max="4350" width="26" style="180" customWidth="1"/>
    <col min="4351" max="4351" width="0" style="180" hidden="1" customWidth="1"/>
    <col min="4352" max="4352" width="23.85546875" style="180"/>
    <col min="4353" max="4353" width="45.28515625" style="180" customWidth="1"/>
    <col min="4354" max="4354" width="0" style="180" hidden="1" customWidth="1"/>
    <col min="4355" max="4356" width="38" style="180" customWidth="1"/>
    <col min="4357" max="4358" width="20.85546875" style="180" customWidth="1"/>
    <col min="4359" max="4359" width="16.7109375" style="180" bestFit="1" customWidth="1"/>
    <col min="4360" max="4371" width="21.7109375" style="180" customWidth="1"/>
    <col min="4372" max="4372" width="20.140625" style="180" customWidth="1"/>
    <col min="4373" max="4373" width="8" style="180" customWidth="1"/>
    <col min="4374" max="4601" width="9.140625" style="180" customWidth="1"/>
    <col min="4602" max="4602" width="0.140625" style="180" customWidth="1"/>
    <col min="4603" max="4603" width="0" style="180" hidden="1" customWidth="1"/>
    <col min="4604" max="4604" width="38.7109375" style="180" customWidth="1"/>
    <col min="4605" max="4605" width="0" style="180" hidden="1" customWidth="1"/>
    <col min="4606" max="4606" width="26" style="180" customWidth="1"/>
    <col min="4607" max="4607" width="0" style="180" hidden="1" customWidth="1"/>
    <col min="4608" max="4608" width="23.85546875" style="180"/>
    <col min="4609" max="4609" width="45.28515625" style="180" customWidth="1"/>
    <col min="4610" max="4610" width="0" style="180" hidden="1" customWidth="1"/>
    <col min="4611" max="4612" width="38" style="180" customWidth="1"/>
    <col min="4613" max="4614" width="20.85546875" style="180" customWidth="1"/>
    <col min="4615" max="4615" width="16.7109375" style="180" bestFit="1" customWidth="1"/>
    <col min="4616" max="4627" width="21.7109375" style="180" customWidth="1"/>
    <col min="4628" max="4628" width="20.140625" style="180" customWidth="1"/>
    <col min="4629" max="4629" width="8" style="180" customWidth="1"/>
    <col min="4630" max="4857" width="9.140625" style="180" customWidth="1"/>
    <col min="4858" max="4858" width="0.140625" style="180" customWidth="1"/>
    <col min="4859" max="4859" width="0" style="180" hidden="1" customWidth="1"/>
    <col min="4860" max="4860" width="38.7109375" style="180" customWidth="1"/>
    <col min="4861" max="4861" width="0" style="180" hidden="1" customWidth="1"/>
    <col min="4862" max="4862" width="26" style="180" customWidth="1"/>
    <col min="4863" max="4863" width="0" style="180" hidden="1" customWidth="1"/>
    <col min="4864" max="4864" width="23.85546875" style="180"/>
    <col min="4865" max="4865" width="45.28515625" style="180" customWidth="1"/>
    <col min="4866" max="4866" width="0" style="180" hidden="1" customWidth="1"/>
    <col min="4867" max="4868" width="38" style="180" customWidth="1"/>
    <col min="4869" max="4870" width="20.85546875" style="180" customWidth="1"/>
    <col min="4871" max="4871" width="16.7109375" style="180" bestFit="1" customWidth="1"/>
    <col min="4872" max="4883" width="21.7109375" style="180" customWidth="1"/>
    <col min="4884" max="4884" width="20.140625" style="180" customWidth="1"/>
    <col min="4885" max="4885" width="8" style="180" customWidth="1"/>
    <col min="4886" max="5113" width="9.140625" style="180" customWidth="1"/>
    <col min="5114" max="5114" width="0.140625" style="180" customWidth="1"/>
    <col min="5115" max="5115" width="0" style="180" hidden="1" customWidth="1"/>
    <col min="5116" max="5116" width="38.7109375" style="180" customWidth="1"/>
    <col min="5117" max="5117" width="0" style="180" hidden="1" customWidth="1"/>
    <col min="5118" max="5118" width="26" style="180" customWidth="1"/>
    <col min="5119" max="5119" width="0" style="180" hidden="1" customWidth="1"/>
    <col min="5120" max="5120" width="23.85546875" style="180"/>
    <col min="5121" max="5121" width="45.28515625" style="180" customWidth="1"/>
    <col min="5122" max="5122" width="0" style="180" hidden="1" customWidth="1"/>
    <col min="5123" max="5124" width="38" style="180" customWidth="1"/>
    <col min="5125" max="5126" width="20.85546875" style="180" customWidth="1"/>
    <col min="5127" max="5127" width="16.7109375" style="180" bestFit="1" customWidth="1"/>
    <col min="5128" max="5139" width="21.7109375" style="180" customWidth="1"/>
    <col min="5140" max="5140" width="20.140625" style="180" customWidth="1"/>
    <col min="5141" max="5141" width="8" style="180" customWidth="1"/>
    <col min="5142" max="5369" width="9.140625" style="180" customWidth="1"/>
    <col min="5370" max="5370" width="0.140625" style="180" customWidth="1"/>
    <col min="5371" max="5371" width="0" style="180" hidden="1" customWidth="1"/>
    <col min="5372" max="5372" width="38.7109375" style="180" customWidth="1"/>
    <col min="5373" max="5373" width="0" style="180" hidden="1" customWidth="1"/>
    <col min="5374" max="5374" width="26" style="180" customWidth="1"/>
    <col min="5375" max="5375" width="0" style="180" hidden="1" customWidth="1"/>
    <col min="5376" max="5376" width="23.85546875" style="180"/>
    <col min="5377" max="5377" width="45.28515625" style="180" customWidth="1"/>
    <col min="5378" max="5378" width="0" style="180" hidden="1" customWidth="1"/>
    <col min="5379" max="5380" width="38" style="180" customWidth="1"/>
    <col min="5381" max="5382" width="20.85546875" style="180" customWidth="1"/>
    <col min="5383" max="5383" width="16.7109375" style="180" bestFit="1" customWidth="1"/>
    <col min="5384" max="5395" width="21.7109375" style="180" customWidth="1"/>
    <col min="5396" max="5396" width="20.140625" style="180" customWidth="1"/>
    <col min="5397" max="5397" width="8" style="180" customWidth="1"/>
    <col min="5398" max="5625" width="9.140625" style="180" customWidth="1"/>
    <col min="5626" max="5626" width="0.140625" style="180" customWidth="1"/>
    <col min="5627" max="5627" width="0" style="180" hidden="1" customWidth="1"/>
    <col min="5628" max="5628" width="38.7109375" style="180" customWidth="1"/>
    <col min="5629" max="5629" width="0" style="180" hidden="1" customWidth="1"/>
    <col min="5630" max="5630" width="26" style="180" customWidth="1"/>
    <col min="5631" max="5631" width="0" style="180" hidden="1" customWidth="1"/>
    <col min="5632" max="5632" width="23.85546875" style="180"/>
    <col min="5633" max="5633" width="45.28515625" style="180" customWidth="1"/>
    <col min="5634" max="5634" width="0" style="180" hidden="1" customWidth="1"/>
    <col min="5635" max="5636" width="38" style="180" customWidth="1"/>
    <col min="5637" max="5638" width="20.85546875" style="180" customWidth="1"/>
    <col min="5639" max="5639" width="16.7109375" style="180" bestFit="1" customWidth="1"/>
    <col min="5640" max="5651" width="21.7109375" style="180" customWidth="1"/>
    <col min="5652" max="5652" width="20.140625" style="180" customWidth="1"/>
    <col min="5653" max="5653" width="8" style="180" customWidth="1"/>
    <col min="5654" max="5881" width="9.140625" style="180" customWidth="1"/>
    <col min="5882" max="5882" width="0.140625" style="180" customWidth="1"/>
    <col min="5883" max="5883" width="0" style="180" hidden="1" customWidth="1"/>
    <col min="5884" max="5884" width="38.7109375" style="180" customWidth="1"/>
    <col min="5885" max="5885" width="0" style="180" hidden="1" customWidth="1"/>
    <col min="5886" max="5886" width="26" style="180" customWidth="1"/>
    <col min="5887" max="5887" width="0" style="180" hidden="1" customWidth="1"/>
    <col min="5888" max="5888" width="23.85546875" style="180"/>
    <col min="5889" max="5889" width="45.28515625" style="180" customWidth="1"/>
    <col min="5890" max="5890" width="0" style="180" hidden="1" customWidth="1"/>
    <col min="5891" max="5892" width="38" style="180" customWidth="1"/>
    <col min="5893" max="5894" width="20.85546875" style="180" customWidth="1"/>
    <col min="5895" max="5895" width="16.7109375" style="180" bestFit="1" customWidth="1"/>
    <col min="5896" max="5907" width="21.7109375" style="180" customWidth="1"/>
    <col min="5908" max="5908" width="20.140625" style="180" customWidth="1"/>
    <col min="5909" max="5909" width="8" style="180" customWidth="1"/>
    <col min="5910" max="6137" width="9.140625" style="180" customWidth="1"/>
    <col min="6138" max="6138" width="0.140625" style="180" customWidth="1"/>
    <col min="6139" max="6139" width="0" style="180" hidden="1" customWidth="1"/>
    <col min="6140" max="6140" width="38.7109375" style="180" customWidth="1"/>
    <col min="6141" max="6141" width="0" style="180" hidden="1" customWidth="1"/>
    <col min="6142" max="6142" width="26" style="180" customWidth="1"/>
    <col min="6143" max="6143" width="0" style="180" hidden="1" customWidth="1"/>
    <col min="6144" max="6144" width="23.85546875" style="180"/>
    <col min="6145" max="6145" width="45.28515625" style="180" customWidth="1"/>
    <col min="6146" max="6146" width="0" style="180" hidden="1" customWidth="1"/>
    <col min="6147" max="6148" width="38" style="180" customWidth="1"/>
    <col min="6149" max="6150" width="20.85546875" style="180" customWidth="1"/>
    <col min="6151" max="6151" width="16.7109375" style="180" bestFit="1" customWidth="1"/>
    <col min="6152" max="6163" width="21.7109375" style="180" customWidth="1"/>
    <col min="6164" max="6164" width="20.140625" style="180" customWidth="1"/>
    <col min="6165" max="6165" width="8" style="180" customWidth="1"/>
    <col min="6166" max="6393" width="9.140625" style="180" customWidth="1"/>
    <col min="6394" max="6394" width="0.140625" style="180" customWidth="1"/>
    <col min="6395" max="6395" width="0" style="180" hidden="1" customWidth="1"/>
    <col min="6396" max="6396" width="38.7109375" style="180" customWidth="1"/>
    <col min="6397" max="6397" width="0" style="180" hidden="1" customWidth="1"/>
    <col min="6398" max="6398" width="26" style="180" customWidth="1"/>
    <col min="6399" max="6399" width="0" style="180" hidden="1" customWidth="1"/>
    <col min="6400" max="6400" width="23.85546875" style="180"/>
    <col min="6401" max="6401" width="45.28515625" style="180" customWidth="1"/>
    <col min="6402" max="6402" width="0" style="180" hidden="1" customWidth="1"/>
    <col min="6403" max="6404" width="38" style="180" customWidth="1"/>
    <col min="6405" max="6406" width="20.85546875" style="180" customWidth="1"/>
    <col min="6407" max="6407" width="16.7109375" style="180" bestFit="1" customWidth="1"/>
    <col min="6408" max="6419" width="21.7109375" style="180" customWidth="1"/>
    <col min="6420" max="6420" width="20.140625" style="180" customWidth="1"/>
    <col min="6421" max="6421" width="8" style="180" customWidth="1"/>
    <col min="6422" max="6649" width="9.140625" style="180" customWidth="1"/>
    <col min="6650" max="6650" width="0.140625" style="180" customWidth="1"/>
    <col min="6651" max="6651" width="0" style="180" hidden="1" customWidth="1"/>
    <col min="6652" max="6652" width="38.7109375" style="180" customWidth="1"/>
    <col min="6653" max="6653" width="0" style="180" hidden="1" customWidth="1"/>
    <col min="6654" max="6654" width="26" style="180" customWidth="1"/>
    <col min="6655" max="6655" width="0" style="180" hidden="1" customWidth="1"/>
    <col min="6656" max="6656" width="23.85546875" style="180"/>
    <col min="6657" max="6657" width="45.28515625" style="180" customWidth="1"/>
    <col min="6658" max="6658" width="0" style="180" hidden="1" customWidth="1"/>
    <col min="6659" max="6660" width="38" style="180" customWidth="1"/>
    <col min="6661" max="6662" width="20.85546875" style="180" customWidth="1"/>
    <col min="6663" max="6663" width="16.7109375" style="180" bestFit="1" customWidth="1"/>
    <col min="6664" max="6675" width="21.7109375" style="180" customWidth="1"/>
    <col min="6676" max="6676" width="20.140625" style="180" customWidth="1"/>
    <col min="6677" max="6677" width="8" style="180" customWidth="1"/>
    <col min="6678" max="6905" width="9.140625" style="180" customWidth="1"/>
    <col min="6906" max="6906" width="0.140625" style="180" customWidth="1"/>
    <col min="6907" max="6907" width="0" style="180" hidden="1" customWidth="1"/>
    <col min="6908" max="6908" width="38.7109375" style="180" customWidth="1"/>
    <col min="6909" max="6909" width="0" style="180" hidden="1" customWidth="1"/>
    <col min="6910" max="6910" width="26" style="180" customWidth="1"/>
    <col min="6911" max="6911" width="0" style="180" hidden="1" customWidth="1"/>
    <col min="6912" max="6912" width="23.85546875" style="180"/>
    <col min="6913" max="6913" width="45.28515625" style="180" customWidth="1"/>
    <col min="6914" max="6914" width="0" style="180" hidden="1" customWidth="1"/>
    <col min="6915" max="6916" width="38" style="180" customWidth="1"/>
    <col min="6917" max="6918" width="20.85546875" style="180" customWidth="1"/>
    <col min="6919" max="6919" width="16.7109375" style="180" bestFit="1" customWidth="1"/>
    <col min="6920" max="6931" width="21.7109375" style="180" customWidth="1"/>
    <col min="6932" max="6932" width="20.140625" style="180" customWidth="1"/>
    <col min="6933" max="6933" width="8" style="180" customWidth="1"/>
    <col min="6934" max="7161" width="9.140625" style="180" customWidth="1"/>
    <col min="7162" max="7162" width="0.140625" style="180" customWidth="1"/>
    <col min="7163" max="7163" width="0" style="180" hidden="1" customWidth="1"/>
    <col min="7164" max="7164" width="38.7109375" style="180" customWidth="1"/>
    <col min="7165" max="7165" width="0" style="180" hidden="1" customWidth="1"/>
    <col min="7166" max="7166" width="26" style="180" customWidth="1"/>
    <col min="7167" max="7167" width="0" style="180" hidden="1" customWidth="1"/>
    <col min="7168" max="7168" width="23.85546875" style="180"/>
    <col min="7169" max="7169" width="45.28515625" style="180" customWidth="1"/>
    <col min="7170" max="7170" width="0" style="180" hidden="1" customWidth="1"/>
    <col min="7171" max="7172" width="38" style="180" customWidth="1"/>
    <col min="7173" max="7174" width="20.85546875" style="180" customWidth="1"/>
    <col min="7175" max="7175" width="16.7109375" style="180" bestFit="1" customWidth="1"/>
    <col min="7176" max="7187" width="21.7109375" style="180" customWidth="1"/>
    <col min="7188" max="7188" width="20.140625" style="180" customWidth="1"/>
    <col min="7189" max="7189" width="8" style="180" customWidth="1"/>
    <col min="7190" max="7417" width="9.140625" style="180" customWidth="1"/>
    <col min="7418" max="7418" width="0.140625" style="180" customWidth="1"/>
    <col min="7419" max="7419" width="0" style="180" hidden="1" customWidth="1"/>
    <col min="7420" max="7420" width="38.7109375" style="180" customWidth="1"/>
    <col min="7421" max="7421" width="0" style="180" hidden="1" customWidth="1"/>
    <col min="7422" max="7422" width="26" style="180" customWidth="1"/>
    <col min="7423" max="7423" width="0" style="180" hidden="1" customWidth="1"/>
    <col min="7424" max="7424" width="23.85546875" style="180"/>
    <col min="7425" max="7425" width="45.28515625" style="180" customWidth="1"/>
    <col min="7426" max="7426" width="0" style="180" hidden="1" customWidth="1"/>
    <col min="7427" max="7428" width="38" style="180" customWidth="1"/>
    <col min="7429" max="7430" width="20.85546875" style="180" customWidth="1"/>
    <col min="7431" max="7431" width="16.7109375" style="180" bestFit="1" customWidth="1"/>
    <col min="7432" max="7443" width="21.7109375" style="180" customWidth="1"/>
    <col min="7444" max="7444" width="20.140625" style="180" customWidth="1"/>
    <col min="7445" max="7445" width="8" style="180" customWidth="1"/>
    <col min="7446" max="7673" width="9.140625" style="180" customWidth="1"/>
    <col min="7674" max="7674" width="0.140625" style="180" customWidth="1"/>
    <col min="7675" max="7675" width="0" style="180" hidden="1" customWidth="1"/>
    <col min="7676" max="7676" width="38.7109375" style="180" customWidth="1"/>
    <col min="7677" max="7677" width="0" style="180" hidden="1" customWidth="1"/>
    <col min="7678" max="7678" width="26" style="180" customWidth="1"/>
    <col min="7679" max="7679" width="0" style="180" hidden="1" customWidth="1"/>
    <col min="7680" max="7680" width="23.85546875" style="180"/>
    <col min="7681" max="7681" width="45.28515625" style="180" customWidth="1"/>
    <col min="7682" max="7682" width="0" style="180" hidden="1" customWidth="1"/>
    <col min="7683" max="7684" width="38" style="180" customWidth="1"/>
    <col min="7685" max="7686" width="20.85546875" style="180" customWidth="1"/>
    <col min="7687" max="7687" width="16.7109375" style="180" bestFit="1" customWidth="1"/>
    <col min="7688" max="7699" width="21.7109375" style="180" customWidth="1"/>
    <col min="7700" max="7700" width="20.140625" style="180" customWidth="1"/>
    <col min="7701" max="7701" width="8" style="180" customWidth="1"/>
    <col min="7702" max="7929" width="9.140625" style="180" customWidth="1"/>
    <col min="7930" max="7930" width="0.140625" style="180" customWidth="1"/>
    <col min="7931" max="7931" width="0" style="180" hidden="1" customWidth="1"/>
    <col min="7932" max="7932" width="38.7109375" style="180" customWidth="1"/>
    <col min="7933" max="7933" width="0" style="180" hidden="1" customWidth="1"/>
    <col min="7934" max="7934" width="26" style="180" customWidth="1"/>
    <col min="7935" max="7935" width="0" style="180" hidden="1" customWidth="1"/>
    <col min="7936" max="7936" width="23.85546875" style="180"/>
    <col min="7937" max="7937" width="45.28515625" style="180" customWidth="1"/>
    <col min="7938" max="7938" width="0" style="180" hidden="1" customWidth="1"/>
    <col min="7939" max="7940" width="38" style="180" customWidth="1"/>
    <col min="7941" max="7942" width="20.85546875" style="180" customWidth="1"/>
    <col min="7943" max="7943" width="16.7109375" style="180" bestFit="1" customWidth="1"/>
    <col min="7944" max="7955" width="21.7109375" style="180" customWidth="1"/>
    <col min="7956" max="7956" width="20.140625" style="180" customWidth="1"/>
    <col min="7957" max="7957" width="8" style="180" customWidth="1"/>
    <col min="7958" max="8185" width="9.140625" style="180" customWidth="1"/>
    <col min="8186" max="8186" width="0.140625" style="180" customWidth="1"/>
    <col min="8187" max="8187" width="0" style="180" hidden="1" customWidth="1"/>
    <col min="8188" max="8188" width="38.7109375" style="180" customWidth="1"/>
    <col min="8189" max="8189" width="0" style="180" hidden="1" customWidth="1"/>
    <col min="8190" max="8190" width="26" style="180" customWidth="1"/>
    <col min="8191" max="8191" width="0" style="180" hidden="1" customWidth="1"/>
    <col min="8192" max="8192" width="23.85546875" style="180"/>
    <col min="8193" max="8193" width="45.28515625" style="180" customWidth="1"/>
    <col min="8194" max="8194" width="0" style="180" hidden="1" customWidth="1"/>
    <col min="8195" max="8196" width="38" style="180" customWidth="1"/>
    <col min="8197" max="8198" width="20.85546875" style="180" customWidth="1"/>
    <col min="8199" max="8199" width="16.7109375" style="180" bestFit="1" customWidth="1"/>
    <col min="8200" max="8211" width="21.7109375" style="180" customWidth="1"/>
    <col min="8212" max="8212" width="20.140625" style="180" customWidth="1"/>
    <col min="8213" max="8213" width="8" style="180" customWidth="1"/>
    <col min="8214" max="8441" width="9.140625" style="180" customWidth="1"/>
    <col min="8442" max="8442" width="0.140625" style="180" customWidth="1"/>
    <col min="8443" max="8443" width="0" style="180" hidden="1" customWidth="1"/>
    <col min="8444" max="8444" width="38.7109375" style="180" customWidth="1"/>
    <col min="8445" max="8445" width="0" style="180" hidden="1" customWidth="1"/>
    <col min="8446" max="8446" width="26" style="180" customWidth="1"/>
    <col min="8447" max="8447" width="0" style="180" hidden="1" customWidth="1"/>
    <col min="8448" max="8448" width="23.85546875" style="180"/>
    <col min="8449" max="8449" width="45.28515625" style="180" customWidth="1"/>
    <col min="8450" max="8450" width="0" style="180" hidden="1" customWidth="1"/>
    <col min="8451" max="8452" width="38" style="180" customWidth="1"/>
    <col min="8453" max="8454" width="20.85546875" style="180" customWidth="1"/>
    <col min="8455" max="8455" width="16.7109375" style="180" bestFit="1" customWidth="1"/>
    <col min="8456" max="8467" width="21.7109375" style="180" customWidth="1"/>
    <col min="8468" max="8468" width="20.140625" style="180" customWidth="1"/>
    <col min="8469" max="8469" width="8" style="180" customWidth="1"/>
    <col min="8470" max="8697" width="9.140625" style="180" customWidth="1"/>
    <col min="8698" max="8698" width="0.140625" style="180" customWidth="1"/>
    <col min="8699" max="8699" width="0" style="180" hidden="1" customWidth="1"/>
    <col min="8700" max="8700" width="38.7109375" style="180" customWidth="1"/>
    <col min="8701" max="8701" width="0" style="180" hidden="1" customWidth="1"/>
    <col min="8702" max="8702" width="26" style="180" customWidth="1"/>
    <col min="8703" max="8703" width="0" style="180" hidden="1" customWidth="1"/>
    <col min="8704" max="8704" width="23.85546875" style="180"/>
    <col min="8705" max="8705" width="45.28515625" style="180" customWidth="1"/>
    <col min="8706" max="8706" width="0" style="180" hidden="1" customWidth="1"/>
    <col min="8707" max="8708" width="38" style="180" customWidth="1"/>
    <col min="8709" max="8710" width="20.85546875" style="180" customWidth="1"/>
    <col min="8711" max="8711" width="16.7109375" style="180" bestFit="1" customWidth="1"/>
    <col min="8712" max="8723" width="21.7109375" style="180" customWidth="1"/>
    <col min="8724" max="8724" width="20.140625" style="180" customWidth="1"/>
    <col min="8725" max="8725" width="8" style="180" customWidth="1"/>
    <col min="8726" max="8953" width="9.140625" style="180" customWidth="1"/>
    <col min="8954" max="8954" width="0.140625" style="180" customWidth="1"/>
    <col min="8955" max="8955" width="0" style="180" hidden="1" customWidth="1"/>
    <col min="8956" max="8956" width="38.7109375" style="180" customWidth="1"/>
    <col min="8957" max="8957" width="0" style="180" hidden="1" customWidth="1"/>
    <col min="8958" max="8958" width="26" style="180" customWidth="1"/>
    <col min="8959" max="8959" width="0" style="180" hidden="1" customWidth="1"/>
    <col min="8960" max="8960" width="23.85546875" style="180"/>
    <col min="8961" max="8961" width="45.28515625" style="180" customWidth="1"/>
    <col min="8962" max="8962" width="0" style="180" hidden="1" customWidth="1"/>
    <col min="8963" max="8964" width="38" style="180" customWidth="1"/>
    <col min="8965" max="8966" width="20.85546875" style="180" customWidth="1"/>
    <col min="8967" max="8967" width="16.7109375" style="180" bestFit="1" customWidth="1"/>
    <col min="8968" max="8979" width="21.7109375" style="180" customWidth="1"/>
    <col min="8980" max="8980" width="20.140625" style="180" customWidth="1"/>
    <col min="8981" max="8981" width="8" style="180" customWidth="1"/>
    <col min="8982" max="9209" width="9.140625" style="180" customWidth="1"/>
    <col min="9210" max="9210" width="0.140625" style="180" customWidth="1"/>
    <col min="9211" max="9211" width="0" style="180" hidden="1" customWidth="1"/>
    <col min="9212" max="9212" width="38.7109375" style="180" customWidth="1"/>
    <col min="9213" max="9213" width="0" style="180" hidden="1" customWidth="1"/>
    <col min="9214" max="9214" width="26" style="180" customWidth="1"/>
    <col min="9215" max="9215" width="0" style="180" hidden="1" customWidth="1"/>
    <col min="9216" max="9216" width="23.85546875" style="180"/>
    <col min="9217" max="9217" width="45.28515625" style="180" customWidth="1"/>
    <col min="9218" max="9218" width="0" style="180" hidden="1" customWidth="1"/>
    <col min="9219" max="9220" width="38" style="180" customWidth="1"/>
    <col min="9221" max="9222" width="20.85546875" style="180" customWidth="1"/>
    <col min="9223" max="9223" width="16.7109375" style="180" bestFit="1" customWidth="1"/>
    <col min="9224" max="9235" width="21.7109375" style="180" customWidth="1"/>
    <col min="9236" max="9236" width="20.140625" style="180" customWidth="1"/>
    <col min="9237" max="9237" width="8" style="180" customWidth="1"/>
    <col min="9238" max="9465" width="9.140625" style="180" customWidth="1"/>
    <col min="9466" max="9466" width="0.140625" style="180" customWidth="1"/>
    <col min="9467" max="9467" width="0" style="180" hidden="1" customWidth="1"/>
    <col min="9468" max="9468" width="38.7109375" style="180" customWidth="1"/>
    <col min="9469" max="9469" width="0" style="180" hidden="1" customWidth="1"/>
    <col min="9470" max="9470" width="26" style="180" customWidth="1"/>
    <col min="9471" max="9471" width="0" style="180" hidden="1" customWidth="1"/>
    <col min="9472" max="9472" width="23.85546875" style="180"/>
    <col min="9473" max="9473" width="45.28515625" style="180" customWidth="1"/>
    <col min="9474" max="9474" width="0" style="180" hidden="1" customWidth="1"/>
    <col min="9475" max="9476" width="38" style="180" customWidth="1"/>
    <col min="9477" max="9478" width="20.85546875" style="180" customWidth="1"/>
    <col min="9479" max="9479" width="16.7109375" style="180" bestFit="1" customWidth="1"/>
    <col min="9480" max="9491" width="21.7109375" style="180" customWidth="1"/>
    <col min="9492" max="9492" width="20.140625" style="180" customWidth="1"/>
    <col min="9493" max="9493" width="8" style="180" customWidth="1"/>
    <col min="9494" max="9721" width="9.140625" style="180" customWidth="1"/>
    <col min="9722" max="9722" width="0.140625" style="180" customWidth="1"/>
    <col min="9723" max="9723" width="0" style="180" hidden="1" customWidth="1"/>
    <col min="9724" max="9724" width="38.7109375" style="180" customWidth="1"/>
    <col min="9725" max="9725" width="0" style="180" hidden="1" customWidth="1"/>
    <col min="9726" max="9726" width="26" style="180" customWidth="1"/>
    <col min="9727" max="9727" width="0" style="180" hidden="1" customWidth="1"/>
    <col min="9728" max="9728" width="23.85546875" style="180"/>
    <col min="9729" max="9729" width="45.28515625" style="180" customWidth="1"/>
    <col min="9730" max="9730" width="0" style="180" hidden="1" customWidth="1"/>
    <col min="9731" max="9732" width="38" style="180" customWidth="1"/>
    <col min="9733" max="9734" width="20.85546875" style="180" customWidth="1"/>
    <col min="9735" max="9735" width="16.7109375" style="180" bestFit="1" customWidth="1"/>
    <col min="9736" max="9747" width="21.7109375" style="180" customWidth="1"/>
    <col min="9748" max="9748" width="20.140625" style="180" customWidth="1"/>
    <col min="9749" max="9749" width="8" style="180" customWidth="1"/>
    <col min="9750" max="9977" width="9.140625" style="180" customWidth="1"/>
    <col min="9978" max="9978" width="0.140625" style="180" customWidth="1"/>
    <col min="9979" max="9979" width="0" style="180" hidden="1" customWidth="1"/>
    <col min="9980" max="9980" width="38.7109375" style="180" customWidth="1"/>
    <col min="9981" max="9981" width="0" style="180" hidden="1" customWidth="1"/>
    <col min="9982" max="9982" width="26" style="180" customWidth="1"/>
    <col min="9983" max="9983" width="0" style="180" hidden="1" customWidth="1"/>
    <col min="9984" max="9984" width="23.85546875" style="180"/>
    <col min="9985" max="9985" width="45.28515625" style="180" customWidth="1"/>
    <col min="9986" max="9986" width="0" style="180" hidden="1" customWidth="1"/>
    <col min="9987" max="9988" width="38" style="180" customWidth="1"/>
    <col min="9989" max="9990" width="20.85546875" style="180" customWidth="1"/>
    <col min="9991" max="9991" width="16.7109375" style="180" bestFit="1" customWidth="1"/>
    <col min="9992" max="10003" width="21.7109375" style="180" customWidth="1"/>
    <col min="10004" max="10004" width="20.140625" style="180" customWidth="1"/>
    <col min="10005" max="10005" width="8" style="180" customWidth="1"/>
    <col min="10006" max="10233" width="9.140625" style="180" customWidth="1"/>
    <col min="10234" max="10234" width="0.140625" style="180" customWidth="1"/>
    <col min="10235" max="10235" width="0" style="180" hidden="1" customWidth="1"/>
    <col min="10236" max="10236" width="38.7109375" style="180" customWidth="1"/>
    <col min="10237" max="10237" width="0" style="180" hidden="1" customWidth="1"/>
    <col min="10238" max="10238" width="26" style="180" customWidth="1"/>
    <col min="10239" max="10239" width="0" style="180" hidden="1" customWidth="1"/>
    <col min="10240" max="10240" width="23.85546875" style="180"/>
    <col min="10241" max="10241" width="45.28515625" style="180" customWidth="1"/>
    <col min="10242" max="10242" width="0" style="180" hidden="1" customWidth="1"/>
    <col min="10243" max="10244" width="38" style="180" customWidth="1"/>
    <col min="10245" max="10246" width="20.85546875" style="180" customWidth="1"/>
    <col min="10247" max="10247" width="16.7109375" style="180" bestFit="1" customWidth="1"/>
    <col min="10248" max="10259" width="21.7109375" style="180" customWidth="1"/>
    <col min="10260" max="10260" width="20.140625" style="180" customWidth="1"/>
    <col min="10261" max="10261" width="8" style="180" customWidth="1"/>
    <col min="10262" max="10489" width="9.140625" style="180" customWidth="1"/>
    <col min="10490" max="10490" width="0.140625" style="180" customWidth="1"/>
    <col min="10491" max="10491" width="0" style="180" hidden="1" customWidth="1"/>
    <col min="10492" max="10492" width="38.7109375" style="180" customWidth="1"/>
    <col min="10493" max="10493" width="0" style="180" hidden="1" customWidth="1"/>
    <col min="10494" max="10494" width="26" style="180" customWidth="1"/>
    <col min="10495" max="10495" width="0" style="180" hidden="1" customWidth="1"/>
    <col min="10496" max="10496" width="23.85546875" style="180"/>
    <col min="10497" max="10497" width="45.28515625" style="180" customWidth="1"/>
    <col min="10498" max="10498" width="0" style="180" hidden="1" customWidth="1"/>
    <col min="10499" max="10500" width="38" style="180" customWidth="1"/>
    <col min="10501" max="10502" width="20.85546875" style="180" customWidth="1"/>
    <col min="10503" max="10503" width="16.7109375" style="180" bestFit="1" customWidth="1"/>
    <col min="10504" max="10515" width="21.7109375" style="180" customWidth="1"/>
    <col min="10516" max="10516" width="20.140625" style="180" customWidth="1"/>
    <col min="10517" max="10517" width="8" style="180" customWidth="1"/>
    <col min="10518" max="10745" width="9.140625" style="180" customWidth="1"/>
    <col min="10746" max="10746" width="0.140625" style="180" customWidth="1"/>
    <col min="10747" max="10747" width="0" style="180" hidden="1" customWidth="1"/>
    <col min="10748" max="10748" width="38.7109375" style="180" customWidth="1"/>
    <col min="10749" max="10749" width="0" style="180" hidden="1" customWidth="1"/>
    <col min="10750" max="10750" width="26" style="180" customWidth="1"/>
    <col min="10751" max="10751" width="0" style="180" hidden="1" customWidth="1"/>
    <col min="10752" max="10752" width="23.85546875" style="180"/>
    <col min="10753" max="10753" width="45.28515625" style="180" customWidth="1"/>
    <col min="10754" max="10754" width="0" style="180" hidden="1" customWidth="1"/>
    <col min="10755" max="10756" width="38" style="180" customWidth="1"/>
    <col min="10757" max="10758" width="20.85546875" style="180" customWidth="1"/>
    <col min="10759" max="10759" width="16.7109375" style="180" bestFit="1" customWidth="1"/>
    <col min="10760" max="10771" width="21.7109375" style="180" customWidth="1"/>
    <col min="10772" max="10772" width="20.140625" style="180" customWidth="1"/>
    <col min="10773" max="10773" width="8" style="180" customWidth="1"/>
    <col min="10774" max="11001" width="9.140625" style="180" customWidth="1"/>
    <col min="11002" max="11002" width="0.140625" style="180" customWidth="1"/>
    <col min="11003" max="11003" width="0" style="180" hidden="1" customWidth="1"/>
    <col min="11004" max="11004" width="38.7109375" style="180" customWidth="1"/>
    <col min="11005" max="11005" width="0" style="180" hidden="1" customWidth="1"/>
    <col min="11006" max="11006" width="26" style="180" customWidth="1"/>
    <col min="11007" max="11007" width="0" style="180" hidden="1" customWidth="1"/>
    <col min="11008" max="11008" width="23.85546875" style="180"/>
    <col min="11009" max="11009" width="45.28515625" style="180" customWidth="1"/>
    <col min="11010" max="11010" width="0" style="180" hidden="1" customWidth="1"/>
    <col min="11011" max="11012" width="38" style="180" customWidth="1"/>
    <col min="11013" max="11014" width="20.85546875" style="180" customWidth="1"/>
    <col min="11015" max="11015" width="16.7109375" style="180" bestFit="1" customWidth="1"/>
    <col min="11016" max="11027" width="21.7109375" style="180" customWidth="1"/>
    <col min="11028" max="11028" width="20.140625" style="180" customWidth="1"/>
    <col min="11029" max="11029" width="8" style="180" customWidth="1"/>
    <col min="11030" max="11257" width="9.140625" style="180" customWidth="1"/>
    <col min="11258" max="11258" width="0.140625" style="180" customWidth="1"/>
    <col min="11259" max="11259" width="0" style="180" hidden="1" customWidth="1"/>
    <col min="11260" max="11260" width="38.7109375" style="180" customWidth="1"/>
    <col min="11261" max="11261" width="0" style="180" hidden="1" customWidth="1"/>
    <col min="11262" max="11262" width="26" style="180" customWidth="1"/>
    <col min="11263" max="11263" width="0" style="180" hidden="1" customWidth="1"/>
    <col min="11264" max="11264" width="23.85546875" style="180"/>
    <col min="11265" max="11265" width="45.28515625" style="180" customWidth="1"/>
    <col min="11266" max="11266" width="0" style="180" hidden="1" customWidth="1"/>
    <col min="11267" max="11268" width="38" style="180" customWidth="1"/>
    <col min="11269" max="11270" width="20.85546875" style="180" customWidth="1"/>
    <col min="11271" max="11271" width="16.7109375" style="180" bestFit="1" customWidth="1"/>
    <col min="11272" max="11283" width="21.7109375" style="180" customWidth="1"/>
    <col min="11284" max="11284" width="20.140625" style="180" customWidth="1"/>
    <col min="11285" max="11285" width="8" style="180" customWidth="1"/>
    <col min="11286" max="11513" width="9.140625" style="180" customWidth="1"/>
    <col min="11514" max="11514" width="0.140625" style="180" customWidth="1"/>
    <col min="11515" max="11515" width="0" style="180" hidden="1" customWidth="1"/>
    <col min="11516" max="11516" width="38.7109375" style="180" customWidth="1"/>
    <col min="11517" max="11517" width="0" style="180" hidden="1" customWidth="1"/>
    <col min="11518" max="11518" width="26" style="180" customWidth="1"/>
    <col min="11519" max="11519" width="0" style="180" hidden="1" customWidth="1"/>
    <col min="11520" max="11520" width="23.85546875" style="180"/>
    <col min="11521" max="11521" width="45.28515625" style="180" customWidth="1"/>
    <col min="11522" max="11522" width="0" style="180" hidden="1" customWidth="1"/>
    <col min="11523" max="11524" width="38" style="180" customWidth="1"/>
    <col min="11525" max="11526" width="20.85546875" style="180" customWidth="1"/>
    <col min="11527" max="11527" width="16.7109375" style="180" bestFit="1" customWidth="1"/>
    <col min="11528" max="11539" width="21.7109375" style="180" customWidth="1"/>
    <col min="11540" max="11540" width="20.140625" style="180" customWidth="1"/>
    <col min="11541" max="11541" width="8" style="180" customWidth="1"/>
    <col min="11542" max="11769" width="9.140625" style="180" customWidth="1"/>
    <col min="11770" max="11770" width="0.140625" style="180" customWidth="1"/>
    <col min="11771" max="11771" width="0" style="180" hidden="1" customWidth="1"/>
    <col min="11772" max="11772" width="38.7109375" style="180" customWidth="1"/>
    <col min="11773" max="11773" width="0" style="180" hidden="1" customWidth="1"/>
    <col min="11774" max="11774" width="26" style="180" customWidth="1"/>
    <col min="11775" max="11775" width="0" style="180" hidden="1" customWidth="1"/>
    <col min="11776" max="11776" width="23.85546875" style="180"/>
    <col min="11777" max="11777" width="45.28515625" style="180" customWidth="1"/>
    <col min="11778" max="11778" width="0" style="180" hidden="1" customWidth="1"/>
    <col min="11779" max="11780" width="38" style="180" customWidth="1"/>
    <col min="11781" max="11782" width="20.85546875" style="180" customWidth="1"/>
    <col min="11783" max="11783" width="16.7109375" style="180" bestFit="1" customWidth="1"/>
    <col min="11784" max="11795" width="21.7109375" style="180" customWidth="1"/>
    <col min="11796" max="11796" width="20.140625" style="180" customWidth="1"/>
    <col min="11797" max="11797" width="8" style="180" customWidth="1"/>
    <col min="11798" max="12025" width="9.140625" style="180" customWidth="1"/>
    <col min="12026" max="12026" width="0.140625" style="180" customWidth="1"/>
    <col min="12027" max="12027" width="0" style="180" hidden="1" customWidth="1"/>
    <col min="12028" max="12028" width="38.7109375" style="180" customWidth="1"/>
    <col min="12029" max="12029" width="0" style="180" hidden="1" customWidth="1"/>
    <col min="12030" max="12030" width="26" style="180" customWidth="1"/>
    <col min="12031" max="12031" width="0" style="180" hidden="1" customWidth="1"/>
    <col min="12032" max="12032" width="23.85546875" style="180"/>
    <col min="12033" max="12033" width="45.28515625" style="180" customWidth="1"/>
    <col min="12034" max="12034" width="0" style="180" hidden="1" customWidth="1"/>
    <col min="12035" max="12036" width="38" style="180" customWidth="1"/>
    <col min="12037" max="12038" width="20.85546875" style="180" customWidth="1"/>
    <col min="12039" max="12039" width="16.7109375" style="180" bestFit="1" customWidth="1"/>
    <col min="12040" max="12051" width="21.7109375" style="180" customWidth="1"/>
    <col min="12052" max="12052" width="20.140625" style="180" customWidth="1"/>
    <col min="12053" max="12053" width="8" style="180" customWidth="1"/>
    <col min="12054" max="12281" width="9.140625" style="180" customWidth="1"/>
    <col min="12282" max="12282" width="0.140625" style="180" customWidth="1"/>
    <col min="12283" max="12283" width="0" style="180" hidden="1" customWidth="1"/>
    <col min="12284" max="12284" width="38.7109375" style="180" customWidth="1"/>
    <col min="12285" max="12285" width="0" style="180" hidden="1" customWidth="1"/>
    <col min="12286" max="12286" width="26" style="180" customWidth="1"/>
    <col min="12287" max="12287" width="0" style="180" hidden="1" customWidth="1"/>
    <col min="12288" max="12288" width="23.85546875" style="180"/>
    <col min="12289" max="12289" width="45.28515625" style="180" customWidth="1"/>
    <col min="12290" max="12290" width="0" style="180" hidden="1" customWidth="1"/>
    <col min="12291" max="12292" width="38" style="180" customWidth="1"/>
    <col min="12293" max="12294" width="20.85546875" style="180" customWidth="1"/>
    <col min="12295" max="12295" width="16.7109375" style="180" bestFit="1" customWidth="1"/>
    <col min="12296" max="12307" width="21.7109375" style="180" customWidth="1"/>
    <col min="12308" max="12308" width="20.140625" style="180" customWidth="1"/>
    <col min="12309" max="12309" width="8" style="180" customWidth="1"/>
    <col min="12310" max="12537" width="9.140625" style="180" customWidth="1"/>
    <col min="12538" max="12538" width="0.140625" style="180" customWidth="1"/>
    <col min="12539" max="12539" width="0" style="180" hidden="1" customWidth="1"/>
    <col min="12540" max="12540" width="38.7109375" style="180" customWidth="1"/>
    <col min="12541" max="12541" width="0" style="180" hidden="1" customWidth="1"/>
    <col min="12542" max="12542" width="26" style="180" customWidth="1"/>
    <col min="12543" max="12543" width="0" style="180" hidden="1" customWidth="1"/>
    <col min="12544" max="12544" width="23.85546875" style="180"/>
    <col min="12545" max="12545" width="45.28515625" style="180" customWidth="1"/>
    <col min="12546" max="12546" width="0" style="180" hidden="1" customWidth="1"/>
    <col min="12547" max="12548" width="38" style="180" customWidth="1"/>
    <col min="12549" max="12550" width="20.85546875" style="180" customWidth="1"/>
    <col min="12551" max="12551" width="16.7109375" style="180" bestFit="1" customWidth="1"/>
    <col min="12552" max="12563" width="21.7109375" style="180" customWidth="1"/>
    <col min="12564" max="12564" width="20.140625" style="180" customWidth="1"/>
    <col min="12565" max="12565" width="8" style="180" customWidth="1"/>
    <col min="12566" max="12793" width="9.140625" style="180" customWidth="1"/>
    <col min="12794" max="12794" width="0.140625" style="180" customWidth="1"/>
    <col min="12795" max="12795" width="0" style="180" hidden="1" customWidth="1"/>
    <col min="12796" max="12796" width="38.7109375" style="180" customWidth="1"/>
    <col min="12797" max="12797" width="0" style="180" hidden="1" customWidth="1"/>
    <col min="12798" max="12798" width="26" style="180" customWidth="1"/>
    <col min="12799" max="12799" width="0" style="180" hidden="1" customWidth="1"/>
    <col min="12800" max="12800" width="23.85546875" style="180"/>
    <col min="12801" max="12801" width="45.28515625" style="180" customWidth="1"/>
    <col min="12802" max="12802" width="0" style="180" hidden="1" customWidth="1"/>
    <col min="12803" max="12804" width="38" style="180" customWidth="1"/>
    <col min="12805" max="12806" width="20.85546875" style="180" customWidth="1"/>
    <col min="12807" max="12807" width="16.7109375" style="180" bestFit="1" customWidth="1"/>
    <col min="12808" max="12819" width="21.7109375" style="180" customWidth="1"/>
    <col min="12820" max="12820" width="20.140625" style="180" customWidth="1"/>
    <col min="12821" max="12821" width="8" style="180" customWidth="1"/>
    <col min="12822" max="13049" width="9.140625" style="180" customWidth="1"/>
    <col min="13050" max="13050" width="0.140625" style="180" customWidth="1"/>
    <col min="13051" max="13051" width="0" style="180" hidden="1" customWidth="1"/>
    <col min="13052" max="13052" width="38.7109375" style="180" customWidth="1"/>
    <col min="13053" max="13053" width="0" style="180" hidden="1" customWidth="1"/>
    <col min="13054" max="13054" width="26" style="180" customWidth="1"/>
    <col min="13055" max="13055" width="0" style="180" hidden="1" customWidth="1"/>
    <col min="13056" max="13056" width="23.85546875" style="180"/>
    <col min="13057" max="13057" width="45.28515625" style="180" customWidth="1"/>
    <col min="13058" max="13058" width="0" style="180" hidden="1" customWidth="1"/>
    <col min="13059" max="13060" width="38" style="180" customWidth="1"/>
    <col min="13061" max="13062" width="20.85546875" style="180" customWidth="1"/>
    <col min="13063" max="13063" width="16.7109375" style="180" bestFit="1" customWidth="1"/>
    <col min="13064" max="13075" width="21.7109375" style="180" customWidth="1"/>
    <col min="13076" max="13076" width="20.140625" style="180" customWidth="1"/>
    <col min="13077" max="13077" width="8" style="180" customWidth="1"/>
    <col min="13078" max="13305" width="9.140625" style="180" customWidth="1"/>
    <col min="13306" max="13306" width="0.140625" style="180" customWidth="1"/>
    <col min="13307" max="13307" width="0" style="180" hidden="1" customWidth="1"/>
    <col min="13308" max="13308" width="38.7109375" style="180" customWidth="1"/>
    <col min="13309" max="13309" width="0" style="180" hidden="1" customWidth="1"/>
    <col min="13310" max="13310" width="26" style="180" customWidth="1"/>
    <col min="13311" max="13311" width="0" style="180" hidden="1" customWidth="1"/>
    <col min="13312" max="13312" width="23.85546875" style="180"/>
    <col min="13313" max="13313" width="45.28515625" style="180" customWidth="1"/>
    <col min="13314" max="13314" width="0" style="180" hidden="1" customWidth="1"/>
    <col min="13315" max="13316" width="38" style="180" customWidth="1"/>
    <col min="13317" max="13318" width="20.85546875" style="180" customWidth="1"/>
    <col min="13319" max="13319" width="16.7109375" style="180" bestFit="1" customWidth="1"/>
    <col min="13320" max="13331" width="21.7109375" style="180" customWidth="1"/>
    <col min="13332" max="13332" width="20.140625" style="180" customWidth="1"/>
    <col min="13333" max="13333" width="8" style="180" customWidth="1"/>
    <col min="13334" max="13561" width="9.140625" style="180" customWidth="1"/>
    <col min="13562" max="13562" width="0.140625" style="180" customWidth="1"/>
    <col min="13563" max="13563" width="0" style="180" hidden="1" customWidth="1"/>
    <col min="13564" max="13564" width="38.7109375" style="180" customWidth="1"/>
    <col min="13565" max="13565" width="0" style="180" hidden="1" customWidth="1"/>
    <col min="13566" max="13566" width="26" style="180" customWidth="1"/>
    <col min="13567" max="13567" width="0" style="180" hidden="1" customWidth="1"/>
    <col min="13568" max="13568" width="23.85546875" style="180"/>
    <col min="13569" max="13569" width="45.28515625" style="180" customWidth="1"/>
    <col min="13570" max="13570" width="0" style="180" hidden="1" customWidth="1"/>
    <col min="13571" max="13572" width="38" style="180" customWidth="1"/>
    <col min="13573" max="13574" width="20.85546875" style="180" customWidth="1"/>
    <col min="13575" max="13575" width="16.7109375" style="180" bestFit="1" customWidth="1"/>
    <col min="13576" max="13587" width="21.7109375" style="180" customWidth="1"/>
    <col min="13588" max="13588" width="20.140625" style="180" customWidth="1"/>
    <col min="13589" max="13589" width="8" style="180" customWidth="1"/>
    <col min="13590" max="13817" width="9.140625" style="180" customWidth="1"/>
    <col min="13818" max="13818" width="0.140625" style="180" customWidth="1"/>
    <col min="13819" max="13819" width="0" style="180" hidden="1" customWidth="1"/>
    <col min="13820" max="13820" width="38.7109375" style="180" customWidth="1"/>
    <col min="13821" max="13821" width="0" style="180" hidden="1" customWidth="1"/>
    <col min="13822" max="13822" width="26" style="180" customWidth="1"/>
    <col min="13823" max="13823" width="0" style="180" hidden="1" customWidth="1"/>
    <col min="13824" max="13824" width="23.85546875" style="180"/>
    <col min="13825" max="13825" width="45.28515625" style="180" customWidth="1"/>
    <col min="13826" max="13826" width="0" style="180" hidden="1" customWidth="1"/>
    <col min="13827" max="13828" width="38" style="180" customWidth="1"/>
    <col min="13829" max="13830" width="20.85546875" style="180" customWidth="1"/>
    <col min="13831" max="13831" width="16.7109375" style="180" bestFit="1" customWidth="1"/>
    <col min="13832" max="13843" width="21.7109375" style="180" customWidth="1"/>
    <col min="13844" max="13844" width="20.140625" style="180" customWidth="1"/>
    <col min="13845" max="13845" width="8" style="180" customWidth="1"/>
    <col min="13846" max="14073" width="9.140625" style="180" customWidth="1"/>
    <col min="14074" max="14074" width="0.140625" style="180" customWidth="1"/>
    <col min="14075" max="14075" width="0" style="180" hidden="1" customWidth="1"/>
    <col min="14076" max="14076" width="38.7109375" style="180" customWidth="1"/>
    <col min="14077" max="14077" width="0" style="180" hidden="1" customWidth="1"/>
    <col min="14078" max="14078" width="26" style="180" customWidth="1"/>
    <col min="14079" max="14079" width="0" style="180" hidden="1" customWidth="1"/>
    <col min="14080" max="14080" width="23.85546875" style="180"/>
    <col min="14081" max="14081" width="45.28515625" style="180" customWidth="1"/>
    <col min="14082" max="14082" width="0" style="180" hidden="1" customWidth="1"/>
    <col min="14083" max="14084" width="38" style="180" customWidth="1"/>
    <col min="14085" max="14086" width="20.85546875" style="180" customWidth="1"/>
    <col min="14087" max="14087" width="16.7109375" style="180" bestFit="1" customWidth="1"/>
    <col min="14088" max="14099" width="21.7109375" style="180" customWidth="1"/>
    <col min="14100" max="14100" width="20.140625" style="180" customWidth="1"/>
    <col min="14101" max="14101" width="8" style="180" customWidth="1"/>
    <col min="14102" max="14329" width="9.140625" style="180" customWidth="1"/>
    <col min="14330" max="14330" width="0.140625" style="180" customWidth="1"/>
    <col min="14331" max="14331" width="0" style="180" hidden="1" customWidth="1"/>
    <col min="14332" max="14332" width="38.7109375" style="180" customWidth="1"/>
    <col min="14333" max="14333" width="0" style="180" hidden="1" customWidth="1"/>
    <col min="14334" max="14334" width="26" style="180" customWidth="1"/>
    <col min="14335" max="14335" width="0" style="180" hidden="1" customWidth="1"/>
    <col min="14336" max="14336" width="23.85546875" style="180"/>
    <col min="14337" max="14337" width="45.28515625" style="180" customWidth="1"/>
    <col min="14338" max="14338" width="0" style="180" hidden="1" customWidth="1"/>
    <col min="14339" max="14340" width="38" style="180" customWidth="1"/>
    <col min="14341" max="14342" width="20.85546875" style="180" customWidth="1"/>
    <col min="14343" max="14343" width="16.7109375" style="180" bestFit="1" customWidth="1"/>
    <col min="14344" max="14355" width="21.7109375" style="180" customWidth="1"/>
    <col min="14356" max="14356" width="20.140625" style="180" customWidth="1"/>
    <col min="14357" max="14357" width="8" style="180" customWidth="1"/>
    <col min="14358" max="14585" width="9.140625" style="180" customWidth="1"/>
    <col min="14586" max="14586" width="0.140625" style="180" customWidth="1"/>
    <col min="14587" max="14587" width="0" style="180" hidden="1" customWidth="1"/>
    <col min="14588" max="14588" width="38.7109375" style="180" customWidth="1"/>
    <col min="14589" max="14589" width="0" style="180" hidden="1" customWidth="1"/>
    <col min="14590" max="14590" width="26" style="180" customWidth="1"/>
    <col min="14591" max="14591" width="0" style="180" hidden="1" customWidth="1"/>
    <col min="14592" max="14592" width="23.85546875" style="180"/>
    <col min="14593" max="14593" width="45.28515625" style="180" customWidth="1"/>
    <col min="14594" max="14594" width="0" style="180" hidden="1" customWidth="1"/>
    <col min="14595" max="14596" width="38" style="180" customWidth="1"/>
    <col min="14597" max="14598" width="20.85546875" style="180" customWidth="1"/>
    <col min="14599" max="14599" width="16.7109375" style="180" bestFit="1" customWidth="1"/>
    <col min="14600" max="14611" width="21.7109375" style="180" customWidth="1"/>
    <col min="14612" max="14612" width="20.140625" style="180" customWidth="1"/>
    <col min="14613" max="14613" width="8" style="180" customWidth="1"/>
    <col min="14614" max="14841" width="9.140625" style="180" customWidth="1"/>
    <col min="14842" max="14842" width="0.140625" style="180" customWidth="1"/>
    <col min="14843" max="14843" width="0" style="180" hidden="1" customWidth="1"/>
    <col min="14844" max="14844" width="38.7109375" style="180" customWidth="1"/>
    <col min="14845" max="14845" width="0" style="180" hidden="1" customWidth="1"/>
    <col min="14846" max="14846" width="26" style="180" customWidth="1"/>
    <col min="14847" max="14847" width="0" style="180" hidden="1" customWidth="1"/>
    <col min="14848" max="14848" width="23.85546875" style="180"/>
    <col min="14849" max="14849" width="45.28515625" style="180" customWidth="1"/>
    <col min="14850" max="14850" width="0" style="180" hidden="1" customWidth="1"/>
    <col min="14851" max="14852" width="38" style="180" customWidth="1"/>
    <col min="14853" max="14854" width="20.85546875" style="180" customWidth="1"/>
    <col min="14855" max="14855" width="16.7109375" style="180" bestFit="1" customWidth="1"/>
    <col min="14856" max="14867" width="21.7109375" style="180" customWidth="1"/>
    <col min="14868" max="14868" width="20.140625" style="180" customWidth="1"/>
    <col min="14869" max="14869" width="8" style="180" customWidth="1"/>
    <col min="14870" max="15097" width="9.140625" style="180" customWidth="1"/>
    <col min="15098" max="15098" width="0.140625" style="180" customWidth="1"/>
    <col min="15099" max="15099" width="0" style="180" hidden="1" customWidth="1"/>
    <col min="15100" max="15100" width="38.7109375" style="180" customWidth="1"/>
    <col min="15101" max="15101" width="0" style="180" hidden="1" customWidth="1"/>
    <col min="15102" max="15102" width="26" style="180" customWidth="1"/>
    <col min="15103" max="15103" width="0" style="180" hidden="1" customWidth="1"/>
    <col min="15104" max="15104" width="23.85546875" style="180"/>
    <col min="15105" max="15105" width="45.28515625" style="180" customWidth="1"/>
    <col min="15106" max="15106" width="0" style="180" hidden="1" customWidth="1"/>
    <col min="15107" max="15108" width="38" style="180" customWidth="1"/>
    <col min="15109" max="15110" width="20.85546875" style="180" customWidth="1"/>
    <col min="15111" max="15111" width="16.7109375" style="180" bestFit="1" customWidth="1"/>
    <col min="15112" max="15123" width="21.7109375" style="180" customWidth="1"/>
    <col min="15124" max="15124" width="20.140625" style="180" customWidth="1"/>
    <col min="15125" max="15125" width="8" style="180" customWidth="1"/>
    <col min="15126" max="15353" width="9.140625" style="180" customWidth="1"/>
    <col min="15354" max="15354" width="0.140625" style="180" customWidth="1"/>
    <col min="15355" max="15355" width="0" style="180" hidden="1" customWidth="1"/>
    <col min="15356" max="15356" width="38.7109375" style="180" customWidth="1"/>
    <col min="15357" max="15357" width="0" style="180" hidden="1" customWidth="1"/>
    <col min="15358" max="15358" width="26" style="180" customWidth="1"/>
    <col min="15359" max="15359" width="0" style="180" hidden="1" customWidth="1"/>
    <col min="15360" max="15360" width="23.85546875" style="180"/>
    <col min="15361" max="15361" width="45.28515625" style="180" customWidth="1"/>
    <col min="15362" max="15362" width="0" style="180" hidden="1" customWidth="1"/>
    <col min="15363" max="15364" width="38" style="180" customWidth="1"/>
    <col min="15365" max="15366" width="20.85546875" style="180" customWidth="1"/>
    <col min="15367" max="15367" width="16.7109375" style="180" bestFit="1" customWidth="1"/>
    <col min="15368" max="15379" width="21.7109375" style="180" customWidth="1"/>
    <col min="15380" max="15380" width="20.140625" style="180" customWidth="1"/>
    <col min="15381" max="15381" width="8" style="180" customWidth="1"/>
    <col min="15382" max="15609" width="9.140625" style="180" customWidth="1"/>
    <col min="15610" max="15610" width="0.140625" style="180" customWidth="1"/>
    <col min="15611" max="15611" width="0" style="180" hidden="1" customWidth="1"/>
    <col min="15612" max="15612" width="38.7109375" style="180" customWidth="1"/>
    <col min="15613" max="15613" width="0" style="180" hidden="1" customWidth="1"/>
    <col min="15614" max="15614" width="26" style="180" customWidth="1"/>
    <col min="15615" max="15615" width="0" style="180" hidden="1" customWidth="1"/>
    <col min="15616" max="15616" width="23.85546875" style="180"/>
    <col min="15617" max="15617" width="45.28515625" style="180" customWidth="1"/>
    <col min="15618" max="15618" width="0" style="180" hidden="1" customWidth="1"/>
    <col min="15619" max="15620" width="38" style="180" customWidth="1"/>
    <col min="15621" max="15622" width="20.85546875" style="180" customWidth="1"/>
    <col min="15623" max="15623" width="16.7109375" style="180" bestFit="1" customWidth="1"/>
    <col min="15624" max="15635" width="21.7109375" style="180" customWidth="1"/>
    <col min="15636" max="15636" width="20.140625" style="180" customWidth="1"/>
    <col min="15637" max="15637" width="8" style="180" customWidth="1"/>
    <col min="15638" max="15865" width="9.140625" style="180" customWidth="1"/>
    <col min="15866" max="15866" width="0.140625" style="180" customWidth="1"/>
    <col min="15867" max="15867" width="0" style="180" hidden="1" customWidth="1"/>
    <col min="15868" max="15868" width="38.7109375" style="180" customWidth="1"/>
    <col min="15869" max="15869" width="0" style="180" hidden="1" customWidth="1"/>
    <col min="15870" max="15870" width="26" style="180" customWidth="1"/>
    <col min="15871" max="15871" width="0" style="180" hidden="1" customWidth="1"/>
    <col min="15872" max="15872" width="23.85546875" style="180"/>
    <col min="15873" max="15873" width="45.28515625" style="180" customWidth="1"/>
    <col min="15874" max="15874" width="0" style="180" hidden="1" customWidth="1"/>
    <col min="15875" max="15876" width="38" style="180" customWidth="1"/>
    <col min="15877" max="15878" width="20.85546875" style="180" customWidth="1"/>
    <col min="15879" max="15879" width="16.7109375" style="180" bestFit="1" customWidth="1"/>
    <col min="15880" max="15891" width="21.7109375" style="180" customWidth="1"/>
    <col min="15892" max="15892" width="20.140625" style="180" customWidth="1"/>
    <col min="15893" max="15893" width="8" style="180" customWidth="1"/>
    <col min="15894" max="16121" width="9.140625" style="180" customWidth="1"/>
    <col min="16122" max="16122" width="0.140625" style="180" customWidth="1"/>
    <col min="16123" max="16123" width="0" style="180" hidden="1" customWidth="1"/>
    <col min="16124" max="16124" width="38.7109375" style="180" customWidth="1"/>
    <col min="16125" max="16125" width="0" style="180" hidden="1" customWidth="1"/>
    <col min="16126" max="16126" width="26" style="180" customWidth="1"/>
    <col min="16127" max="16127" width="0" style="180" hidden="1" customWidth="1"/>
    <col min="16128" max="16128" width="23.85546875" style="180"/>
    <col min="16129" max="16129" width="45.28515625" style="180" customWidth="1"/>
    <col min="16130" max="16130" width="0" style="180" hidden="1" customWidth="1"/>
    <col min="16131" max="16132" width="38" style="180" customWidth="1"/>
    <col min="16133" max="16134" width="20.85546875" style="180" customWidth="1"/>
    <col min="16135" max="16135" width="16.7109375" style="180" bestFit="1" customWidth="1"/>
    <col min="16136" max="16147" width="21.7109375" style="180" customWidth="1"/>
    <col min="16148" max="16148" width="20.140625" style="180" customWidth="1"/>
    <col min="16149" max="16149" width="8" style="180" customWidth="1"/>
    <col min="16150" max="16377" width="9.140625" style="180" customWidth="1"/>
    <col min="16378" max="16378" width="0.140625" style="180" customWidth="1"/>
    <col min="16379" max="16379" width="0" style="180" hidden="1" customWidth="1"/>
    <col min="16380" max="16380" width="38.7109375" style="180" customWidth="1"/>
    <col min="16381" max="16381" width="0" style="180" hidden="1" customWidth="1"/>
    <col min="16382" max="16382" width="26" style="180" customWidth="1"/>
    <col min="16383" max="16383" width="0" style="180" hidden="1" customWidth="1"/>
    <col min="16384" max="16384" width="23.85546875" style="180"/>
  </cols>
  <sheetData>
    <row r="1" spans="1:20" s="178" customFormat="1" ht="30" x14ac:dyDescent="0.25">
      <c r="A1" s="177" t="s">
        <v>10</v>
      </c>
      <c r="B1" s="177" t="s">
        <v>11</v>
      </c>
      <c r="C1" s="177" t="s">
        <v>77</v>
      </c>
      <c r="D1" s="177" t="s">
        <v>12</v>
      </c>
      <c r="E1" s="177" t="s">
        <v>13</v>
      </c>
      <c r="F1" s="177" t="s">
        <v>14</v>
      </c>
      <c r="G1" s="177" t="s">
        <v>15</v>
      </c>
      <c r="H1" s="177" t="s">
        <v>16</v>
      </c>
      <c r="I1" s="177" t="s">
        <v>17</v>
      </c>
      <c r="J1" s="177" t="s">
        <v>18</v>
      </c>
      <c r="K1" s="177" t="s">
        <v>19</v>
      </c>
      <c r="L1" s="177" t="s">
        <v>20</v>
      </c>
      <c r="M1" s="177" t="s">
        <v>21</v>
      </c>
      <c r="N1" s="177" t="s">
        <v>22</v>
      </c>
      <c r="O1" s="177" t="s">
        <v>23</v>
      </c>
      <c r="P1" s="177" t="s">
        <v>24</v>
      </c>
      <c r="Q1" s="177" t="s">
        <v>25</v>
      </c>
      <c r="R1" s="177" t="s">
        <v>26</v>
      </c>
      <c r="S1" s="177" t="s">
        <v>27</v>
      </c>
      <c r="T1" s="177" t="s">
        <v>28</v>
      </c>
    </row>
    <row r="2" spans="1:20" s="178" customFormat="1" ht="35.1" customHeight="1" x14ac:dyDescent="0.25">
      <c r="A2" s="408" t="s">
        <v>34</v>
      </c>
      <c r="B2" s="409"/>
      <c r="C2" s="409"/>
      <c r="D2" s="409"/>
      <c r="E2" s="409"/>
      <c r="F2" s="409"/>
      <c r="G2" s="409"/>
      <c r="H2" s="409"/>
      <c r="I2" s="409"/>
      <c r="J2" s="409"/>
      <c r="K2" s="409"/>
      <c r="L2" s="409"/>
      <c r="M2" s="409"/>
      <c r="N2" s="409"/>
      <c r="O2" s="409"/>
      <c r="P2" s="409"/>
      <c r="Q2" s="409"/>
      <c r="R2" s="409"/>
      <c r="S2" s="409"/>
      <c r="T2" s="410"/>
    </row>
    <row r="3" spans="1:20" s="179" customFormat="1" ht="37.5" customHeight="1" outlineLevel="1" x14ac:dyDescent="0.25">
      <c r="A3" s="411" t="s">
        <v>74</v>
      </c>
      <c r="B3" s="411"/>
      <c r="C3" s="411"/>
      <c r="D3" s="411"/>
      <c r="E3" s="411"/>
      <c r="F3" s="411"/>
      <c r="G3" s="411"/>
      <c r="H3" s="411"/>
      <c r="I3" s="411"/>
      <c r="J3" s="411"/>
      <c r="K3" s="411"/>
      <c r="L3" s="411"/>
      <c r="M3" s="411"/>
      <c r="N3" s="411"/>
      <c r="O3" s="411"/>
      <c r="P3" s="411"/>
      <c r="Q3" s="411"/>
      <c r="R3" s="411"/>
      <c r="S3" s="411"/>
      <c r="T3" s="411"/>
    </row>
    <row r="4" spans="1:20" s="179" customFormat="1" ht="34.5" customHeight="1" outlineLevel="1" x14ac:dyDescent="0.25">
      <c r="A4" s="402" t="s">
        <v>65</v>
      </c>
      <c r="B4" s="402"/>
      <c r="C4" s="402"/>
      <c r="D4" s="402"/>
      <c r="E4" s="402"/>
      <c r="F4" s="402"/>
      <c r="G4" s="402"/>
      <c r="H4" s="402"/>
      <c r="I4" s="402"/>
      <c r="J4" s="402"/>
      <c r="K4" s="402"/>
      <c r="L4" s="402"/>
      <c r="M4" s="402"/>
      <c r="N4" s="402"/>
      <c r="O4" s="402"/>
      <c r="P4" s="402"/>
      <c r="Q4" s="402"/>
      <c r="R4" s="402"/>
      <c r="S4" s="402"/>
      <c r="T4" s="402"/>
    </row>
    <row r="5" spans="1:20" s="179" customFormat="1" ht="34.5" customHeight="1" outlineLevel="1" x14ac:dyDescent="0.25">
      <c r="A5" s="402" t="s">
        <v>945</v>
      </c>
      <c r="B5" s="402"/>
      <c r="C5" s="402"/>
      <c r="D5" s="402"/>
      <c r="E5" s="402"/>
      <c r="F5" s="402"/>
      <c r="G5" s="402"/>
      <c r="H5" s="402"/>
      <c r="I5" s="402"/>
      <c r="J5" s="402"/>
      <c r="K5" s="402"/>
      <c r="L5" s="402"/>
      <c r="M5" s="402"/>
      <c r="N5" s="402"/>
      <c r="O5" s="402"/>
      <c r="P5" s="402"/>
      <c r="Q5" s="402"/>
      <c r="R5" s="402"/>
      <c r="S5" s="402"/>
      <c r="T5" s="402"/>
    </row>
    <row r="6" spans="1:20" s="189" customFormat="1" ht="80.25" customHeight="1" outlineLevel="1" x14ac:dyDescent="0.25">
      <c r="A6" s="403" t="s">
        <v>674</v>
      </c>
      <c r="B6" s="184" t="s">
        <v>263</v>
      </c>
      <c r="C6" s="184"/>
      <c r="D6" s="185" t="s">
        <v>264</v>
      </c>
      <c r="E6" s="186" t="s">
        <v>78</v>
      </c>
      <c r="F6" s="186" t="s">
        <v>265</v>
      </c>
      <c r="G6" s="187">
        <v>601</v>
      </c>
      <c r="H6" s="187"/>
      <c r="I6" s="187"/>
      <c r="J6" s="187"/>
      <c r="K6" s="187"/>
      <c r="L6" s="187"/>
      <c r="M6" s="187"/>
      <c r="N6" s="187">
        <v>300</v>
      </c>
      <c r="O6" s="187">
        <v>301</v>
      </c>
      <c r="P6" s="187"/>
      <c r="Q6" s="187"/>
      <c r="R6" s="188"/>
      <c r="S6" s="187"/>
      <c r="T6" s="188" t="s">
        <v>989</v>
      </c>
    </row>
    <row r="7" spans="1:20" s="189" customFormat="1" ht="75" customHeight="1" outlineLevel="1" x14ac:dyDescent="0.25">
      <c r="A7" s="404"/>
      <c r="B7" s="184" t="s">
        <v>266</v>
      </c>
      <c r="C7" s="184"/>
      <c r="D7" s="185" t="s">
        <v>264</v>
      </c>
      <c r="E7" s="186" t="s">
        <v>79</v>
      </c>
      <c r="F7" s="186" t="s">
        <v>267</v>
      </c>
      <c r="G7" s="187">
        <v>2110</v>
      </c>
      <c r="H7" s="187">
        <v>106</v>
      </c>
      <c r="I7" s="187">
        <v>106</v>
      </c>
      <c r="J7" s="187">
        <v>106</v>
      </c>
      <c r="K7" s="187">
        <v>211</v>
      </c>
      <c r="L7" s="187">
        <v>211</v>
      </c>
      <c r="M7" s="187">
        <v>211</v>
      </c>
      <c r="N7" s="187">
        <v>211</v>
      </c>
      <c r="O7" s="187">
        <v>211</v>
      </c>
      <c r="P7" s="187">
        <v>210</v>
      </c>
      <c r="Q7" s="187">
        <v>176</v>
      </c>
      <c r="R7" s="187">
        <v>176</v>
      </c>
      <c r="S7" s="187">
        <v>175</v>
      </c>
      <c r="T7" s="188" t="s">
        <v>989</v>
      </c>
    </row>
    <row r="8" spans="1:20" s="189" customFormat="1" ht="55.9" customHeight="1" outlineLevel="1" x14ac:dyDescent="0.25">
      <c r="A8" s="423" t="s">
        <v>268</v>
      </c>
      <c r="B8" s="184" t="s">
        <v>269</v>
      </c>
      <c r="C8" s="184"/>
      <c r="D8" s="185" t="s">
        <v>264</v>
      </c>
      <c r="E8" s="186" t="s">
        <v>78</v>
      </c>
      <c r="F8" s="186" t="s">
        <v>265</v>
      </c>
      <c r="G8" s="187">
        <v>2804</v>
      </c>
      <c r="H8" s="187"/>
      <c r="I8" s="187"/>
      <c r="J8" s="187"/>
      <c r="K8" s="187"/>
      <c r="L8" s="187"/>
      <c r="M8" s="187"/>
      <c r="N8" s="187">
        <v>1402</v>
      </c>
      <c r="O8" s="187">
        <v>1402</v>
      </c>
      <c r="P8" s="187"/>
      <c r="Q8" s="187"/>
      <c r="R8" s="188"/>
      <c r="S8" s="187"/>
      <c r="T8" s="188" t="s">
        <v>989</v>
      </c>
    </row>
    <row r="9" spans="1:20" s="189" customFormat="1" ht="79.5" customHeight="1" outlineLevel="1" x14ac:dyDescent="0.25">
      <c r="A9" s="442"/>
      <c r="B9" s="184" t="s">
        <v>270</v>
      </c>
      <c r="C9" s="184"/>
      <c r="D9" s="185" t="s">
        <v>264</v>
      </c>
      <c r="E9" s="186" t="s">
        <v>79</v>
      </c>
      <c r="F9" s="186" t="s">
        <v>267</v>
      </c>
      <c r="G9" s="187">
        <v>2070</v>
      </c>
      <c r="H9" s="187">
        <v>104</v>
      </c>
      <c r="I9" s="187">
        <v>104</v>
      </c>
      <c r="J9" s="187">
        <v>104</v>
      </c>
      <c r="K9" s="187">
        <v>207</v>
      </c>
      <c r="L9" s="187">
        <v>207</v>
      </c>
      <c r="M9" s="187">
        <v>206</v>
      </c>
      <c r="N9" s="187">
        <v>207</v>
      </c>
      <c r="O9" s="187">
        <v>207</v>
      </c>
      <c r="P9" s="187">
        <v>206</v>
      </c>
      <c r="Q9" s="187">
        <v>173</v>
      </c>
      <c r="R9" s="187">
        <v>173</v>
      </c>
      <c r="S9" s="187">
        <v>172</v>
      </c>
      <c r="T9" s="188" t="s">
        <v>989</v>
      </c>
    </row>
    <row r="10" spans="1:20" ht="35.1" customHeight="1" x14ac:dyDescent="0.25">
      <c r="A10" s="408" t="s">
        <v>677</v>
      </c>
      <c r="B10" s="409"/>
      <c r="C10" s="409"/>
      <c r="D10" s="409"/>
      <c r="E10" s="409"/>
      <c r="F10" s="409"/>
      <c r="G10" s="409"/>
      <c r="H10" s="409"/>
      <c r="I10" s="409"/>
      <c r="J10" s="409"/>
      <c r="K10" s="409"/>
      <c r="L10" s="409"/>
      <c r="M10" s="409"/>
      <c r="N10" s="409"/>
      <c r="O10" s="409"/>
      <c r="P10" s="409"/>
      <c r="Q10" s="409"/>
      <c r="R10" s="409"/>
      <c r="S10" s="409"/>
      <c r="T10" s="410"/>
    </row>
    <row r="11" spans="1:20" ht="27" customHeight="1" outlineLevel="1" x14ac:dyDescent="0.25">
      <c r="A11" s="411" t="s">
        <v>74</v>
      </c>
      <c r="B11" s="411"/>
      <c r="C11" s="411"/>
      <c r="D11" s="411"/>
      <c r="E11" s="411"/>
      <c r="F11" s="411"/>
      <c r="G11" s="411"/>
      <c r="H11" s="411"/>
      <c r="I11" s="411"/>
      <c r="J11" s="411"/>
      <c r="K11" s="411"/>
      <c r="L11" s="411"/>
      <c r="M11" s="411"/>
      <c r="N11" s="411"/>
      <c r="O11" s="411"/>
      <c r="P11" s="411"/>
      <c r="Q11" s="411"/>
      <c r="R11" s="411"/>
      <c r="S11" s="411"/>
      <c r="T11" s="411"/>
    </row>
    <row r="12" spans="1:20" ht="33.75" customHeight="1" outlineLevel="1" x14ac:dyDescent="0.25">
      <c r="A12" s="425" t="s">
        <v>65</v>
      </c>
      <c r="B12" s="426"/>
      <c r="C12" s="426"/>
      <c r="D12" s="426"/>
      <c r="E12" s="426"/>
      <c r="F12" s="426"/>
      <c r="G12" s="426"/>
      <c r="H12" s="426"/>
      <c r="I12" s="426"/>
      <c r="J12" s="426"/>
      <c r="K12" s="426"/>
      <c r="L12" s="426"/>
      <c r="M12" s="426"/>
      <c r="N12" s="426"/>
      <c r="O12" s="426"/>
      <c r="P12" s="426"/>
      <c r="Q12" s="426"/>
      <c r="R12" s="426"/>
      <c r="S12" s="426"/>
      <c r="T12" s="427"/>
    </row>
    <row r="13" spans="1:20" ht="38.25" customHeight="1" outlineLevel="1" x14ac:dyDescent="0.25">
      <c r="A13" s="425" t="s">
        <v>946</v>
      </c>
      <c r="B13" s="426"/>
      <c r="C13" s="426"/>
      <c r="D13" s="426"/>
      <c r="E13" s="426"/>
      <c r="F13" s="426"/>
      <c r="G13" s="426"/>
      <c r="H13" s="426"/>
      <c r="I13" s="426"/>
      <c r="J13" s="426"/>
      <c r="K13" s="426"/>
      <c r="L13" s="426"/>
      <c r="M13" s="426"/>
      <c r="N13" s="426"/>
      <c r="O13" s="426"/>
      <c r="P13" s="426"/>
      <c r="Q13" s="426"/>
      <c r="R13" s="426"/>
      <c r="S13" s="426"/>
      <c r="T13" s="427"/>
    </row>
    <row r="14" spans="1:20" ht="78.75" customHeight="1" outlineLevel="1" x14ac:dyDescent="0.25">
      <c r="A14" s="170" t="s">
        <v>836</v>
      </c>
      <c r="B14" s="184" t="s">
        <v>844</v>
      </c>
      <c r="C14" s="184"/>
      <c r="D14" s="185" t="s">
        <v>191</v>
      </c>
      <c r="E14" s="186" t="s">
        <v>79</v>
      </c>
      <c r="F14" s="186" t="s">
        <v>815</v>
      </c>
      <c r="G14" s="187">
        <v>2000</v>
      </c>
      <c r="H14" s="187"/>
      <c r="I14" s="187"/>
      <c r="J14" s="187"/>
      <c r="K14" s="187"/>
      <c r="L14" s="187"/>
      <c r="M14" s="187"/>
      <c r="N14" s="187">
        <v>666</v>
      </c>
      <c r="O14" s="187">
        <v>666</v>
      </c>
      <c r="P14" s="187">
        <v>668</v>
      </c>
      <c r="Q14" s="187"/>
      <c r="R14" s="188"/>
      <c r="S14" s="187"/>
      <c r="T14" s="188"/>
    </row>
    <row r="15" spans="1:20" ht="95.25" customHeight="1" outlineLevel="1" x14ac:dyDescent="0.25">
      <c r="A15" s="403" t="s">
        <v>680</v>
      </c>
      <c r="B15" s="184" t="s">
        <v>192</v>
      </c>
      <c r="C15" s="184"/>
      <c r="D15" s="185" t="s">
        <v>191</v>
      </c>
      <c r="E15" s="186" t="s">
        <v>79</v>
      </c>
      <c r="F15" s="186" t="s">
        <v>815</v>
      </c>
      <c r="G15" s="187">
        <v>5000</v>
      </c>
      <c r="H15" s="187"/>
      <c r="I15" s="187">
        <v>500</v>
      </c>
      <c r="J15" s="187">
        <v>500</v>
      </c>
      <c r="K15" s="187">
        <v>500</v>
      </c>
      <c r="L15" s="187">
        <v>500</v>
      </c>
      <c r="M15" s="187">
        <v>500</v>
      </c>
      <c r="N15" s="187">
        <v>500</v>
      </c>
      <c r="O15" s="187">
        <v>500</v>
      </c>
      <c r="P15" s="187">
        <v>500</v>
      </c>
      <c r="Q15" s="187">
        <v>500</v>
      </c>
      <c r="R15" s="188">
        <v>500</v>
      </c>
      <c r="S15" s="187"/>
      <c r="T15" s="188">
        <v>1680000</v>
      </c>
    </row>
    <row r="16" spans="1:20" ht="60" customHeight="1" outlineLevel="1" x14ac:dyDescent="0.25">
      <c r="A16" s="405"/>
      <c r="B16" s="184" t="s">
        <v>193</v>
      </c>
      <c r="C16" s="184"/>
      <c r="D16" s="185" t="s">
        <v>191</v>
      </c>
      <c r="E16" s="186" t="s">
        <v>79</v>
      </c>
      <c r="F16" s="186" t="s">
        <v>815</v>
      </c>
      <c r="G16" s="187">
        <v>6000</v>
      </c>
      <c r="H16" s="187"/>
      <c r="I16" s="187">
        <v>600</v>
      </c>
      <c r="J16" s="187">
        <v>600</v>
      </c>
      <c r="K16" s="187">
        <v>600</v>
      </c>
      <c r="L16" s="187">
        <v>700</v>
      </c>
      <c r="M16" s="187">
        <v>600</v>
      </c>
      <c r="N16" s="187">
        <v>600</v>
      </c>
      <c r="O16" s="187">
        <v>500</v>
      </c>
      <c r="P16" s="187">
        <v>500</v>
      </c>
      <c r="Q16" s="187">
        <v>700</v>
      </c>
      <c r="R16" s="188">
        <v>600</v>
      </c>
      <c r="S16" s="187"/>
      <c r="T16" s="188">
        <v>8808000</v>
      </c>
    </row>
    <row r="17" spans="1:20" s="255" customFormat="1" ht="56.25" customHeight="1" outlineLevel="1" x14ac:dyDescent="0.25">
      <c r="A17" s="441" t="s">
        <v>194</v>
      </c>
      <c r="B17" s="253" t="s">
        <v>195</v>
      </c>
      <c r="C17" s="253"/>
      <c r="D17" s="254" t="s">
        <v>191</v>
      </c>
      <c r="E17" s="204" t="s">
        <v>79</v>
      </c>
      <c r="F17" s="204" t="s">
        <v>815</v>
      </c>
      <c r="G17" s="153">
        <v>25</v>
      </c>
      <c r="H17" s="153"/>
      <c r="I17" s="153"/>
      <c r="J17" s="153"/>
      <c r="K17" s="153">
        <v>25</v>
      </c>
      <c r="L17" s="153"/>
      <c r="M17" s="153"/>
      <c r="N17" s="153"/>
      <c r="O17" s="153"/>
      <c r="P17" s="153"/>
      <c r="Q17" s="153"/>
      <c r="R17" s="154"/>
      <c r="S17" s="153"/>
      <c r="T17" s="154">
        <v>56400</v>
      </c>
    </row>
    <row r="18" spans="1:20" s="255" customFormat="1" ht="45" outlineLevel="1" x14ac:dyDescent="0.25">
      <c r="A18" s="441"/>
      <c r="B18" s="253" t="s">
        <v>843</v>
      </c>
      <c r="C18" s="253"/>
      <c r="D18" s="254" t="s">
        <v>191</v>
      </c>
      <c r="E18" s="204" t="s">
        <v>79</v>
      </c>
      <c r="F18" s="204" t="s">
        <v>815</v>
      </c>
      <c r="G18" s="153">
        <v>2000</v>
      </c>
      <c r="H18" s="153"/>
      <c r="I18" s="153"/>
      <c r="J18" s="153"/>
      <c r="K18" s="153"/>
      <c r="L18" s="153">
        <v>666</v>
      </c>
      <c r="M18" s="153">
        <v>666</v>
      </c>
      <c r="N18" s="153">
        <v>668</v>
      </c>
      <c r="O18" s="153"/>
      <c r="P18" s="153"/>
      <c r="Q18" s="153"/>
      <c r="R18" s="154"/>
      <c r="S18" s="153"/>
      <c r="T18" s="154">
        <v>1030000</v>
      </c>
    </row>
    <row r="19" spans="1:20" ht="39.75" customHeight="1" outlineLevel="1" x14ac:dyDescent="0.25">
      <c r="A19" s="425" t="s">
        <v>70</v>
      </c>
      <c r="B19" s="426"/>
      <c r="C19" s="426"/>
      <c r="D19" s="426"/>
      <c r="E19" s="426"/>
      <c r="F19" s="426"/>
      <c r="G19" s="426"/>
      <c r="H19" s="426"/>
      <c r="I19" s="426"/>
      <c r="J19" s="426"/>
      <c r="K19" s="426"/>
      <c r="L19" s="426"/>
      <c r="M19" s="426"/>
      <c r="N19" s="426"/>
      <c r="O19" s="426"/>
      <c r="P19" s="426"/>
      <c r="Q19" s="426"/>
      <c r="R19" s="426"/>
      <c r="S19" s="426"/>
      <c r="T19" s="427"/>
    </row>
    <row r="20" spans="1:20" ht="39.75" customHeight="1" outlineLevel="1" x14ac:dyDescent="0.25">
      <c r="A20" s="425" t="s">
        <v>948</v>
      </c>
      <c r="B20" s="426"/>
      <c r="C20" s="426"/>
      <c r="D20" s="426"/>
      <c r="E20" s="426"/>
      <c r="F20" s="426"/>
      <c r="G20" s="426"/>
      <c r="H20" s="426"/>
      <c r="I20" s="426"/>
      <c r="J20" s="426"/>
      <c r="K20" s="426"/>
      <c r="L20" s="426"/>
      <c r="M20" s="426"/>
      <c r="N20" s="426"/>
      <c r="O20" s="426"/>
      <c r="P20" s="426"/>
      <c r="Q20" s="426"/>
      <c r="R20" s="426"/>
      <c r="S20" s="426"/>
      <c r="T20" s="427"/>
    </row>
    <row r="21" spans="1:20" ht="54" customHeight="1" outlineLevel="1" x14ac:dyDescent="0.25">
      <c r="A21" s="403" t="s">
        <v>947</v>
      </c>
      <c r="B21" s="231" t="s">
        <v>271</v>
      </c>
      <c r="C21" s="184"/>
      <c r="D21" s="185" t="s">
        <v>272</v>
      </c>
      <c r="E21" s="186" t="s">
        <v>78</v>
      </c>
      <c r="F21" s="185" t="s">
        <v>273</v>
      </c>
      <c r="G21" s="187">
        <v>83000</v>
      </c>
      <c r="H21" s="187">
        <v>83000</v>
      </c>
      <c r="I21" s="187"/>
      <c r="J21" s="187">
        <v>25000</v>
      </c>
      <c r="K21" s="187"/>
      <c r="L21" s="187">
        <v>83000</v>
      </c>
      <c r="M21" s="187"/>
      <c r="N21" s="187">
        <v>25000</v>
      </c>
      <c r="O21" s="187"/>
      <c r="P21" s="187">
        <v>25000</v>
      </c>
      <c r="Q21" s="187"/>
      <c r="R21" s="188">
        <v>25000</v>
      </c>
      <c r="S21" s="187"/>
      <c r="T21" s="188">
        <v>0</v>
      </c>
    </row>
    <row r="22" spans="1:20" ht="51.75" customHeight="1" outlineLevel="1" x14ac:dyDescent="0.25">
      <c r="A22" s="404"/>
      <c r="B22" s="231" t="s">
        <v>274</v>
      </c>
      <c r="C22" s="184"/>
      <c r="D22" s="185" t="s">
        <v>275</v>
      </c>
      <c r="E22" s="186" t="s">
        <v>78</v>
      </c>
      <c r="F22" s="185" t="s">
        <v>276</v>
      </c>
      <c r="G22" s="187">
        <v>8</v>
      </c>
      <c r="H22" s="187">
        <v>2</v>
      </c>
      <c r="I22" s="187"/>
      <c r="J22" s="187">
        <v>1</v>
      </c>
      <c r="K22" s="187"/>
      <c r="L22" s="187">
        <v>2</v>
      </c>
      <c r="M22" s="187"/>
      <c r="N22" s="187">
        <v>1</v>
      </c>
      <c r="O22" s="187"/>
      <c r="P22" s="187">
        <v>1</v>
      </c>
      <c r="Q22" s="187"/>
      <c r="R22" s="188">
        <v>1</v>
      </c>
      <c r="S22" s="187"/>
      <c r="T22" s="188">
        <v>0</v>
      </c>
    </row>
    <row r="23" spans="1:20" ht="64.5" customHeight="1" outlineLevel="1" x14ac:dyDescent="0.25">
      <c r="A23" s="404"/>
      <c r="B23" s="231" t="s">
        <v>277</v>
      </c>
      <c r="C23" s="184"/>
      <c r="D23" s="185" t="s">
        <v>278</v>
      </c>
      <c r="E23" s="186" t="s">
        <v>78</v>
      </c>
      <c r="F23" s="185" t="s">
        <v>279</v>
      </c>
      <c r="G23" s="187">
        <v>83000</v>
      </c>
      <c r="H23" s="187">
        <v>83000</v>
      </c>
      <c r="I23" s="187"/>
      <c r="J23" s="187">
        <v>25000</v>
      </c>
      <c r="K23" s="187"/>
      <c r="L23" s="187">
        <v>83000</v>
      </c>
      <c r="M23" s="187"/>
      <c r="N23" s="187">
        <v>25000</v>
      </c>
      <c r="O23" s="187"/>
      <c r="P23" s="187">
        <v>25000</v>
      </c>
      <c r="Q23" s="187"/>
      <c r="R23" s="188">
        <v>25000</v>
      </c>
      <c r="S23" s="187"/>
      <c r="T23" s="188">
        <v>0</v>
      </c>
    </row>
    <row r="24" spans="1:20" ht="31.5" outlineLevel="1" x14ac:dyDescent="0.25">
      <c r="A24" s="404"/>
      <c r="B24" s="231" t="s">
        <v>280</v>
      </c>
      <c r="C24" s="184"/>
      <c r="D24" s="185" t="s">
        <v>278</v>
      </c>
      <c r="E24" s="186" t="s">
        <v>78</v>
      </c>
      <c r="F24" s="185" t="s">
        <v>281</v>
      </c>
      <c r="G24" s="187">
        <v>83000</v>
      </c>
      <c r="H24" s="187">
        <v>83000</v>
      </c>
      <c r="I24" s="187"/>
      <c r="J24" s="187">
        <v>25000</v>
      </c>
      <c r="K24" s="187"/>
      <c r="L24" s="187">
        <v>83000</v>
      </c>
      <c r="M24" s="187"/>
      <c r="N24" s="187">
        <v>25000</v>
      </c>
      <c r="O24" s="187"/>
      <c r="P24" s="187">
        <v>25000</v>
      </c>
      <c r="Q24" s="187"/>
      <c r="R24" s="188">
        <v>25000</v>
      </c>
      <c r="S24" s="187"/>
      <c r="T24" s="188">
        <v>1440000</v>
      </c>
    </row>
    <row r="25" spans="1:20" ht="48" customHeight="1" outlineLevel="1" x14ac:dyDescent="0.25">
      <c r="A25" s="404"/>
      <c r="B25" s="231" t="s">
        <v>282</v>
      </c>
      <c r="C25" s="184"/>
      <c r="D25" s="185" t="s">
        <v>278</v>
      </c>
      <c r="E25" s="186" t="s">
        <v>78</v>
      </c>
      <c r="F25" s="185" t="s">
        <v>283</v>
      </c>
      <c r="G25" s="187">
        <v>2200</v>
      </c>
      <c r="H25" s="187">
        <v>2200</v>
      </c>
      <c r="I25" s="187"/>
      <c r="J25" s="187">
        <v>2200</v>
      </c>
      <c r="K25" s="187"/>
      <c r="L25" s="187">
        <v>2200</v>
      </c>
      <c r="M25" s="187"/>
      <c r="N25" s="187">
        <v>2200</v>
      </c>
      <c r="O25" s="187"/>
      <c r="P25" s="187">
        <v>2200</v>
      </c>
      <c r="Q25" s="187"/>
      <c r="R25" s="188">
        <v>2200</v>
      </c>
      <c r="S25" s="187"/>
      <c r="T25" s="188">
        <v>1100000</v>
      </c>
    </row>
    <row r="26" spans="1:20" ht="47.25" outlineLevel="1" x14ac:dyDescent="0.25">
      <c r="A26" s="404"/>
      <c r="B26" s="231" t="s">
        <v>845</v>
      </c>
      <c r="C26" s="184"/>
      <c r="D26" s="185" t="s">
        <v>278</v>
      </c>
      <c r="E26" s="186" t="s">
        <v>79</v>
      </c>
      <c r="F26" s="185" t="s">
        <v>284</v>
      </c>
      <c r="G26" s="187">
        <v>83000</v>
      </c>
      <c r="H26" s="187">
        <v>83000</v>
      </c>
      <c r="I26" s="187"/>
      <c r="J26" s="187">
        <v>25000</v>
      </c>
      <c r="K26" s="187"/>
      <c r="L26" s="187">
        <v>83000</v>
      </c>
      <c r="M26" s="187"/>
      <c r="N26" s="187">
        <v>25000</v>
      </c>
      <c r="O26" s="187"/>
      <c r="P26" s="187">
        <v>25000</v>
      </c>
      <c r="Q26" s="187"/>
      <c r="R26" s="188">
        <v>25000</v>
      </c>
      <c r="S26" s="187"/>
      <c r="T26" s="188">
        <v>2200000</v>
      </c>
    </row>
    <row r="27" spans="1:20" ht="51.75" customHeight="1" outlineLevel="1" x14ac:dyDescent="0.25">
      <c r="A27" s="404"/>
      <c r="B27" s="231" t="s">
        <v>285</v>
      </c>
      <c r="C27" s="184"/>
      <c r="D27" s="185" t="s">
        <v>278</v>
      </c>
      <c r="E27" s="186" t="s">
        <v>78</v>
      </c>
      <c r="F27" s="185" t="s">
        <v>286</v>
      </c>
      <c r="G27" s="187">
        <v>83000</v>
      </c>
      <c r="H27" s="187">
        <v>83000</v>
      </c>
      <c r="I27" s="187"/>
      <c r="J27" s="187">
        <v>25000</v>
      </c>
      <c r="K27" s="187"/>
      <c r="L27" s="187">
        <v>83000</v>
      </c>
      <c r="M27" s="187"/>
      <c r="N27" s="187">
        <v>25000</v>
      </c>
      <c r="O27" s="187"/>
      <c r="P27" s="187">
        <v>25000</v>
      </c>
      <c r="Q27" s="187"/>
      <c r="R27" s="188">
        <v>25000</v>
      </c>
      <c r="S27" s="187"/>
      <c r="T27" s="232">
        <v>532000</v>
      </c>
    </row>
    <row r="28" spans="1:20" ht="53.25" customHeight="1" outlineLevel="1" x14ac:dyDescent="0.25">
      <c r="A28" s="405"/>
      <c r="B28" s="231" t="s">
        <v>287</v>
      </c>
      <c r="C28" s="184"/>
      <c r="D28" s="185" t="s">
        <v>275</v>
      </c>
      <c r="E28" s="186" t="s">
        <v>78</v>
      </c>
      <c r="F28" s="185" t="s">
        <v>288</v>
      </c>
      <c r="G28" s="187">
        <v>66</v>
      </c>
      <c r="H28" s="187">
        <v>11</v>
      </c>
      <c r="I28" s="187"/>
      <c r="J28" s="187">
        <v>11</v>
      </c>
      <c r="K28" s="187"/>
      <c r="L28" s="187">
        <v>11</v>
      </c>
      <c r="M28" s="187"/>
      <c r="N28" s="187">
        <v>11</v>
      </c>
      <c r="O28" s="187"/>
      <c r="P28" s="187">
        <v>11</v>
      </c>
      <c r="Q28" s="187"/>
      <c r="R28" s="188">
        <v>11</v>
      </c>
      <c r="S28" s="187"/>
      <c r="T28" s="188">
        <v>180000</v>
      </c>
    </row>
    <row r="29" spans="1:20" ht="45" customHeight="1" outlineLevel="1" x14ac:dyDescent="0.25">
      <c r="A29" s="403" t="s">
        <v>949</v>
      </c>
      <c r="B29" s="231" t="s">
        <v>271</v>
      </c>
      <c r="C29" s="184"/>
      <c r="D29" s="185" t="s">
        <v>272</v>
      </c>
      <c r="E29" s="186" t="s">
        <v>78</v>
      </c>
      <c r="F29" s="185" t="s">
        <v>273</v>
      </c>
      <c r="G29" s="187">
        <v>12000</v>
      </c>
      <c r="H29" s="187">
        <v>12000</v>
      </c>
      <c r="I29" s="187"/>
      <c r="J29" s="187">
        <v>12000</v>
      </c>
      <c r="K29" s="187"/>
      <c r="L29" s="187">
        <v>12000</v>
      </c>
      <c r="M29" s="187"/>
      <c r="N29" s="187">
        <v>12000</v>
      </c>
      <c r="O29" s="187"/>
      <c r="P29" s="187">
        <v>12000</v>
      </c>
      <c r="Q29" s="187"/>
      <c r="R29" s="188">
        <v>12000</v>
      </c>
      <c r="S29" s="187"/>
      <c r="T29" s="232">
        <v>0</v>
      </c>
    </row>
    <row r="30" spans="1:20" ht="51.75" customHeight="1" outlineLevel="1" x14ac:dyDescent="0.25">
      <c r="A30" s="404"/>
      <c r="B30" s="231" t="s">
        <v>274</v>
      </c>
      <c r="C30" s="184"/>
      <c r="D30" s="185" t="s">
        <v>275</v>
      </c>
      <c r="E30" s="186" t="s">
        <v>78</v>
      </c>
      <c r="F30" s="185" t="s">
        <v>276</v>
      </c>
      <c r="G30" s="187">
        <v>6</v>
      </c>
      <c r="H30" s="187">
        <v>1</v>
      </c>
      <c r="I30" s="187"/>
      <c r="J30" s="187">
        <v>1</v>
      </c>
      <c r="K30" s="187"/>
      <c r="L30" s="187">
        <v>1</v>
      </c>
      <c r="M30" s="187"/>
      <c r="N30" s="187">
        <v>1</v>
      </c>
      <c r="O30" s="187"/>
      <c r="P30" s="187">
        <v>1</v>
      </c>
      <c r="Q30" s="187"/>
      <c r="R30" s="188">
        <v>1</v>
      </c>
      <c r="S30" s="187"/>
      <c r="T30" s="188">
        <v>0</v>
      </c>
    </row>
    <row r="31" spans="1:20" ht="44.25" customHeight="1" outlineLevel="1" x14ac:dyDescent="0.25">
      <c r="A31" s="404"/>
      <c r="B31" s="231" t="s">
        <v>277</v>
      </c>
      <c r="C31" s="184"/>
      <c r="D31" s="185" t="s">
        <v>278</v>
      </c>
      <c r="E31" s="186" t="s">
        <v>78</v>
      </c>
      <c r="F31" s="185" t="s">
        <v>279</v>
      </c>
      <c r="G31" s="187">
        <v>12000</v>
      </c>
      <c r="H31" s="187">
        <v>12000</v>
      </c>
      <c r="I31" s="187"/>
      <c r="J31" s="187">
        <v>12000</v>
      </c>
      <c r="K31" s="187"/>
      <c r="L31" s="187">
        <v>12000</v>
      </c>
      <c r="M31" s="187"/>
      <c r="N31" s="187">
        <v>12000</v>
      </c>
      <c r="O31" s="187"/>
      <c r="P31" s="187">
        <v>12000</v>
      </c>
      <c r="Q31" s="187"/>
      <c r="R31" s="188">
        <v>12000</v>
      </c>
      <c r="S31" s="187"/>
      <c r="T31" s="188">
        <v>0</v>
      </c>
    </row>
    <row r="32" spans="1:20" ht="31.5" outlineLevel="1" x14ac:dyDescent="0.25">
      <c r="A32" s="404"/>
      <c r="B32" s="231" t="s">
        <v>280</v>
      </c>
      <c r="C32" s="184"/>
      <c r="D32" s="185" t="s">
        <v>278</v>
      </c>
      <c r="E32" s="186" t="s">
        <v>78</v>
      </c>
      <c r="F32" s="185" t="s">
        <v>281</v>
      </c>
      <c r="G32" s="187">
        <v>12000</v>
      </c>
      <c r="H32" s="187">
        <v>12000</v>
      </c>
      <c r="I32" s="187"/>
      <c r="J32" s="187">
        <v>12000</v>
      </c>
      <c r="K32" s="187"/>
      <c r="L32" s="187">
        <v>12000</v>
      </c>
      <c r="M32" s="187"/>
      <c r="N32" s="187">
        <v>12000</v>
      </c>
      <c r="O32" s="187"/>
      <c r="P32" s="187">
        <v>12000</v>
      </c>
      <c r="Q32" s="187"/>
      <c r="R32" s="188">
        <v>12000</v>
      </c>
      <c r="S32" s="187"/>
      <c r="T32" s="188">
        <v>342500</v>
      </c>
    </row>
    <row r="33" spans="1:20" ht="40.5" customHeight="1" outlineLevel="1" x14ac:dyDescent="0.25">
      <c r="A33" s="404"/>
      <c r="B33" s="231" t="s">
        <v>282</v>
      </c>
      <c r="C33" s="184"/>
      <c r="D33" s="185" t="s">
        <v>278</v>
      </c>
      <c r="E33" s="186" t="s">
        <v>78</v>
      </c>
      <c r="F33" s="185" t="s">
        <v>283</v>
      </c>
      <c r="G33" s="187">
        <v>2200</v>
      </c>
      <c r="H33" s="187">
        <v>2200</v>
      </c>
      <c r="I33" s="187"/>
      <c r="J33" s="187">
        <v>2200</v>
      </c>
      <c r="K33" s="187"/>
      <c r="L33" s="187">
        <v>2200</v>
      </c>
      <c r="M33" s="187"/>
      <c r="N33" s="187">
        <v>2200</v>
      </c>
      <c r="O33" s="187"/>
      <c r="P33" s="187">
        <v>2200</v>
      </c>
      <c r="Q33" s="187"/>
      <c r="R33" s="188">
        <v>2200</v>
      </c>
      <c r="S33" s="187"/>
      <c r="T33" s="188">
        <v>1100000</v>
      </c>
    </row>
    <row r="34" spans="1:20" ht="47.25" outlineLevel="1" x14ac:dyDescent="0.25">
      <c r="A34" s="404"/>
      <c r="B34" s="231" t="s">
        <v>845</v>
      </c>
      <c r="C34" s="184"/>
      <c r="D34" s="185" t="s">
        <v>278</v>
      </c>
      <c r="E34" s="186" t="s">
        <v>78</v>
      </c>
      <c r="F34" s="185" t="s">
        <v>284</v>
      </c>
      <c r="G34" s="187">
        <v>12000</v>
      </c>
      <c r="H34" s="187">
        <v>12000</v>
      </c>
      <c r="I34" s="187"/>
      <c r="J34" s="187">
        <v>12000</v>
      </c>
      <c r="K34" s="187"/>
      <c r="L34" s="187">
        <v>12000</v>
      </c>
      <c r="M34" s="187"/>
      <c r="N34" s="187">
        <v>12000</v>
      </c>
      <c r="O34" s="187"/>
      <c r="P34" s="187">
        <v>12000</v>
      </c>
      <c r="Q34" s="187"/>
      <c r="R34" s="188">
        <v>12000</v>
      </c>
      <c r="S34" s="187"/>
      <c r="T34" s="188">
        <v>1440000</v>
      </c>
    </row>
    <row r="35" spans="1:20" ht="39.75" customHeight="1" outlineLevel="1" x14ac:dyDescent="0.25">
      <c r="A35" s="404"/>
      <c r="B35" s="231" t="s">
        <v>285</v>
      </c>
      <c r="C35" s="184"/>
      <c r="D35" s="185" t="s">
        <v>278</v>
      </c>
      <c r="E35" s="186" t="s">
        <v>79</v>
      </c>
      <c r="F35" s="185" t="s">
        <v>286</v>
      </c>
      <c r="G35" s="187">
        <v>12000</v>
      </c>
      <c r="H35" s="187">
        <v>12000</v>
      </c>
      <c r="I35" s="187"/>
      <c r="J35" s="187">
        <v>12000</v>
      </c>
      <c r="K35" s="187"/>
      <c r="L35" s="187">
        <v>12000</v>
      </c>
      <c r="M35" s="187"/>
      <c r="N35" s="187">
        <v>12000</v>
      </c>
      <c r="O35" s="187"/>
      <c r="P35" s="187">
        <v>12000</v>
      </c>
      <c r="Q35" s="187"/>
      <c r="R35" s="188">
        <v>12000</v>
      </c>
      <c r="S35" s="187"/>
      <c r="T35" s="188">
        <v>154285.71428571429</v>
      </c>
    </row>
    <row r="36" spans="1:20" ht="47.25" customHeight="1" outlineLevel="1" x14ac:dyDescent="0.25">
      <c r="A36" s="405"/>
      <c r="B36" s="231" t="s">
        <v>287</v>
      </c>
      <c r="C36" s="184"/>
      <c r="D36" s="185" t="s">
        <v>275</v>
      </c>
      <c r="E36" s="186" t="s">
        <v>78</v>
      </c>
      <c r="F36" s="185" t="s">
        <v>289</v>
      </c>
      <c r="G36" s="187">
        <v>66</v>
      </c>
      <c r="H36" s="187">
        <v>11</v>
      </c>
      <c r="I36" s="187"/>
      <c r="J36" s="187">
        <v>11</v>
      </c>
      <c r="K36" s="187"/>
      <c r="L36" s="187">
        <v>11</v>
      </c>
      <c r="M36" s="187"/>
      <c r="N36" s="187">
        <v>11</v>
      </c>
      <c r="O36" s="187"/>
      <c r="P36" s="187">
        <v>11</v>
      </c>
      <c r="Q36" s="187"/>
      <c r="R36" s="188">
        <v>11</v>
      </c>
      <c r="S36" s="187"/>
      <c r="T36" s="188">
        <v>297000</v>
      </c>
    </row>
    <row r="37" spans="1:20" ht="31.5" customHeight="1" outlineLevel="1" x14ac:dyDescent="0.25">
      <c r="A37" s="411" t="s">
        <v>32</v>
      </c>
      <c r="B37" s="411"/>
      <c r="C37" s="411"/>
      <c r="D37" s="411"/>
      <c r="E37" s="411"/>
      <c r="F37" s="411"/>
      <c r="G37" s="411"/>
      <c r="H37" s="411"/>
      <c r="I37" s="411"/>
      <c r="J37" s="411"/>
      <c r="K37" s="411"/>
      <c r="L37" s="411"/>
      <c r="M37" s="411"/>
      <c r="N37" s="411"/>
      <c r="O37" s="411"/>
      <c r="P37" s="411"/>
      <c r="Q37" s="411"/>
      <c r="R37" s="411"/>
      <c r="S37" s="411"/>
      <c r="T37" s="411"/>
    </row>
    <row r="38" spans="1:20" ht="47.25" customHeight="1" outlineLevel="1" x14ac:dyDescent="0.25">
      <c r="A38" s="402" t="s">
        <v>69</v>
      </c>
      <c r="B38" s="402"/>
      <c r="C38" s="402"/>
      <c r="D38" s="402"/>
      <c r="E38" s="402"/>
      <c r="F38" s="402"/>
      <c r="G38" s="402"/>
      <c r="H38" s="402"/>
      <c r="I38" s="402"/>
      <c r="J38" s="402"/>
      <c r="K38" s="402"/>
      <c r="L38" s="402"/>
      <c r="M38" s="402"/>
      <c r="N38" s="402"/>
      <c r="O38" s="402"/>
      <c r="P38" s="402"/>
      <c r="Q38" s="402"/>
      <c r="R38" s="402"/>
      <c r="S38" s="402"/>
      <c r="T38" s="402"/>
    </row>
    <row r="39" spans="1:20" ht="36" customHeight="1" outlineLevel="1" x14ac:dyDescent="0.25">
      <c r="A39" s="402" t="s">
        <v>950</v>
      </c>
      <c r="B39" s="402"/>
      <c r="C39" s="402"/>
      <c r="D39" s="402"/>
      <c r="E39" s="402"/>
      <c r="F39" s="402"/>
      <c r="G39" s="402"/>
      <c r="H39" s="402"/>
      <c r="I39" s="402"/>
      <c r="J39" s="402"/>
      <c r="K39" s="402"/>
      <c r="L39" s="402"/>
      <c r="M39" s="402"/>
      <c r="N39" s="402"/>
      <c r="O39" s="402"/>
      <c r="P39" s="402"/>
      <c r="Q39" s="402"/>
      <c r="R39" s="402"/>
      <c r="S39" s="402"/>
      <c r="T39" s="402"/>
    </row>
    <row r="40" spans="1:20" ht="113.25" customHeight="1" outlineLevel="1" x14ac:dyDescent="0.25">
      <c r="A40" s="438" t="s">
        <v>686</v>
      </c>
      <c r="B40" s="184" t="s">
        <v>922</v>
      </c>
      <c r="C40" s="184"/>
      <c r="D40" s="185" t="s">
        <v>649</v>
      </c>
      <c r="E40" s="186" t="s">
        <v>79</v>
      </c>
      <c r="F40" s="186" t="s">
        <v>177</v>
      </c>
      <c r="G40" s="187">
        <v>50000</v>
      </c>
      <c r="H40" s="187"/>
      <c r="I40" s="187"/>
      <c r="J40" s="187"/>
      <c r="K40" s="187">
        <v>0</v>
      </c>
      <c r="L40" s="187">
        <v>5000</v>
      </c>
      <c r="M40" s="187"/>
      <c r="N40" s="187"/>
      <c r="O40" s="187">
        <v>5000</v>
      </c>
      <c r="P40" s="187">
        <v>10000</v>
      </c>
      <c r="Q40" s="187">
        <v>10000</v>
      </c>
      <c r="R40" s="188">
        <v>10000</v>
      </c>
      <c r="S40" s="187"/>
      <c r="T40" s="188">
        <v>5145300</v>
      </c>
    </row>
    <row r="41" spans="1:20" ht="45" outlineLevel="1" x14ac:dyDescent="0.25">
      <c r="A41" s="439"/>
      <c r="B41" s="184" t="s">
        <v>846</v>
      </c>
      <c r="C41" s="184"/>
      <c r="D41" s="185" t="s">
        <v>649</v>
      </c>
      <c r="E41" s="186" t="s">
        <v>78</v>
      </c>
      <c r="F41" s="186" t="s">
        <v>847</v>
      </c>
      <c r="G41" s="187">
        <v>50</v>
      </c>
      <c r="H41" s="187"/>
      <c r="I41" s="187"/>
      <c r="J41" s="187">
        <v>10</v>
      </c>
      <c r="K41" s="187"/>
      <c r="L41" s="187"/>
      <c r="M41" s="187">
        <v>30</v>
      </c>
      <c r="N41" s="187"/>
      <c r="O41" s="187"/>
      <c r="P41" s="187">
        <v>40</v>
      </c>
      <c r="Q41" s="187"/>
      <c r="R41" s="188"/>
      <c r="S41" s="187">
        <v>20</v>
      </c>
      <c r="T41" s="188">
        <v>848300</v>
      </c>
    </row>
    <row r="42" spans="1:20" ht="111" customHeight="1" outlineLevel="1" x14ac:dyDescent="0.25">
      <c r="A42" s="439"/>
      <c r="B42" s="184" t="s">
        <v>648</v>
      </c>
      <c r="C42" s="184"/>
      <c r="D42" s="185" t="s">
        <v>649</v>
      </c>
      <c r="E42" s="186" t="s">
        <v>79</v>
      </c>
      <c r="F42" s="186" t="s">
        <v>177</v>
      </c>
      <c r="G42" s="187">
        <v>8000</v>
      </c>
      <c r="H42" s="187"/>
      <c r="I42" s="187"/>
      <c r="J42" s="187">
        <v>1500</v>
      </c>
      <c r="K42" s="187"/>
      <c r="L42" s="187"/>
      <c r="M42" s="187">
        <v>2500</v>
      </c>
      <c r="N42" s="187"/>
      <c r="O42" s="187"/>
      <c r="P42" s="187">
        <v>2000</v>
      </c>
      <c r="Q42" s="187"/>
      <c r="R42" s="188"/>
      <c r="S42" s="187">
        <v>2000</v>
      </c>
      <c r="T42" s="188">
        <v>3542660</v>
      </c>
    </row>
    <row r="43" spans="1:20" ht="99.75" customHeight="1" outlineLevel="1" x14ac:dyDescent="0.25">
      <c r="A43" s="439"/>
      <c r="B43" s="184" t="s">
        <v>923</v>
      </c>
      <c r="C43" s="184"/>
      <c r="D43" s="185" t="s">
        <v>649</v>
      </c>
      <c r="E43" s="186" t="s">
        <v>78</v>
      </c>
      <c r="F43" s="186" t="s">
        <v>177</v>
      </c>
      <c r="G43" s="187">
        <v>2000</v>
      </c>
      <c r="H43" s="187">
        <v>150</v>
      </c>
      <c r="I43" s="187">
        <v>200</v>
      </c>
      <c r="J43" s="187">
        <v>150</v>
      </c>
      <c r="K43" s="187">
        <v>200</v>
      </c>
      <c r="L43" s="187">
        <v>200</v>
      </c>
      <c r="M43" s="187">
        <v>100</v>
      </c>
      <c r="N43" s="187">
        <v>200</v>
      </c>
      <c r="O43" s="187">
        <v>100</v>
      </c>
      <c r="P43" s="187">
        <v>200</v>
      </c>
      <c r="Q43" s="187">
        <v>225</v>
      </c>
      <c r="R43" s="188">
        <v>225</v>
      </c>
      <c r="S43" s="187">
        <v>50</v>
      </c>
      <c r="T43" s="188">
        <v>298300</v>
      </c>
    </row>
    <row r="44" spans="1:20" ht="99" customHeight="1" outlineLevel="1" x14ac:dyDescent="0.25">
      <c r="A44" s="439"/>
      <c r="B44" s="184" t="s">
        <v>924</v>
      </c>
      <c r="C44" s="184"/>
      <c r="D44" s="185" t="s">
        <v>649</v>
      </c>
      <c r="E44" s="186" t="s">
        <v>79</v>
      </c>
      <c r="F44" s="186" t="s">
        <v>177</v>
      </c>
      <c r="G44" s="187">
        <v>800</v>
      </c>
      <c r="H44" s="187">
        <v>0</v>
      </c>
      <c r="I44" s="187">
        <v>100</v>
      </c>
      <c r="J44" s="187">
        <v>100</v>
      </c>
      <c r="K44" s="187">
        <v>100</v>
      </c>
      <c r="L44" s="187">
        <v>200</v>
      </c>
      <c r="M44" s="187">
        <v>0</v>
      </c>
      <c r="N44" s="187">
        <v>0</v>
      </c>
      <c r="O44" s="187">
        <v>0</v>
      </c>
      <c r="P44" s="187">
        <v>100</v>
      </c>
      <c r="Q44" s="187">
        <v>100</v>
      </c>
      <c r="R44" s="188">
        <v>100</v>
      </c>
      <c r="S44" s="187">
        <v>0</v>
      </c>
      <c r="T44" s="188">
        <v>2641580</v>
      </c>
    </row>
    <row r="45" spans="1:20" ht="77.25" customHeight="1" outlineLevel="1" x14ac:dyDescent="0.25">
      <c r="A45" s="439"/>
      <c r="B45" s="184" t="s">
        <v>848</v>
      </c>
      <c r="C45" s="184"/>
      <c r="D45" s="185" t="s">
        <v>649</v>
      </c>
      <c r="E45" s="186" t="s">
        <v>79</v>
      </c>
      <c r="F45" s="186" t="s">
        <v>177</v>
      </c>
      <c r="G45" s="187">
        <v>500</v>
      </c>
      <c r="H45" s="187"/>
      <c r="I45" s="187"/>
      <c r="J45" s="187">
        <v>100</v>
      </c>
      <c r="K45" s="187"/>
      <c r="L45" s="187"/>
      <c r="M45" s="187">
        <v>150</v>
      </c>
      <c r="N45" s="187"/>
      <c r="O45" s="187"/>
      <c r="P45" s="187">
        <v>150</v>
      </c>
      <c r="Q45" s="187"/>
      <c r="R45" s="188"/>
      <c r="S45" s="187">
        <v>100</v>
      </c>
      <c r="T45" s="188">
        <v>658600</v>
      </c>
    </row>
    <row r="46" spans="1:20" ht="84.75" customHeight="1" outlineLevel="1" x14ac:dyDescent="0.25">
      <c r="A46" s="440"/>
      <c r="B46" s="184" t="s">
        <v>849</v>
      </c>
      <c r="C46" s="184"/>
      <c r="D46" s="185" t="s">
        <v>649</v>
      </c>
      <c r="E46" s="186" t="s">
        <v>79</v>
      </c>
      <c r="F46" s="186" t="s">
        <v>177</v>
      </c>
      <c r="G46" s="187">
        <v>500</v>
      </c>
      <c r="H46" s="187"/>
      <c r="I46" s="187"/>
      <c r="J46" s="187">
        <v>100</v>
      </c>
      <c r="K46" s="187"/>
      <c r="L46" s="187"/>
      <c r="M46" s="187">
        <v>150</v>
      </c>
      <c r="N46" s="187"/>
      <c r="O46" s="187"/>
      <c r="P46" s="187">
        <v>150</v>
      </c>
      <c r="Q46" s="187"/>
      <c r="R46" s="188"/>
      <c r="S46" s="187">
        <v>100</v>
      </c>
      <c r="T46" s="188">
        <v>658600</v>
      </c>
    </row>
    <row r="47" spans="1:20" ht="54" customHeight="1" outlineLevel="1" x14ac:dyDescent="0.25">
      <c r="A47" s="402" t="s">
        <v>290</v>
      </c>
      <c r="B47" s="402"/>
      <c r="C47" s="402"/>
      <c r="D47" s="402"/>
      <c r="E47" s="402"/>
      <c r="F47" s="402"/>
      <c r="G47" s="402"/>
      <c r="H47" s="402"/>
      <c r="I47" s="402"/>
      <c r="J47" s="402"/>
      <c r="K47" s="402"/>
      <c r="L47" s="402"/>
      <c r="M47" s="402"/>
      <c r="N47" s="402"/>
      <c r="O47" s="402"/>
      <c r="P47" s="402"/>
      <c r="Q47" s="402"/>
      <c r="R47" s="402"/>
      <c r="S47" s="402"/>
      <c r="T47" s="402"/>
    </row>
    <row r="48" spans="1:20" ht="62.25" customHeight="1" outlineLevel="1" x14ac:dyDescent="0.25">
      <c r="A48" s="404" t="s">
        <v>294</v>
      </c>
      <c r="B48" s="184" t="s">
        <v>291</v>
      </c>
      <c r="C48" s="184"/>
      <c r="D48" s="185" t="s">
        <v>275</v>
      </c>
      <c r="E48" s="186" t="s">
        <v>79</v>
      </c>
      <c r="F48" s="186" t="s">
        <v>396</v>
      </c>
      <c r="G48" s="187">
        <v>10000</v>
      </c>
      <c r="H48" s="187"/>
      <c r="I48" s="187">
        <v>2500</v>
      </c>
      <c r="J48" s="187"/>
      <c r="K48" s="187"/>
      <c r="L48" s="187">
        <v>2500</v>
      </c>
      <c r="M48" s="187"/>
      <c r="N48" s="187"/>
      <c r="O48" s="187">
        <v>2500</v>
      </c>
      <c r="P48" s="187"/>
      <c r="Q48" s="187"/>
      <c r="R48" s="188">
        <v>2500</v>
      </c>
      <c r="S48" s="187"/>
      <c r="T48" s="188">
        <v>2340000</v>
      </c>
    </row>
    <row r="49" spans="1:20" ht="66" customHeight="1" outlineLevel="1" x14ac:dyDescent="0.25">
      <c r="A49" s="404"/>
      <c r="B49" s="184" t="s">
        <v>292</v>
      </c>
      <c r="C49" s="184"/>
      <c r="D49" s="185" t="s">
        <v>275</v>
      </c>
      <c r="E49" s="186" t="s">
        <v>78</v>
      </c>
      <c r="F49" s="186" t="s">
        <v>396</v>
      </c>
      <c r="G49" s="187">
        <v>5000</v>
      </c>
      <c r="H49" s="187"/>
      <c r="I49" s="187">
        <v>1250</v>
      </c>
      <c r="J49" s="187"/>
      <c r="K49" s="187"/>
      <c r="L49" s="187">
        <v>1250</v>
      </c>
      <c r="M49" s="187"/>
      <c r="N49" s="187"/>
      <c r="O49" s="187">
        <v>1250</v>
      </c>
      <c r="P49" s="187"/>
      <c r="Q49" s="187"/>
      <c r="R49" s="188">
        <v>1250</v>
      </c>
      <c r="S49" s="187"/>
      <c r="T49" s="188">
        <v>700000</v>
      </c>
    </row>
    <row r="50" spans="1:20" ht="75" customHeight="1" outlineLevel="1" x14ac:dyDescent="0.25">
      <c r="A50" s="405"/>
      <c r="B50" s="184" t="s">
        <v>293</v>
      </c>
      <c r="C50" s="184"/>
      <c r="D50" s="185" t="s">
        <v>275</v>
      </c>
      <c r="E50" s="186" t="s">
        <v>79</v>
      </c>
      <c r="F50" s="186" t="s">
        <v>396</v>
      </c>
      <c r="G50" s="187">
        <v>20000</v>
      </c>
      <c r="H50" s="187"/>
      <c r="I50" s="187">
        <v>5000</v>
      </c>
      <c r="J50" s="187"/>
      <c r="K50" s="187"/>
      <c r="L50" s="187">
        <v>5000</v>
      </c>
      <c r="M50" s="187"/>
      <c r="N50" s="187"/>
      <c r="O50" s="187">
        <v>5000</v>
      </c>
      <c r="P50" s="187"/>
      <c r="Q50" s="187"/>
      <c r="R50" s="188">
        <v>5000</v>
      </c>
      <c r="S50" s="187"/>
      <c r="T50" s="188">
        <v>2700000</v>
      </c>
    </row>
    <row r="51" spans="1:20" ht="35.1" customHeight="1" x14ac:dyDescent="0.25">
      <c r="A51" s="408" t="s">
        <v>33</v>
      </c>
      <c r="B51" s="409"/>
      <c r="C51" s="409"/>
      <c r="D51" s="409"/>
      <c r="E51" s="409"/>
      <c r="F51" s="409"/>
      <c r="G51" s="409"/>
      <c r="H51" s="409"/>
      <c r="I51" s="409"/>
      <c r="J51" s="409"/>
      <c r="K51" s="409"/>
      <c r="L51" s="409"/>
      <c r="M51" s="409"/>
      <c r="N51" s="409"/>
      <c r="O51" s="409"/>
      <c r="P51" s="409"/>
      <c r="Q51" s="409"/>
      <c r="R51" s="409"/>
      <c r="S51" s="409"/>
      <c r="T51" s="410"/>
    </row>
    <row r="52" spans="1:20" ht="39" hidden="1" customHeight="1" outlineLevel="1" x14ac:dyDescent="0.25">
      <c r="A52" s="411" t="s">
        <v>74</v>
      </c>
      <c r="B52" s="411"/>
      <c r="C52" s="411"/>
      <c r="D52" s="411"/>
      <c r="E52" s="411"/>
      <c r="F52" s="411"/>
      <c r="G52" s="411"/>
      <c r="H52" s="411"/>
      <c r="I52" s="411"/>
      <c r="J52" s="411"/>
      <c r="K52" s="411"/>
      <c r="L52" s="411"/>
      <c r="M52" s="411"/>
      <c r="N52" s="411"/>
      <c r="O52" s="411"/>
      <c r="P52" s="411"/>
      <c r="Q52" s="411"/>
      <c r="R52" s="411"/>
      <c r="S52" s="411"/>
      <c r="T52" s="411"/>
    </row>
    <row r="53" spans="1:20" ht="45" hidden="1" customHeight="1" outlineLevel="1" x14ac:dyDescent="0.25">
      <c r="A53" s="402" t="s">
        <v>70</v>
      </c>
      <c r="B53" s="402"/>
      <c r="C53" s="402"/>
      <c r="D53" s="402"/>
      <c r="E53" s="402"/>
      <c r="F53" s="402"/>
      <c r="G53" s="402"/>
      <c r="H53" s="402"/>
      <c r="I53" s="402"/>
      <c r="J53" s="402"/>
      <c r="K53" s="402"/>
      <c r="L53" s="402"/>
      <c r="M53" s="402"/>
      <c r="N53" s="402"/>
      <c r="O53" s="402"/>
      <c r="P53" s="402"/>
      <c r="Q53" s="402"/>
      <c r="R53" s="402"/>
      <c r="S53" s="402"/>
      <c r="T53" s="402"/>
    </row>
    <row r="54" spans="1:20" ht="54.75" hidden="1" customHeight="1" outlineLevel="1" x14ac:dyDescent="0.25">
      <c r="A54" s="402" t="s">
        <v>951</v>
      </c>
      <c r="B54" s="402"/>
      <c r="C54" s="402"/>
      <c r="D54" s="402"/>
      <c r="E54" s="402"/>
      <c r="F54" s="402"/>
      <c r="G54" s="402"/>
      <c r="H54" s="402"/>
      <c r="I54" s="402"/>
      <c r="J54" s="402"/>
      <c r="K54" s="402"/>
      <c r="L54" s="402"/>
      <c r="M54" s="402"/>
      <c r="N54" s="402"/>
      <c r="O54" s="402"/>
      <c r="P54" s="402"/>
      <c r="Q54" s="402"/>
      <c r="R54" s="402"/>
      <c r="S54" s="402"/>
      <c r="T54" s="402"/>
    </row>
    <row r="55" spans="1:20" ht="45" hidden="1" customHeight="1" outlineLevel="1" x14ac:dyDescent="0.25">
      <c r="A55" s="403" t="s">
        <v>688</v>
      </c>
      <c r="B55" s="231" t="s">
        <v>295</v>
      </c>
      <c r="C55" s="230"/>
      <c r="D55" s="185" t="s">
        <v>275</v>
      </c>
      <c r="E55" s="196" t="s">
        <v>78</v>
      </c>
      <c r="F55" s="228" t="s">
        <v>276</v>
      </c>
      <c r="G55" s="187">
        <v>4</v>
      </c>
      <c r="H55" s="187">
        <v>1</v>
      </c>
      <c r="I55" s="187"/>
      <c r="J55" s="187">
        <v>1</v>
      </c>
      <c r="K55" s="187"/>
      <c r="L55" s="187">
        <v>1</v>
      </c>
      <c r="M55" s="187"/>
      <c r="N55" s="187"/>
      <c r="O55" s="187"/>
      <c r="P55" s="187"/>
      <c r="Q55" s="187"/>
      <c r="R55" s="187">
        <v>1</v>
      </c>
      <c r="S55" s="187"/>
      <c r="T55" s="187">
        <v>0</v>
      </c>
    </row>
    <row r="56" spans="1:20" ht="48.75" hidden="1" customHeight="1" outlineLevel="1" x14ac:dyDescent="0.25">
      <c r="A56" s="404"/>
      <c r="B56" s="231" t="s">
        <v>816</v>
      </c>
      <c r="C56" s="230"/>
      <c r="D56" s="185" t="s">
        <v>296</v>
      </c>
      <c r="E56" s="196" t="s">
        <v>78</v>
      </c>
      <c r="F56" s="228" t="s">
        <v>279</v>
      </c>
      <c r="G56" s="187">
        <v>4</v>
      </c>
      <c r="H56" s="187">
        <v>1</v>
      </c>
      <c r="I56" s="187"/>
      <c r="J56" s="187">
        <v>1</v>
      </c>
      <c r="K56" s="187"/>
      <c r="L56" s="187">
        <v>1</v>
      </c>
      <c r="M56" s="187"/>
      <c r="N56" s="187"/>
      <c r="O56" s="187"/>
      <c r="P56" s="187"/>
      <c r="Q56" s="187"/>
      <c r="R56" s="187">
        <v>1</v>
      </c>
      <c r="S56" s="187"/>
      <c r="T56" s="187">
        <v>0</v>
      </c>
    </row>
    <row r="57" spans="1:20" ht="45" hidden="1" customHeight="1" outlineLevel="1" x14ac:dyDescent="0.25">
      <c r="A57" s="404"/>
      <c r="B57" s="231" t="s">
        <v>297</v>
      </c>
      <c r="C57" s="184"/>
      <c r="D57" s="185" t="s">
        <v>296</v>
      </c>
      <c r="E57" s="186" t="s">
        <v>78</v>
      </c>
      <c r="F57" s="228" t="s">
        <v>298</v>
      </c>
      <c r="G57" s="187">
        <v>2200</v>
      </c>
      <c r="H57" s="187">
        <v>2200</v>
      </c>
      <c r="I57" s="187"/>
      <c r="J57" s="187">
        <v>2200</v>
      </c>
      <c r="K57" s="187"/>
      <c r="L57" s="187">
        <v>2200</v>
      </c>
      <c r="M57" s="187"/>
      <c r="N57" s="187"/>
      <c r="O57" s="187"/>
      <c r="P57" s="187"/>
      <c r="Q57" s="187"/>
      <c r="R57" s="187">
        <v>2200</v>
      </c>
      <c r="S57" s="187"/>
      <c r="T57" s="187">
        <v>4400000</v>
      </c>
    </row>
    <row r="58" spans="1:20" ht="56.25" hidden="1" customHeight="1" outlineLevel="1" x14ac:dyDescent="0.25">
      <c r="A58" s="404"/>
      <c r="B58" s="231" t="s">
        <v>299</v>
      </c>
      <c r="C58" s="230"/>
      <c r="D58" s="185" t="s">
        <v>296</v>
      </c>
      <c r="E58" s="196" t="s">
        <v>78</v>
      </c>
      <c r="F58" s="228" t="s">
        <v>281</v>
      </c>
      <c r="G58" s="187">
        <v>160000</v>
      </c>
      <c r="H58" s="187">
        <v>40000</v>
      </c>
      <c r="I58" s="187"/>
      <c r="J58" s="187">
        <v>40000</v>
      </c>
      <c r="K58" s="187"/>
      <c r="L58" s="187">
        <v>40000</v>
      </c>
      <c r="M58" s="187"/>
      <c r="N58" s="187"/>
      <c r="O58" s="187"/>
      <c r="P58" s="187"/>
      <c r="Q58" s="187"/>
      <c r="R58" s="188">
        <v>40000</v>
      </c>
      <c r="S58" s="187"/>
      <c r="T58" s="188">
        <v>537500</v>
      </c>
    </row>
    <row r="59" spans="1:20" ht="58.5" hidden="1" customHeight="1" outlineLevel="1" x14ac:dyDescent="0.25">
      <c r="A59" s="404"/>
      <c r="B59" s="231" t="s">
        <v>845</v>
      </c>
      <c r="C59" s="184"/>
      <c r="D59" s="185" t="s">
        <v>296</v>
      </c>
      <c r="E59" s="186" t="s">
        <v>79</v>
      </c>
      <c r="F59" s="228" t="s">
        <v>284</v>
      </c>
      <c r="G59" s="187">
        <v>160000</v>
      </c>
      <c r="H59" s="187">
        <v>40000</v>
      </c>
      <c r="I59" s="187"/>
      <c r="J59" s="187">
        <v>40000</v>
      </c>
      <c r="K59" s="187"/>
      <c r="L59" s="187">
        <v>40000</v>
      </c>
      <c r="M59" s="187"/>
      <c r="N59" s="187"/>
      <c r="O59" s="187"/>
      <c r="P59" s="187"/>
      <c r="Q59" s="187"/>
      <c r="R59" s="188">
        <v>40000</v>
      </c>
      <c r="S59" s="187"/>
      <c r="T59" s="188">
        <v>3200000</v>
      </c>
    </row>
    <row r="60" spans="1:20" ht="36.75" hidden="1" customHeight="1" outlineLevel="1" x14ac:dyDescent="0.25">
      <c r="A60" s="404"/>
      <c r="B60" s="231" t="s">
        <v>285</v>
      </c>
      <c r="C60" s="184"/>
      <c r="D60" s="185" t="s">
        <v>296</v>
      </c>
      <c r="E60" s="186" t="s">
        <v>78</v>
      </c>
      <c r="F60" s="228" t="s">
        <v>286</v>
      </c>
      <c r="G60" s="187">
        <v>160000</v>
      </c>
      <c r="H60" s="187">
        <v>40000</v>
      </c>
      <c r="I60" s="187"/>
      <c r="J60" s="187">
        <v>40000</v>
      </c>
      <c r="K60" s="187"/>
      <c r="L60" s="187">
        <v>40000</v>
      </c>
      <c r="M60" s="187"/>
      <c r="N60" s="187"/>
      <c r="O60" s="187"/>
      <c r="P60" s="187"/>
      <c r="Q60" s="187"/>
      <c r="R60" s="188">
        <v>40000</v>
      </c>
      <c r="S60" s="187"/>
      <c r="T60" s="234">
        <v>230400</v>
      </c>
    </row>
    <row r="61" spans="1:20" ht="38.25" hidden="1" customHeight="1" outlineLevel="1" x14ac:dyDescent="0.25">
      <c r="A61" s="405"/>
      <c r="B61" s="231" t="s">
        <v>300</v>
      </c>
      <c r="C61" s="184"/>
      <c r="D61" s="185" t="s">
        <v>275</v>
      </c>
      <c r="E61" s="186" t="s">
        <v>78</v>
      </c>
      <c r="F61" s="228" t="s">
        <v>207</v>
      </c>
      <c r="G61" s="187">
        <v>44</v>
      </c>
      <c r="H61" s="187">
        <v>11</v>
      </c>
      <c r="I61" s="187"/>
      <c r="J61" s="187">
        <v>11</v>
      </c>
      <c r="K61" s="187"/>
      <c r="L61" s="187">
        <v>11</v>
      </c>
      <c r="M61" s="187"/>
      <c r="N61" s="187"/>
      <c r="O61" s="187"/>
      <c r="P61" s="187"/>
      <c r="Q61" s="187"/>
      <c r="R61" s="188">
        <v>11</v>
      </c>
      <c r="S61" s="187"/>
      <c r="T61" s="234">
        <v>198000</v>
      </c>
    </row>
    <row r="62" spans="1:20" ht="44.25" hidden="1" customHeight="1" outlineLevel="1" x14ac:dyDescent="0.25">
      <c r="A62" s="403" t="s">
        <v>301</v>
      </c>
      <c r="B62" s="231" t="s">
        <v>295</v>
      </c>
      <c r="C62" s="230"/>
      <c r="D62" s="185" t="s">
        <v>275</v>
      </c>
      <c r="E62" s="243" t="s">
        <v>78</v>
      </c>
      <c r="F62" s="228" t="s">
        <v>276</v>
      </c>
      <c r="G62" s="187">
        <v>4</v>
      </c>
      <c r="H62" s="187">
        <v>1</v>
      </c>
      <c r="I62" s="187"/>
      <c r="J62" s="187">
        <v>1</v>
      </c>
      <c r="K62" s="187"/>
      <c r="L62" s="187">
        <v>1</v>
      </c>
      <c r="M62" s="187"/>
      <c r="N62" s="187"/>
      <c r="O62" s="187"/>
      <c r="P62" s="187"/>
      <c r="Q62" s="187"/>
      <c r="R62" s="188">
        <v>1</v>
      </c>
      <c r="S62" s="187"/>
      <c r="T62" s="233">
        <v>0</v>
      </c>
    </row>
    <row r="63" spans="1:20" ht="55.5" hidden="1" customHeight="1" outlineLevel="1" x14ac:dyDescent="0.25">
      <c r="A63" s="404"/>
      <c r="B63" s="231" t="s">
        <v>816</v>
      </c>
      <c r="C63" s="230"/>
      <c r="D63" s="185" t="s">
        <v>296</v>
      </c>
      <c r="E63" s="243" t="s">
        <v>78</v>
      </c>
      <c r="F63" s="228" t="s">
        <v>279</v>
      </c>
      <c r="G63" s="187">
        <v>1</v>
      </c>
      <c r="H63" s="187"/>
      <c r="I63" s="187"/>
      <c r="J63" s="187"/>
      <c r="K63" s="187"/>
      <c r="L63" s="187"/>
      <c r="M63" s="187"/>
      <c r="N63" s="187"/>
      <c r="O63" s="187"/>
      <c r="P63" s="187">
        <v>1</v>
      </c>
      <c r="Q63" s="187"/>
      <c r="R63" s="188"/>
      <c r="S63" s="187"/>
      <c r="T63" s="233">
        <v>0</v>
      </c>
    </row>
    <row r="64" spans="1:20" ht="31.5" hidden="1" outlineLevel="1" x14ac:dyDescent="0.25">
      <c r="A64" s="404"/>
      <c r="B64" s="231" t="s">
        <v>297</v>
      </c>
      <c r="C64" s="184"/>
      <c r="D64" s="185" t="s">
        <v>296</v>
      </c>
      <c r="E64" s="241" t="s">
        <v>78</v>
      </c>
      <c r="F64" s="228" t="s">
        <v>298</v>
      </c>
      <c r="G64" s="187">
        <v>2200</v>
      </c>
      <c r="H64" s="187"/>
      <c r="I64" s="187"/>
      <c r="J64" s="187"/>
      <c r="K64" s="187"/>
      <c r="L64" s="187"/>
      <c r="M64" s="187"/>
      <c r="N64" s="187"/>
      <c r="O64" s="187"/>
      <c r="P64" s="187">
        <v>2200</v>
      </c>
      <c r="Q64" s="187"/>
      <c r="R64" s="188"/>
      <c r="S64" s="187"/>
      <c r="T64" s="233">
        <v>1100000</v>
      </c>
    </row>
    <row r="65" spans="1:20" ht="39" hidden="1" customHeight="1" outlineLevel="1" x14ac:dyDescent="0.25">
      <c r="A65" s="404"/>
      <c r="B65" s="231" t="s">
        <v>299</v>
      </c>
      <c r="C65" s="230"/>
      <c r="D65" s="185" t="s">
        <v>296</v>
      </c>
      <c r="E65" s="243" t="s">
        <v>78</v>
      </c>
      <c r="F65" s="228" t="s">
        <v>281</v>
      </c>
      <c r="G65" s="187">
        <v>580000</v>
      </c>
      <c r="H65" s="187"/>
      <c r="I65" s="187"/>
      <c r="J65" s="187"/>
      <c r="K65" s="187"/>
      <c r="L65" s="187"/>
      <c r="M65" s="187"/>
      <c r="N65" s="187"/>
      <c r="O65" s="187"/>
      <c r="P65" s="187">
        <v>580000</v>
      </c>
      <c r="Q65" s="187"/>
      <c r="R65" s="188"/>
      <c r="S65" s="187"/>
      <c r="T65" s="233">
        <v>1275000</v>
      </c>
    </row>
    <row r="66" spans="1:20" ht="47.25" hidden="1" outlineLevel="1" x14ac:dyDescent="0.25">
      <c r="A66" s="404"/>
      <c r="B66" s="231" t="s">
        <v>845</v>
      </c>
      <c r="C66" s="184"/>
      <c r="D66" s="185" t="s">
        <v>296</v>
      </c>
      <c r="E66" s="241" t="s">
        <v>79</v>
      </c>
      <c r="F66" s="228" t="s">
        <v>284</v>
      </c>
      <c r="G66" s="187">
        <v>580000</v>
      </c>
      <c r="H66" s="187"/>
      <c r="I66" s="187"/>
      <c r="J66" s="187"/>
      <c r="K66" s="187"/>
      <c r="L66" s="187"/>
      <c r="M66" s="187"/>
      <c r="N66" s="187"/>
      <c r="O66" s="187"/>
      <c r="P66" s="187">
        <v>580000</v>
      </c>
      <c r="Q66" s="187"/>
      <c r="R66" s="188"/>
      <c r="S66" s="187"/>
      <c r="T66" s="233">
        <v>3480000</v>
      </c>
    </row>
    <row r="67" spans="1:20" ht="40.5" hidden="1" customHeight="1" outlineLevel="1" x14ac:dyDescent="0.25">
      <c r="A67" s="404"/>
      <c r="B67" s="231" t="s">
        <v>285</v>
      </c>
      <c r="C67" s="184"/>
      <c r="D67" s="185" t="s">
        <v>296</v>
      </c>
      <c r="E67" s="241" t="s">
        <v>78</v>
      </c>
      <c r="F67" s="228" t="s">
        <v>286</v>
      </c>
      <c r="G67" s="187">
        <v>580000</v>
      </c>
      <c r="H67" s="187"/>
      <c r="I67" s="187"/>
      <c r="J67" s="187"/>
      <c r="K67" s="187"/>
      <c r="L67" s="187"/>
      <c r="M67" s="187"/>
      <c r="N67" s="187"/>
      <c r="O67" s="187"/>
      <c r="P67" s="187">
        <v>580000</v>
      </c>
      <c r="Q67" s="187"/>
      <c r="R67" s="188"/>
      <c r="S67" s="187"/>
      <c r="T67" s="233">
        <v>835200</v>
      </c>
    </row>
    <row r="68" spans="1:20" ht="48" hidden="1" customHeight="1" outlineLevel="1" x14ac:dyDescent="0.25">
      <c r="A68" s="405"/>
      <c r="B68" s="231" t="s">
        <v>300</v>
      </c>
      <c r="C68" s="184"/>
      <c r="D68" s="185" t="s">
        <v>275</v>
      </c>
      <c r="E68" s="241" t="s">
        <v>78</v>
      </c>
      <c r="F68" s="228" t="s">
        <v>207</v>
      </c>
      <c r="G68" s="187">
        <v>44</v>
      </c>
      <c r="H68" s="187">
        <v>11</v>
      </c>
      <c r="I68" s="187"/>
      <c r="J68" s="187">
        <v>11</v>
      </c>
      <c r="K68" s="187"/>
      <c r="L68" s="187">
        <v>11</v>
      </c>
      <c r="M68" s="187"/>
      <c r="N68" s="187"/>
      <c r="O68" s="187"/>
      <c r="P68" s="187"/>
      <c r="Q68" s="187"/>
      <c r="R68" s="188">
        <v>11</v>
      </c>
      <c r="S68" s="187"/>
      <c r="T68" s="233">
        <v>66000</v>
      </c>
    </row>
    <row r="69" spans="1:20" ht="35.1" customHeight="1" collapsed="1" x14ac:dyDescent="0.25">
      <c r="A69" s="408" t="s">
        <v>605</v>
      </c>
      <c r="B69" s="409"/>
      <c r="C69" s="409"/>
      <c r="D69" s="409"/>
      <c r="E69" s="409"/>
      <c r="F69" s="409"/>
      <c r="G69" s="409"/>
      <c r="H69" s="409"/>
      <c r="I69" s="409"/>
      <c r="J69" s="409"/>
      <c r="K69" s="409"/>
      <c r="L69" s="409"/>
      <c r="M69" s="409"/>
      <c r="N69" s="409"/>
      <c r="O69" s="409"/>
      <c r="P69" s="409"/>
      <c r="Q69" s="409"/>
      <c r="R69" s="409"/>
      <c r="S69" s="409"/>
      <c r="T69" s="410"/>
    </row>
    <row r="70" spans="1:20" ht="33.75" hidden="1" customHeight="1" outlineLevel="1" x14ac:dyDescent="0.25">
      <c r="A70" s="411" t="s">
        <v>74</v>
      </c>
      <c r="B70" s="411"/>
      <c r="C70" s="411"/>
      <c r="D70" s="411"/>
      <c r="E70" s="411"/>
      <c r="F70" s="411"/>
      <c r="G70" s="411"/>
      <c r="H70" s="411"/>
      <c r="I70" s="411"/>
      <c r="J70" s="411"/>
      <c r="K70" s="411"/>
      <c r="L70" s="411"/>
      <c r="M70" s="411"/>
      <c r="N70" s="411"/>
      <c r="O70" s="411"/>
      <c r="P70" s="411"/>
      <c r="Q70" s="411"/>
      <c r="R70" s="411"/>
      <c r="S70" s="411"/>
      <c r="T70" s="411"/>
    </row>
    <row r="71" spans="1:20" ht="39.75" hidden="1" customHeight="1" outlineLevel="1" x14ac:dyDescent="0.25">
      <c r="A71" s="402" t="s">
        <v>65</v>
      </c>
      <c r="B71" s="402"/>
      <c r="C71" s="402"/>
      <c r="D71" s="402"/>
      <c r="E71" s="402"/>
      <c r="F71" s="402"/>
      <c r="G71" s="402"/>
      <c r="H71" s="402"/>
      <c r="I71" s="402"/>
      <c r="J71" s="402"/>
      <c r="K71" s="402"/>
      <c r="L71" s="402"/>
      <c r="M71" s="402"/>
      <c r="N71" s="402"/>
      <c r="O71" s="402"/>
      <c r="P71" s="402"/>
      <c r="Q71" s="402"/>
      <c r="R71" s="402"/>
      <c r="S71" s="402"/>
      <c r="T71" s="402"/>
    </row>
    <row r="72" spans="1:20" ht="37.5" hidden="1" customHeight="1" outlineLevel="1" x14ac:dyDescent="0.25">
      <c r="A72" s="402" t="s">
        <v>952</v>
      </c>
      <c r="B72" s="402"/>
      <c r="C72" s="402"/>
      <c r="D72" s="402"/>
      <c r="E72" s="402"/>
      <c r="F72" s="402"/>
      <c r="G72" s="402"/>
      <c r="H72" s="402"/>
      <c r="I72" s="402"/>
      <c r="J72" s="402"/>
      <c r="K72" s="402"/>
      <c r="L72" s="402"/>
      <c r="M72" s="402"/>
      <c r="N72" s="402"/>
      <c r="O72" s="402"/>
      <c r="P72" s="402"/>
      <c r="Q72" s="402"/>
      <c r="R72" s="402"/>
      <c r="S72" s="402"/>
      <c r="T72" s="402"/>
    </row>
    <row r="73" spans="1:20" ht="73.5" hidden="1" customHeight="1" outlineLevel="1" x14ac:dyDescent="0.25">
      <c r="A73" s="403" t="s">
        <v>710</v>
      </c>
      <c r="B73" s="184" t="s">
        <v>833</v>
      </c>
      <c r="C73" s="184"/>
      <c r="D73" s="185" t="s">
        <v>176</v>
      </c>
      <c r="E73" s="186" t="s">
        <v>79</v>
      </c>
      <c r="F73" s="186" t="s">
        <v>181</v>
      </c>
      <c r="G73" s="187">
        <v>6000</v>
      </c>
      <c r="H73" s="187">
        <v>300</v>
      </c>
      <c r="I73" s="187">
        <v>800</v>
      </c>
      <c r="J73" s="187">
        <v>800</v>
      </c>
      <c r="K73" s="187">
        <v>800</v>
      </c>
      <c r="L73" s="187">
        <v>800</v>
      </c>
      <c r="M73" s="187">
        <v>500</v>
      </c>
      <c r="N73" s="187">
        <v>800</v>
      </c>
      <c r="O73" s="187">
        <v>800</v>
      </c>
      <c r="P73" s="187">
        <v>300</v>
      </c>
      <c r="Q73" s="187">
        <v>300</v>
      </c>
      <c r="R73" s="188"/>
      <c r="S73" s="187"/>
      <c r="T73" s="188">
        <v>80000</v>
      </c>
    </row>
    <row r="74" spans="1:20" ht="67.5" hidden="1" customHeight="1" outlineLevel="1" x14ac:dyDescent="0.25">
      <c r="A74" s="404"/>
      <c r="B74" s="184" t="s">
        <v>834</v>
      </c>
      <c r="C74" s="184"/>
      <c r="D74" s="185" t="s">
        <v>176</v>
      </c>
      <c r="E74" s="186" t="s">
        <v>79</v>
      </c>
      <c r="F74" s="186" t="s">
        <v>181</v>
      </c>
      <c r="G74" s="187">
        <v>15000</v>
      </c>
      <c r="H74" s="187">
        <v>500</v>
      </c>
      <c r="I74" s="187">
        <v>2000</v>
      </c>
      <c r="J74" s="187">
        <v>2000</v>
      </c>
      <c r="K74" s="187">
        <v>2000</v>
      </c>
      <c r="L74" s="187">
        <v>1500</v>
      </c>
      <c r="M74" s="187">
        <v>600</v>
      </c>
      <c r="N74" s="187">
        <v>2100</v>
      </c>
      <c r="O74" s="187">
        <v>800</v>
      </c>
      <c r="P74" s="187">
        <v>1200</v>
      </c>
      <c r="Q74" s="187">
        <v>1500</v>
      </c>
      <c r="R74" s="188">
        <v>800</v>
      </c>
      <c r="S74" s="187">
        <v>0</v>
      </c>
      <c r="T74" s="188">
        <v>120000</v>
      </c>
    </row>
    <row r="75" spans="1:20" ht="90" hidden="1" customHeight="1" outlineLevel="1" x14ac:dyDescent="0.25">
      <c r="A75" s="404"/>
      <c r="B75" s="184" t="s">
        <v>850</v>
      </c>
      <c r="C75" s="184"/>
      <c r="D75" s="185" t="s">
        <v>247</v>
      </c>
      <c r="E75" s="186" t="s">
        <v>78</v>
      </c>
      <c r="F75" s="186" t="s">
        <v>248</v>
      </c>
      <c r="G75" s="187">
        <v>32</v>
      </c>
      <c r="H75" s="187"/>
      <c r="I75" s="187"/>
      <c r="J75" s="187"/>
      <c r="K75" s="187"/>
      <c r="L75" s="187"/>
      <c r="M75" s="187"/>
      <c r="N75" s="187">
        <v>12</v>
      </c>
      <c r="O75" s="187">
        <v>12</v>
      </c>
      <c r="P75" s="187">
        <v>8</v>
      </c>
      <c r="Q75" s="187"/>
      <c r="R75" s="188"/>
      <c r="S75" s="187"/>
      <c r="T75" s="188">
        <v>297867</v>
      </c>
    </row>
    <row r="76" spans="1:20" ht="141.75" hidden="1" customHeight="1" outlineLevel="1" x14ac:dyDescent="0.25">
      <c r="A76" s="404"/>
      <c r="B76" s="184" t="s">
        <v>990</v>
      </c>
      <c r="C76" s="184"/>
      <c r="D76" s="185" t="s">
        <v>247</v>
      </c>
      <c r="E76" s="186" t="s">
        <v>79</v>
      </c>
      <c r="F76" s="186" t="s">
        <v>250</v>
      </c>
      <c r="G76" s="187">
        <v>30</v>
      </c>
      <c r="H76" s="187"/>
      <c r="I76" s="187"/>
      <c r="J76" s="187">
        <v>30</v>
      </c>
      <c r="K76" s="187"/>
      <c r="L76" s="187"/>
      <c r="M76" s="187">
        <v>30</v>
      </c>
      <c r="N76" s="187"/>
      <c r="O76" s="187"/>
      <c r="P76" s="187">
        <v>30</v>
      </c>
      <c r="Q76" s="187"/>
      <c r="R76" s="188"/>
      <c r="S76" s="187"/>
      <c r="T76" s="188">
        <v>2474000</v>
      </c>
    </row>
    <row r="77" spans="1:20" ht="76.5" hidden="1" customHeight="1" outlineLevel="1" x14ac:dyDescent="0.25">
      <c r="A77" s="404"/>
      <c r="B77" s="163" t="s">
        <v>868</v>
      </c>
      <c r="C77" s="155"/>
      <c r="D77" s="185" t="s">
        <v>304</v>
      </c>
      <c r="E77" s="186" t="s">
        <v>78</v>
      </c>
      <c r="F77" s="186" t="s">
        <v>869</v>
      </c>
      <c r="G77" s="187">
        <v>32</v>
      </c>
      <c r="H77" s="187"/>
      <c r="I77" s="187"/>
      <c r="J77" s="187"/>
      <c r="K77" s="187">
        <v>11</v>
      </c>
      <c r="L77" s="187">
        <v>11</v>
      </c>
      <c r="M77" s="187">
        <v>10</v>
      </c>
      <c r="N77" s="187"/>
      <c r="O77" s="187"/>
      <c r="P77" s="187"/>
      <c r="Q77" s="187"/>
      <c r="R77" s="188"/>
      <c r="S77" s="153"/>
      <c r="T77" s="188">
        <v>97000</v>
      </c>
    </row>
    <row r="78" spans="1:20" ht="80.25" hidden="1" customHeight="1" outlineLevel="1" x14ac:dyDescent="0.25">
      <c r="A78" s="404"/>
      <c r="B78" s="163" t="s">
        <v>870</v>
      </c>
      <c r="C78" s="155"/>
      <c r="D78" s="185" t="s">
        <v>304</v>
      </c>
      <c r="E78" s="186" t="s">
        <v>78</v>
      </c>
      <c r="F78" s="186" t="s">
        <v>248</v>
      </c>
      <c r="G78" s="187">
        <v>163</v>
      </c>
      <c r="H78" s="187">
        <v>11</v>
      </c>
      <c r="I78" s="187">
        <v>16</v>
      </c>
      <c r="J78" s="187">
        <v>16</v>
      </c>
      <c r="K78" s="187">
        <v>16</v>
      </c>
      <c r="L78" s="187">
        <v>16</v>
      </c>
      <c r="M78" s="187">
        <v>12</v>
      </c>
      <c r="N78" s="187">
        <v>16</v>
      </c>
      <c r="O78" s="187">
        <v>16</v>
      </c>
      <c r="P78" s="187">
        <v>12</v>
      </c>
      <c r="Q78" s="187">
        <v>16</v>
      </c>
      <c r="R78" s="188">
        <v>16</v>
      </c>
      <c r="S78" s="153"/>
      <c r="T78" s="188">
        <v>60000</v>
      </c>
    </row>
    <row r="79" spans="1:20" ht="87" hidden="1" customHeight="1" outlineLevel="1" x14ac:dyDescent="0.25">
      <c r="A79" s="404"/>
      <c r="B79" s="184" t="s">
        <v>851</v>
      </c>
      <c r="C79" s="184"/>
      <c r="D79" s="185" t="s">
        <v>247</v>
      </c>
      <c r="E79" s="186" t="s">
        <v>79</v>
      </c>
      <c r="F79" s="186" t="s">
        <v>248</v>
      </c>
      <c r="G79" s="187">
        <v>2550</v>
      </c>
      <c r="H79" s="187">
        <v>150</v>
      </c>
      <c r="I79" s="187">
        <v>225</v>
      </c>
      <c r="J79" s="187">
        <v>225</v>
      </c>
      <c r="K79" s="187">
        <v>345</v>
      </c>
      <c r="L79" s="187">
        <v>345</v>
      </c>
      <c r="M79" s="187">
        <v>210</v>
      </c>
      <c r="N79" s="187">
        <v>225</v>
      </c>
      <c r="O79" s="187">
        <v>225</v>
      </c>
      <c r="P79" s="187">
        <v>150</v>
      </c>
      <c r="Q79" s="187">
        <v>225</v>
      </c>
      <c r="R79" s="187">
        <v>225</v>
      </c>
      <c r="S79" s="187"/>
      <c r="T79" s="188"/>
    </row>
    <row r="80" spans="1:20" ht="63" hidden="1" outlineLevel="1" x14ac:dyDescent="0.25">
      <c r="A80" s="404"/>
      <c r="B80" s="184" t="s">
        <v>852</v>
      </c>
      <c r="C80" s="184"/>
      <c r="D80" s="185" t="s">
        <v>176</v>
      </c>
      <c r="E80" s="186" t="s">
        <v>79</v>
      </c>
      <c r="F80" s="186" t="s">
        <v>180</v>
      </c>
      <c r="G80" s="187">
        <v>12000</v>
      </c>
      <c r="H80" s="187">
        <v>500</v>
      </c>
      <c r="I80" s="187">
        <v>1000</v>
      </c>
      <c r="J80" s="187">
        <v>1500</v>
      </c>
      <c r="K80" s="187">
        <v>1500</v>
      </c>
      <c r="L80" s="187">
        <v>1000</v>
      </c>
      <c r="M80" s="187">
        <v>500</v>
      </c>
      <c r="N80" s="187">
        <v>1000</v>
      </c>
      <c r="O80" s="187">
        <v>500</v>
      </c>
      <c r="P80" s="187">
        <v>1500</v>
      </c>
      <c r="Q80" s="187">
        <v>1500</v>
      </c>
      <c r="R80" s="188">
        <v>1000</v>
      </c>
      <c r="S80" s="187">
        <v>500</v>
      </c>
      <c r="T80" s="188">
        <v>120000</v>
      </c>
    </row>
    <row r="81" spans="1:20" ht="63" hidden="1" outlineLevel="1" x14ac:dyDescent="0.25">
      <c r="A81" s="404"/>
      <c r="B81" s="184" t="s">
        <v>853</v>
      </c>
      <c r="C81" s="184"/>
      <c r="D81" s="185" t="s">
        <v>198</v>
      </c>
      <c r="E81" s="186" t="s">
        <v>79</v>
      </c>
      <c r="F81" s="186" t="s">
        <v>199</v>
      </c>
      <c r="G81" s="187">
        <v>2500</v>
      </c>
      <c r="H81" s="187"/>
      <c r="I81" s="187">
        <v>500</v>
      </c>
      <c r="J81" s="187">
        <v>500</v>
      </c>
      <c r="K81" s="187">
        <v>500</v>
      </c>
      <c r="L81" s="187"/>
      <c r="M81" s="187"/>
      <c r="N81" s="187"/>
      <c r="O81" s="187"/>
      <c r="P81" s="187">
        <v>500</v>
      </c>
      <c r="Q81" s="187">
        <v>500</v>
      </c>
      <c r="R81" s="188"/>
      <c r="S81" s="187"/>
      <c r="T81" s="188">
        <v>10000</v>
      </c>
    </row>
    <row r="82" spans="1:20" ht="60" hidden="1" outlineLevel="1" x14ac:dyDescent="0.25">
      <c r="A82" s="404"/>
      <c r="B82" s="163" t="s">
        <v>855</v>
      </c>
      <c r="C82" s="155"/>
      <c r="D82" s="185" t="s">
        <v>165</v>
      </c>
      <c r="E82" s="186" t="s">
        <v>79</v>
      </c>
      <c r="F82" s="186" t="s">
        <v>166</v>
      </c>
      <c r="G82" s="187">
        <v>600</v>
      </c>
      <c r="H82" s="187"/>
      <c r="I82" s="187">
        <v>40</v>
      </c>
      <c r="J82" s="187">
        <v>40</v>
      </c>
      <c r="K82" s="187">
        <v>40</v>
      </c>
      <c r="L82" s="187">
        <v>40</v>
      </c>
      <c r="M82" s="187">
        <v>40</v>
      </c>
      <c r="N82" s="187">
        <v>80</v>
      </c>
      <c r="O82" s="187">
        <v>80</v>
      </c>
      <c r="P82" s="187">
        <v>40</v>
      </c>
      <c r="Q82" s="187">
        <v>40</v>
      </c>
      <c r="R82" s="188">
        <v>80</v>
      </c>
      <c r="S82" s="153">
        <v>80</v>
      </c>
      <c r="T82" s="188">
        <v>68500</v>
      </c>
    </row>
    <row r="83" spans="1:20" ht="60" hidden="1" outlineLevel="1" x14ac:dyDescent="0.25">
      <c r="A83" s="405"/>
      <c r="B83" s="163" t="s">
        <v>854</v>
      </c>
      <c r="C83" s="155"/>
      <c r="D83" s="185" t="s">
        <v>165</v>
      </c>
      <c r="E83" s="186" t="s">
        <v>79</v>
      </c>
      <c r="F83" s="186" t="s">
        <v>166</v>
      </c>
      <c r="G83" s="187">
        <v>900</v>
      </c>
      <c r="H83" s="187"/>
      <c r="I83" s="187">
        <v>100</v>
      </c>
      <c r="J83" s="187">
        <v>50</v>
      </c>
      <c r="K83" s="187">
        <v>75</v>
      </c>
      <c r="L83" s="187">
        <v>100</v>
      </c>
      <c r="M83" s="187">
        <v>100</v>
      </c>
      <c r="N83" s="187">
        <v>75</v>
      </c>
      <c r="O83" s="187">
        <v>75</v>
      </c>
      <c r="P83" s="187">
        <v>75</v>
      </c>
      <c r="Q83" s="187">
        <v>100</v>
      </c>
      <c r="R83" s="188">
        <v>100</v>
      </c>
      <c r="S83" s="153">
        <v>50</v>
      </c>
      <c r="T83" s="188">
        <v>99000</v>
      </c>
    </row>
    <row r="84" spans="1:20" ht="150" hidden="1" customHeight="1" outlineLevel="1" x14ac:dyDescent="0.25">
      <c r="A84" s="403" t="s">
        <v>246</v>
      </c>
      <c r="B84" s="184" t="s">
        <v>811</v>
      </c>
      <c r="C84" s="184"/>
      <c r="D84" s="185" t="s">
        <v>247</v>
      </c>
      <c r="E84" s="186" t="s">
        <v>78</v>
      </c>
      <c r="F84" s="186" t="s">
        <v>248</v>
      </c>
      <c r="G84" s="187">
        <v>144</v>
      </c>
      <c r="H84" s="187">
        <v>12</v>
      </c>
      <c r="I84" s="187">
        <v>12</v>
      </c>
      <c r="J84" s="187">
        <v>12</v>
      </c>
      <c r="K84" s="187">
        <v>12</v>
      </c>
      <c r="L84" s="187">
        <v>12</v>
      </c>
      <c r="M84" s="187">
        <v>12</v>
      </c>
      <c r="N84" s="187">
        <v>12</v>
      </c>
      <c r="O84" s="187">
        <v>12</v>
      </c>
      <c r="P84" s="187">
        <v>12</v>
      </c>
      <c r="Q84" s="187">
        <v>12</v>
      </c>
      <c r="R84" s="188">
        <v>12</v>
      </c>
      <c r="S84" s="187">
        <v>12</v>
      </c>
      <c r="T84" s="188">
        <v>1240554.7</v>
      </c>
    </row>
    <row r="85" spans="1:20" ht="96.75" hidden="1" customHeight="1" outlineLevel="1" x14ac:dyDescent="0.25">
      <c r="A85" s="404"/>
      <c r="B85" s="184" t="s">
        <v>856</v>
      </c>
      <c r="C85" s="184"/>
      <c r="D85" s="185" t="s">
        <v>247</v>
      </c>
      <c r="E85" s="186" t="s">
        <v>78</v>
      </c>
      <c r="F85" s="186" t="s">
        <v>248</v>
      </c>
      <c r="G85" s="187">
        <v>32</v>
      </c>
      <c r="H85" s="187"/>
      <c r="I85" s="187">
        <v>8</v>
      </c>
      <c r="J85" s="187">
        <v>12</v>
      </c>
      <c r="K85" s="187">
        <v>12</v>
      </c>
      <c r="L85" s="187"/>
      <c r="M85" s="187"/>
      <c r="N85" s="187"/>
      <c r="O85" s="187"/>
      <c r="P85" s="187"/>
      <c r="Q85" s="187"/>
      <c r="R85" s="188"/>
      <c r="S85" s="187"/>
      <c r="T85" s="188">
        <v>248111</v>
      </c>
    </row>
    <row r="86" spans="1:20" ht="92.25" hidden="1" customHeight="1" outlineLevel="1" x14ac:dyDescent="0.25">
      <c r="A86" s="404"/>
      <c r="B86" s="184" t="s">
        <v>818</v>
      </c>
      <c r="C86" s="184"/>
      <c r="D86" s="185" t="s">
        <v>247</v>
      </c>
      <c r="E86" s="186" t="s">
        <v>78</v>
      </c>
      <c r="F86" s="186" t="s">
        <v>248</v>
      </c>
      <c r="G86" s="187">
        <v>3</v>
      </c>
      <c r="H86" s="187"/>
      <c r="I86" s="187">
        <v>2</v>
      </c>
      <c r="J86" s="187">
        <v>1</v>
      </c>
      <c r="K86" s="187"/>
      <c r="L86" s="187"/>
      <c r="M86" s="187"/>
      <c r="N86" s="187"/>
      <c r="O86" s="187"/>
      <c r="P86" s="187"/>
      <c r="Q86" s="187"/>
      <c r="R86" s="188"/>
      <c r="S86" s="187"/>
      <c r="T86" s="188">
        <v>248111</v>
      </c>
    </row>
    <row r="87" spans="1:20" ht="63" hidden="1" outlineLevel="1" x14ac:dyDescent="0.25">
      <c r="A87" s="405"/>
      <c r="B87" s="184" t="s">
        <v>745</v>
      </c>
      <c r="C87" s="184"/>
      <c r="D87" s="185" t="s">
        <v>247</v>
      </c>
      <c r="E87" s="186" t="s">
        <v>78</v>
      </c>
      <c r="F87" s="186" t="s">
        <v>248</v>
      </c>
      <c r="G87" s="187">
        <v>3</v>
      </c>
      <c r="H87" s="187"/>
      <c r="I87" s="187"/>
      <c r="J87" s="187"/>
      <c r="K87" s="187"/>
      <c r="L87" s="187">
        <v>2</v>
      </c>
      <c r="M87" s="187">
        <v>1</v>
      </c>
      <c r="N87" s="187"/>
      <c r="O87" s="187"/>
      <c r="P87" s="187"/>
      <c r="Q87" s="187"/>
      <c r="R87" s="188"/>
      <c r="S87" s="187"/>
      <c r="T87" s="188">
        <v>248111</v>
      </c>
    </row>
    <row r="88" spans="1:20" ht="88.5" hidden="1" customHeight="1" outlineLevel="1" x14ac:dyDescent="0.25">
      <c r="A88" s="437" t="s">
        <v>819</v>
      </c>
      <c r="B88" s="208" t="s">
        <v>857</v>
      </c>
      <c r="C88" s="208"/>
      <c r="D88" s="209" t="s">
        <v>812</v>
      </c>
      <c r="E88" s="210" t="s">
        <v>78</v>
      </c>
      <c r="F88" s="211" t="s">
        <v>203</v>
      </c>
      <c r="G88" s="212">
        <v>2</v>
      </c>
      <c r="H88" s="213"/>
      <c r="I88" s="213"/>
      <c r="J88" s="213">
        <v>1</v>
      </c>
      <c r="K88" s="213"/>
      <c r="L88" s="213">
        <v>1</v>
      </c>
      <c r="M88" s="213"/>
      <c r="N88" s="213"/>
      <c r="O88" s="213"/>
      <c r="P88" s="213"/>
      <c r="Q88" s="213"/>
      <c r="R88" s="213"/>
      <c r="S88" s="213"/>
      <c r="T88" s="214">
        <v>225000</v>
      </c>
    </row>
    <row r="89" spans="1:20" ht="111.75" hidden="1" customHeight="1" outlineLevel="1" x14ac:dyDescent="0.25">
      <c r="A89" s="437"/>
      <c r="B89" s="208" t="s">
        <v>858</v>
      </c>
      <c r="C89" s="208"/>
      <c r="D89" s="209" t="s">
        <v>812</v>
      </c>
      <c r="E89" s="210" t="s">
        <v>78</v>
      </c>
      <c r="F89" s="211" t="s">
        <v>203</v>
      </c>
      <c r="G89" s="212">
        <v>3</v>
      </c>
      <c r="H89" s="213"/>
      <c r="I89" s="213"/>
      <c r="J89" s="213"/>
      <c r="K89" s="213">
        <v>1</v>
      </c>
      <c r="L89" s="213"/>
      <c r="M89" s="213"/>
      <c r="N89" s="213"/>
      <c r="O89" s="213">
        <v>1</v>
      </c>
      <c r="P89" s="213"/>
      <c r="Q89" s="213"/>
      <c r="R89" s="213"/>
      <c r="S89" s="213">
        <v>1</v>
      </c>
      <c r="T89" s="214">
        <v>3550000</v>
      </c>
    </row>
    <row r="90" spans="1:20" ht="72" hidden="1" customHeight="1" outlineLevel="1" x14ac:dyDescent="0.25">
      <c r="A90" s="437"/>
      <c r="B90" s="208" t="s">
        <v>813</v>
      </c>
      <c r="C90" s="208"/>
      <c r="D90" s="209" t="s">
        <v>812</v>
      </c>
      <c r="E90" s="210" t="s">
        <v>78</v>
      </c>
      <c r="F90" s="211" t="s">
        <v>204</v>
      </c>
      <c r="G90" s="212">
        <v>10</v>
      </c>
      <c r="H90" s="213"/>
      <c r="I90" s="213">
        <v>1</v>
      </c>
      <c r="J90" s="213">
        <v>1</v>
      </c>
      <c r="K90" s="213">
        <v>1</v>
      </c>
      <c r="L90" s="213">
        <v>1</v>
      </c>
      <c r="M90" s="213">
        <v>1</v>
      </c>
      <c r="N90" s="213">
        <v>1</v>
      </c>
      <c r="O90" s="213">
        <v>1</v>
      </c>
      <c r="P90" s="213">
        <v>1</v>
      </c>
      <c r="Q90" s="213">
        <v>1</v>
      </c>
      <c r="R90" s="213">
        <v>1</v>
      </c>
      <c r="S90" s="213"/>
      <c r="T90" s="214">
        <v>90000</v>
      </c>
    </row>
    <row r="91" spans="1:20" ht="77.25" hidden="1" customHeight="1" outlineLevel="1" x14ac:dyDescent="0.25">
      <c r="A91" s="437"/>
      <c r="B91" s="207" t="s">
        <v>859</v>
      </c>
      <c r="C91" s="207"/>
      <c r="D91" s="209" t="s">
        <v>812</v>
      </c>
      <c r="E91" s="210" t="s">
        <v>79</v>
      </c>
      <c r="F91" s="211" t="s">
        <v>205</v>
      </c>
      <c r="G91" s="212">
        <v>300</v>
      </c>
      <c r="H91" s="213">
        <v>10</v>
      </c>
      <c r="I91" s="213">
        <v>28</v>
      </c>
      <c r="J91" s="213">
        <v>28</v>
      </c>
      <c r="K91" s="213">
        <v>28</v>
      </c>
      <c r="L91" s="213">
        <v>28</v>
      </c>
      <c r="M91" s="213">
        <v>28</v>
      </c>
      <c r="N91" s="213">
        <v>28</v>
      </c>
      <c r="O91" s="213">
        <v>28</v>
      </c>
      <c r="P91" s="213">
        <v>28</v>
      </c>
      <c r="Q91" s="213">
        <v>28</v>
      </c>
      <c r="R91" s="213">
        <v>28</v>
      </c>
      <c r="S91" s="213">
        <v>10</v>
      </c>
      <c r="T91" s="214">
        <v>2100000</v>
      </c>
    </row>
    <row r="92" spans="1:20" ht="46.5" hidden="1" customHeight="1" outlineLevel="1" x14ac:dyDescent="0.25">
      <c r="A92" s="428" t="s">
        <v>196</v>
      </c>
      <c r="B92" s="429"/>
      <c r="C92" s="429"/>
      <c r="D92" s="429"/>
      <c r="E92" s="429"/>
      <c r="F92" s="429"/>
      <c r="G92" s="429"/>
      <c r="H92" s="429"/>
      <c r="I92" s="429"/>
      <c r="J92" s="429"/>
      <c r="K92" s="429"/>
      <c r="L92" s="429"/>
      <c r="M92" s="429"/>
      <c r="N92" s="429"/>
      <c r="O92" s="429"/>
      <c r="P92" s="429"/>
      <c r="Q92" s="429"/>
      <c r="R92" s="429"/>
      <c r="S92" s="429"/>
      <c r="T92" s="430"/>
    </row>
    <row r="93" spans="1:20" ht="60" hidden="1" outlineLevel="1" x14ac:dyDescent="0.25">
      <c r="A93" s="431" t="s">
        <v>202</v>
      </c>
      <c r="B93" s="184" t="s">
        <v>197</v>
      </c>
      <c r="C93" s="184"/>
      <c r="D93" s="185" t="s">
        <v>198</v>
      </c>
      <c r="E93" s="186" t="s">
        <v>78</v>
      </c>
      <c r="F93" s="186" t="s">
        <v>199</v>
      </c>
      <c r="G93" s="187">
        <v>12</v>
      </c>
      <c r="H93" s="187">
        <v>1</v>
      </c>
      <c r="I93" s="187">
        <v>1</v>
      </c>
      <c r="J93" s="187">
        <v>1</v>
      </c>
      <c r="K93" s="187">
        <v>1</v>
      </c>
      <c r="L93" s="187">
        <v>1</v>
      </c>
      <c r="M93" s="187">
        <v>1</v>
      </c>
      <c r="N93" s="187">
        <v>1</v>
      </c>
      <c r="O93" s="187">
        <v>1</v>
      </c>
      <c r="P93" s="187">
        <v>1</v>
      </c>
      <c r="Q93" s="187">
        <v>1</v>
      </c>
      <c r="R93" s="188">
        <v>1</v>
      </c>
      <c r="S93" s="187">
        <v>1</v>
      </c>
      <c r="T93" s="188">
        <v>20000</v>
      </c>
    </row>
    <row r="94" spans="1:20" ht="60" hidden="1" outlineLevel="1" x14ac:dyDescent="0.25">
      <c r="A94" s="432"/>
      <c r="B94" s="184" t="s">
        <v>200</v>
      </c>
      <c r="C94" s="184"/>
      <c r="D94" s="185" t="s">
        <v>198</v>
      </c>
      <c r="E94" s="186" t="s">
        <v>78</v>
      </c>
      <c r="F94" s="186" t="s">
        <v>199</v>
      </c>
      <c r="G94" s="187">
        <v>40</v>
      </c>
      <c r="H94" s="187"/>
      <c r="I94" s="187">
        <v>4</v>
      </c>
      <c r="J94" s="187">
        <v>4</v>
      </c>
      <c r="K94" s="187">
        <v>4</v>
      </c>
      <c r="L94" s="187">
        <v>4</v>
      </c>
      <c r="M94" s="187">
        <v>4</v>
      </c>
      <c r="N94" s="187">
        <v>4</v>
      </c>
      <c r="O94" s="187">
        <v>4</v>
      </c>
      <c r="P94" s="187">
        <v>4</v>
      </c>
      <c r="Q94" s="187">
        <v>4</v>
      </c>
      <c r="R94" s="188">
        <v>4</v>
      </c>
      <c r="S94" s="187"/>
      <c r="T94" s="188">
        <v>50000</v>
      </c>
    </row>
    <row r="95" spans="1:20" ht="60" hidden="1" outlineLevel="1" x14ac:dyDescent="0.25">
      <c r="A95" s="433"/>
      <c r="B95" s="184" t="s">
        <v>201</v>
      </c>
      <c r="C95" s="184"/>
      <c r="D95" s="185" t="s">
        <v>198</v>
      </c>
      <c r="E95" s="186" t="s">
        <v>78</v>
      </c>
      <c r="F95" s="186" t="s">
        <v>199</v>
      </c>
      <c r="G95" s="187">
        <v>1</v>
      </c>
      <c r="H95" s="187"/>
      <c r="I95" s="187"/>
      <c r="J95" s="187"/>
      <c r="K95" s="187"/>
      <c r="L95" s="187"/>
      <c r="M95" s="187"/>
      <c r="N95" s="187"/>
      <c r="O95" s="187"/>
      <c r="P95" s="187"/>
      <c r="Q95" s="187"/>
      <c r="R95" s="188"/>
      <c r="S95" s="187">
        <v>1</v>
      </c>
      <c r="T95" s="188">
        <v>30000</v>
      </c>
    </row>
    <row r="96" spans="1:20" ht="30" hidden="1" customHeight="1" outlineLevel="1" x14ac:dyDescent="0.25">
      <c r="A96" s="434" t="s">
        <v>32</v>
      </c>
      <c r="B96" s="435"/>
      <c r="C96" s="435"/>
      <c r="D96" s="435"/>
      <c r="E96" s="435"/>
      <c r="F96" s="435"/>
      <c r="G96" s="435"/>
      <c r="H96" s="435"/>
      <c r="I96" s="435"/>
      <c r="J96" s="435"/>
      <c r="K96" s="435"/>
      <c r="L96" s="435"/>
      <c r="M96" s="435"/>
      <c r="N96" s="435"/>
      <c r="O96" s="435"/>
      <c r="P96" s="435"/>
      <c r="Q96" s="435"/>
      <c r="R96" s="435"/>
      <c r="S96" s="435"/>
      <c r="T96" s="436"/>
    </row>
    <row r="97" spans="1:20" ht="41.25" hidden="1" customHeight="1" outlineLevel="1" x14ac:dyDescent="0.25">
      <c r="A97" s="402" t="s">
        <v>69</v>
      </c>
      <c r="B97" s="402"/>
      <c r="C97" s="402"/>
      <c r="D97" s="402"/>
      <c r="E97" s="402"/>
      <c r="F97" s="402"/>
      <c r="G97" s="402"/>
      <c r="H97" s="402"/>
      <c r="I97" s="402"/>
      <c r="J97" s="402"/>
      <c r="K97" s="402"/>
      <c r="L97" s="402"/>
      <c r="M97" s="402"/>
      <c r="N97" s="402"/>
      <c r="O97" s="402"/>
      <c r="P97" s="402"/>
      <c r="Q97" s="402"/>
      <c r="R97" s="402"/>
      <c r="S97" s="402"/>
      <c r="T97" s="402"/>
    </row>
    <row r="98" spans="1:20" ht="57.75" hidden="1" customHeight="1" outlineLevel="1" x14ac:dyDescent="0.25">
      <c r="A98" s="402" t="s">
        <v>953</v>
      </c>
      <c r="B98" s="402"/>
      <c r="C98" s="402"/>
      <c r="D98" s="402"/>
      <c r="E98" s="402"/>
      <c r="F98" s="402"/>
      <c r="G98" s="402"/>
      <c r="H98" s="402"/>
      <c r="I98" s="402"/>
      <c r="J98" s="402"/>
      <c r="K98" s="402"/>
      <c r="L98" s="402"/>
      <c r="M98" s="402"/>
      <c r="N98" s="402"/>
      <c r="O98" s="402"/>
      <c r="P98" s="402"/>
      <c r="Q98" s="402"/>
      <c r="R98" s="402"/>
      <c r="S98" s="402"/>
      <c r="T98" s="402"/>
    </row>
    <row r="99" spans="1:20" ht="138" hidden="1" customHeight="1" outlineLevel="1" x14ac:dyDescent="0.25">
      <c r="A99" s="190" t="s">
        <v>712</v>
      </c>
      <c r="B99" s="184" t="s">
        <v>807</v>
      </c>
      <c r="C99" s="184"/>
      <c r="D99" s="185" t="s">
        <v>217</v>
      </c>
      <c r="E99" s="186" t="s">
        <v>78</v>
      </c>
      <c r="F99" s="186" t="s">
        <v>808</v>
      </c>
      <c r="G99" s="187">
        <v>12</v>
      </c>
      <c r="H99" s="187"/>
      <c r="I99" s="187"/>
      <c r="J99" s="187">
        <v>3</v>
      </c>
      <c r="K99" s="187"/>
      <c r="L99" s="187"/>
      <c r="M99" s="187">
        <v>3</v>
      </c>
      <c r="N99" s="187"/>
      <c r="O99" s="187"/>
      <c r="P99" s="187">
        <v>3</v>
      </c>
      <c r="Q99" s="187"/>
      <c r="R99" s="188"/>
      <c r="S99" s="187">
        <v>3</v>
      </c>
      <c r="T99" s="188">
        <v>47030</v>
      </c>
    </row>
    <row r="100" spans="1:20" ht="60.75" hidden="1" customHeight="1" outlineLevel="1" x14ac:dyDescent="0.25">
      <c r="A100" s="403" t="s">
        <v>713</v>
      </c>
      <c r="B100" s="184" t="s">
        <v>820</v>
      </c>
      <c r="C100" s="184"/>
      <c r="D100" s="185" t="s">
        <v>176</v>
      </c>
      <c r="E100" s="186" t="s">
        <v>78</v>
      </c>
      <c r="F100" s="186" t="s">
        <v>182</v>
      </c>
      <c r="G100" s="187">
        <v>10000</v>
      </c>
      <c r="H100" s="187"/>
      <c r="I100" s="187">
        <v>10000</v>
      </c>
      <c r="J100" s="187"/>
      <c r="K100" s="187"/>
      <c r="L100" s="187"/>
      <c r="M100" s="187"/>
      <c r="N100" s="187"/>
      <c r="O100" s="187"/>
      <c r="P100" s="187"/>
      <c r="Q100" s="187"/>
      <c r="R100" s="188"/>
      <c r="S100" s="187"/>
      <c r="T100" s="188">
        <v>80000</v>
      </c>
    </row>
    <row r="101" spans="1:20" ht="62.25" hidden="1" customHeight="1" outlineLevel="1" x14ac:dyDescent="0.25">
      <c r="A101" s="404"/>
      <c r="B101" s="184" t="s">
        <v>821</v>
      </c>
      <c r="C101" s="184"/>
      <c r="D101" s="185" t="s">
        <v>176</v>
      </c>
      <c r="E101" s="186" t="s">
        <v>79</v>
      </c>
      <c r="F101" s="186" t="s">
        <v>180</v>
      </c>
      <c r="G101" s="187">
        <v>10000</v>
      </c>
      <c r="H101" s="187">
        <v>300</v>
      </c>
      <c r="I101" s="187">
        <v>1000</v>
      </c>
      <c r="J101" s="187">
        <v>1200</v>
      </c>
      <c r="K101" s="187">
        <v>1200</v>
      </c>
      <c r="L101" s="187">
        <v>1200</v>
      </c>
      <c r="M101" s="187">
        <v>600</v>
      </c>
      <c r="N101" s="187">
        <v>1000</v>
      </c>
      <c r="O101" s="187">
        <v>500</v>
      </c>
      <c r="P101" s="187">
        <v>1200</v>
      </c>
      <c r="Q101" s="187">
        <v>1100</v>
      </c>
      <c r="R101" s="188">
        <v>500</v>
      </c>
      <c r="S101" s="187">
        <v>200</v>
      </c>
      <c r="T101" s="188">
        <v>150000</v>
      </c>
    </row>
    <row r="102" spans="1:20" ht="52.5" hidden="1" customHeight="1" outlineLevel="1" x14ac:dyDescent="0.25">
      <c r="A102" s="402" t="s">
        <v>954</v>
      </c>
      <c r="B102" s="402"/>
      <c r="C102" s="402"/>
      <c r="D102" s="402"/>
      <c r="E102" s="402"/>
      <c r="F102" s="402"/>
      <c r="G102" s="402"/>
      <c r="H102" s="402"/>
      <c r="I102" s="402"/>
      <c r="J102" s="402"/>
      <c r="K102" s="402"/>
      <c r="L102" s="402"/>
      <c r="M102" s="402"/>
      <c r="N102" s="402"/>
      <c r="O102" s="402"/>
      <c r="P102" s="402"/>
      <c r="Q102" s="402"/>
      <c r="R102" s="402"/>
      <c r="S102" s="402"/>
      <c r="T102" s="402"/>
    </row>
    <row r="103" spans="1:20" ht="91.5" hidden="1" customHeight="1" outlineLevel="1" x14ac:dyDescent="0.25">
      <c r="A103" s="403" t="s">
        <v>715</v>
      </c>
      <c r="B103" s="184" t="s">
        <v>652</v>
      </c>
      <c r="C103" s="184"/>
      <c r="D103" s="185" t="s">
        <v>649</v>
      </c>
      <c r="E103" s="186" t="s">
        <v>79</v>
      </c>
      <c r="F103" s="186" t="s">
        <v>248</v>
      </c>
      <c r="G103" s="187">
        <v>500</v>
      </c>
      <c r="H103" s="187"/>
      <c r="I103" s="187"/>
      <c r="J103" s="187"/>
      <c r="K103" s="187"/>
      <c r="L103" s="187"/>
      <c r="M103" s="187"/>
      <c r="N103" s="187">
        <v>1000</v>
      </c>
      <c r="O103" s="187"/>
      <c r="P103" s="187"/>
      <c r="Q103" s="187"/>
      <c r="R103" s="188"/>
      <c r="S103" s="187"/>
      <c r="T103" s="188">
        <v>1320000</v>
      </c>
    </row>
    <row r="104" spans="1:20" ht="54" hidden="1" customHeight="1" outlineLevel="1" x14ac:dyDescent="0.25">
      <c r="A104" s="404"/>
      <c r="B104" s="184" t="s">
        <v>653</v>
      </c>
      <c r="C104" s="184"/>
      <c r="D104" s="185" t="s">
        <v>649</v>
      </c>
      <c r="E104" s="186" t="s">
        <v>78</v>
      </c>
      <c r="F104" s="186" t="s">
        <v>248</v>
      </c>
      <c r="G104" s="187">
        <v>2</v>
      </c>
      <c r="H104" s="187"/>
      <c r="I104" s="187">
        <v>1</v>
      </c>
      <c r="J104" s="187"/>
      <c r="K104" s="187"/>
      <c r="L104" s="187"/>
      <c r="M104" s="187"/>
      <c r="N104" s="187"/>
      <c r="O104" s="187"/>
      <c r="P104" s="187"/>
      <c r="Q104" s="187"/>
      <c r="R104" s="188">
        <v>1</v>
      </c>
      <c r="S104" s="187"/>
      <c r="T104" s="188">
        <v>2671500</v>
      </c>
    </row>
    <row r="105" spans="1:20" ht="120.75" hidden="1" customHeight="1" outlineLevel="1" x14ac:dyDescent="0.25">
      <c r="A105" s="404"/>
      <c r="B105" s="120" t="s">
        <v>654</v>
      </c>
      <c r="C105" s="184"/>
      <c r="D105" s="185" t="s">
        <v>649</v>
      </c>
      <c r="E105" s="186" t="s">
        <v>79</v>
      </c>
      <c r="F105" s="186" t="s">
        <v>248</v>
      </c>
      <c r="G105" s="187">
        <v>5000</v>
      </c>
      <c r="H105" s="187"/>
      <c r="I105" s="187"/>
      <c r="J105" s="187"/>
      <c r="K105" s="187"/>
      <c r="L105" s="187"/>
      <c r="M105" s="187"/>
      <c r="N105" s="187"/>
      <c r="O105" s="187">
        <v>5000</v>
      </c>
      <c r="P105" s="187"/>
      <c r="Q105" s="187"/>
      <c r="R105" s="188"/>
      <c r="S105" s="187"/>
      <c r="T105" s="188"/>
    </row>
    <row r="106" spans="1:20" ht="46.5" hidden="1" customHeight="1" outlineLevel="1" x14ac:dyDescent="0.25">
      <c r="A106" s="404"/>
      <c r="B106" s="184" t="s">
        <v>655</v>
      </c>
      <c r="C106" s="184"/>
      <c r="D106" s="185" t="s">
        <v>649</v>
      </c>
      <c r="E106" s="186" t="s">
        <v>79</v>
      </c>
      <c r="F106" s="186" t="s">
        <v>248</v>
      </c>
      <c r="G106" s="187">
        <v>2000</v>
      </c>
      <c r="H106" s="187"/>
      <c r="I106" s="187"/>
      <c r="J106" s="187">
        <v>500</v>
      </c>
      <c r="K106" s="187"/>
      <c r="L106" s="187"/>
      <c r="M106" s="187"/>
      <c r="N106" s="187">
        <v>500</v>
      </c>
      <c r="O106" s="187">
        <v>500</v>
      </c>
      <c r="P106" s="187"/>
      <c r="Q106" s="187"/>
      <c r="R106" s="188">
        <v>500</v>
      </c>
      <c r="S106" s="187"/>
      <c r="T106" s="188">
        <v>263000</v>
      </c>
    </row>
    <row r="107" spans="1:20" ht="63" hidden="1" customHeight="1" outlineLevel="1" x14ac:dyDescent="0.25">
      <c r="A107" s="404"/>
      <c r="B107" s="184" t="s">
        <v>656</v>
      </c>
      <c r="C107" s="184"/>
      <c r="D107" s="185" t="s">
        <v>649</v>
      </c>
      <c r="E107" s="186" t="s">
        <v>79</v>
      </c>
      <c r="F107" s="186" t="s">
        <v>248</v>
      </c>
      <c r="G107" s="187">
        <v>2000</v>
      </c>
      <c r="H107" s="187"/>
      <c r="I107" s="187"/>
      <c r="J107" s="187">
        <v>300</v>
      </c>
      <c r="K107" s="187"/>
      <c r="L107" s="187"/>
      <c r="M107" s="187">
        <v>600</v>
      </c>
      <c r="N107" s="187"/>
      <c r="O107" s="187"/>
      <c r="P107" s="187">
        <v>600</v>
      </c>
      <c r="Q107" s="187"/>
      <c r="R107" s="188"/>
      <c r="S107" s="187">
        <v>600</v>
      </c>
      <c r="T107" s="188">
        <v>3198650</v>
      </c>
    </row>
    <row r="108" spans="1:20" ht="81" hidden="1" customHeight="1" outlineLevel="1" x14ac:dyDescent="0.25">
      <c r="A108" s="404"/>
      <c r="B108" s="184" t="s">
        <v>657</v>
      </c>
      <c r="C108" s="184"/>
      <c r="D108" s="185" t="s">
        <v>649</v>
      </c>
      <c r="E108" s="186" t="s">
        <v>79</v>
      </c>
      <c r="F108" s="186" t="s">
        <v>248</v>
      </c>
      <c r="G108" s="187">
        <v>1000</v>
      </c>
      <c r="H108" s="187">
        <v>1000</v>
      </c>
      <c r="I108" s="187"/>
      <c r="J108" s="187"/>
      <c r="K108" s="187"/>
      <c r="L108" s="187"/>
      <c r="M108" s="187"/>
      <c r="N108" s="187"/>
      <c r="O108" s="187"/>
      <c r="P108" s="187"/>
      <c r="Q108" s="187"/>
      <c r="R108" s="188"/>
      <c r="S108" s="187"/>
      <c r="T108" s="188">
        <v>674250</v>
      </c>
    </row>
    <row r="109" spans="1:20" ht="66.75" hidden="1" customHeight="1" outlineLevel="1" x14ac:dyDescent="0.25">
      <c r="A109" s="404"/>
      <c r="B109" s="184" t="s">
        <v>658</v>
      </c>
      <c r="C109" s="184"/>
      <c r="D109" s="185" t="s">
        <v>649</v>
      </c>
      <c r="E109" s="186" t="s">
        <v>79</v>
      </c>
      <c r="F109" s="186" t="s">
        <v>248</v>
      </c>
      <c r="G109" s="187">
        <v>700</v>
      </c>
      <c r="H109" s="187"/>
      <c r="I109" s="187"/>
      <c r="J109" s="187">
        <v>100</v>
      </c>
      <c r="K109" s="187"/>
      <c r="L109" s="187"/>
      <c r="M109" s="187">
        <v>200</v>
      </c>
      <c r="N109" s="187"/>
      <c r="O109" s="187"/>
      <c r="P109" s="187">
        <v>200</v>
      </c>
      <c r="Q109" s="187"/>
      <c r="R109" s="188"/>
      <c r="S109" s="187">
        <v>200</v>
      </c>
      <c r="T109" s="188">
        <v>177000</v>
      </c>
    </row>
    <row r="110" spans="1:20" ht="78.75" hidden="1" customHeight="1" outlineLevel="1" x14ac:dyDescent="0.25">
      <c r="A110" s="404"/>
      <c r="B110" s="202" t="s">
        <v>659</v>
      </c>
      <c r="C110" s="184"/>
      <c r="D110" s="185" t="s">
        <v>649</v>
      </c>
      <c r="E110" s="186" t="s">
        <v>79</v>
      </c>
      <c r="F110" s="186" t="s">
        <v>248</v>
      </c>
      <c r="G110" s="187">
        <v>5000</v>
      </c>
      <c r="H110" s="187"/>
      <c r="I110" s="187"/>
      <c r="J110" s="187"/>
      <c r="K110" s="187"/>
      <c r="L110" s="187"/>
      <c r="M110" s="187"/>
      <c r="N110" s="187"/>
      <c r="O110" s="187"/>
      <c r="P110" s="187">
        <v>5000</v>
      </c>
      <c r="Q110" s="187"/>
      <c r="R110" s="188"/>
      <c r="S110" s="187"/>
      <c r="T110" s="188">
        <v>27201350</v>
      </c>
    </row>
    <row r="111" spans="1:20" ht="103.5" hidden="1" customHeight="1" outlineLevel="1" x14ac:dyDescent="0.25">
      <c r="A111" s="404"/>
      <c r="B111" s="202" t="s">
        <v>822</v>
      </c>
      <c r="C111" s="184"/>
      <c r="D111" s="185" t="s">
        <v>649</v>
      </c>
      <c r="E111" s="186" t="s">
        <v>79</v>
      </c>
      <c r="F111" s="186" t="s">
        <v>248</v>
      </c>
      <c r="G111" s="187">
        <v>200</v>
      </c>
      <c r="H111" s="187"/>
      <c r="I111" s="187"/>
      <c r="J111" s="187"/>
      <c r="K111" s="187"/>
      <c r="L111" s="187"/>
      <c r="M111" s="187"/>
      <c r="N111" s="187"/>
      <c r="O111" s="187"/>
      <c r="P111" s="187"/>
      <c r="Q111" s="187"/>
      <c r="R111" s="188">
        <v>200</v>
      </c>
      <c r="S111" s="187"/>
      <c r="T111" s="188"/>
    </row>
    <row r="112" spans="1:20" ht="149.25" hidden="1" customHeight="1" outlineLevel="1" x14ac:dyDescent="0.25">
      <c r="A112" s="405"/>
      <c r="B112" s="202" t="s">
        <v>660</v>
      </c>
      <c r="C112" s="184"/>
      <c r="D112" s="185" t="s">
        <v>649</v>
      </c>
      <c r="E112" s="186" t="s">
        <v>79</v>
      </c>
      <c r="F112" s="186" t="s">
        <v>248</v>
      </c>
      <c r="G112" s="187">
        <v>60000</v>
      </c>
      <c r="H112" s="187"/>
      <c r="I112" s="187"/>
      <c r="J112" s="187">
        <v>10000</v>
      </c>
      <c r="K112" s="187"/>
      <c r="L112" s="187"/>
      <c r="M112" s="187">
        <v>20000</v>
      </c>
      <c r="N112" s="187"/>
      <c r="O112" s="187"/>
      <c r="P112" s="187">
        <v>15000</v>
      </c>
      <c r="Q112" s="187"/>
      <c r="R112" s="188"/>
      <c r="S112" s="187">
        <v>15000</v>
      </c>
      <c r="T112" s="188">
        <v>13126850</v>
      </c>
    </row>
    <row r="113" spans="1:20" ht="69.75" hidden="1" customHeight="1" outlineLevel="1" x14ac:dyDescent="0.25">
      <c r="A113" s="425" t="s">
        <v>956</v>
      </c>
      <c r="B113" s="426"/>
      <c r="C113" s="426"/>
      <c r="D113" s="426"/>
      <c r="E113" s="426"/>
      <c r="F113" s="426"/>
      <c r="G113" s="426"/>
      <c r="H113" s="426"/>
      <c r="I113" s="426"/>
      <c r="J113" s="426"/>
      <c r="K113" s="426"/>
      <c r="L113" s="426"/>
      <c r="M113" s="426"/>
      <c r="N113" s="426"/>
      <c r="O113" s="426"/>
      <c r="P113" s="426"/>
      <c r="Q113" s="426"/>
      <c r="R113" s="426"/>
      <c r="S113" s="426"/>
      <c r="T113" s="427"/>
    </row>
    <row r="114" spans="1:20" ht="73.5" hidden="1" customHeight="1" outlineLevel="1" x14ac:dyDescent="0.25">
      <c r="A114" s="403" t="s">
        <v>717</v>
      </c>
      <c r="B114" s="184" t="s">
        <v>661</v>
      </c>
      <c r="C114" s="184"/>
      <c r="D114" s="185" t="s">
        <v>649</v>
      </c>
      <c r="E114" s="186" t="s">
        <v>78</v>
      </c>
      <c r="F114" s="186" t="s">
        <v>776</v>
      </c>
      <c r="G114" s="187">
        <v>1</v>
      </c>
      <c r="H114" s="187"/>
      <c r="I114" s="187"/>
      <c r="J114" s="187"/>
      <c r="K114" s="187"/>
      <c r="L114" s="187"/>
      <c r="M114" s="187"/>
      <c r="N114" s="187"/>
      <c r="O114" s="187"/>
      <c r="P114" s="187"/>
      <c r="Q114" s="187"/>
      <c r="R114" s="188"/>
      <c r="S114" s="187"/>
      <c r="T114" s="188"/>
    </row>
    <row r="115" spans="1:20" ht="80.25" hidden="1" customHeight="1" outlineLevel="1" x14ac:dyDescent="0.25">
      <c r="A115" s="404"/>
      <c r="B115" s="184" t="s">
        <v>662</v>
      </c>
      <c r="C115" s="184"/>
      <c r="D115" s="185" t="s">
        <v>649</v>
      </c>
      <c r="E115" s="186" t="s">
        <v>78</v>
      </c>
      <c r="F115" s="186" t="s">
        <v>776</v>
      </c>
      <c r="G115" s="187">
        <v>1</v>
      </c>
      <c r="H115" s="187"/>
      <c r="I115" s="187"/>
      <c r="J115" s="187"/>
      <c r="K115" s="187"/>
      <c r="L115" s="187"/>
      <c r="M115" s="187"/>
      <c r="N115" s="187"/>
      <c r="O115" s="187"/>
      <c r="P115" s="187"/>
      <c r="Q115" s="187"/>
      <c r="R115" s="188"/>
      <c r="S115" s="187"/>
      <c r="T115" s="188"/>
    </row>
    <row r="116" spans="1:20" ht="150" hidden="1" customHeight="1" outlineLevel="1" x14ac:dyDescent="0.25">
      <c r="A116" s="412" t="s">
        <v>955</v>
      </c>
      <c r="B116" s="184" t="s">
        <v>663</v>
      </c>
      <c r="C116" s="184"/>
      <c r="D116" s="185" t="s">
        <v>649</v>
      </c>
      <c r="E116" s="186" t="s">
        <v>79</v>
      </c>
      <c r="F116" s="186" t="s">
        <v>248</v>
      </c>
      <c r="G116" s="187">
        <v>200</v>
      </c>
      <c r="H116" s="187"/>
      <c r="I116" s="187"/>
      <c r="J116" s="187"/>
      <c r="K116" s="187">
        <v>50</v>
      </c>
      <c r="L116" s="187"/>
      <c r="M116" s="187"/>
      <c r="N116" s="187">
        <v>75</v>
      </c>
      <c r="O116" s="187"/>
      <c r="P116" s="187"/>
      <c r="Q116" s="187">
        <v>75</v>
      </c>
      <c r="R116" s="188"/>
      <c r="S116" s="187"/>
      <c r="T116" s="188"/>
    </row>
    <row r="117" spans="1:20" ht="108" hidden="1" customHeight="1" outlineLevel="1" x14ac:dyDescent="0.25">
      <c r="A117" s="412"/>
      <c r="B117" s="184" t="s">
        <v>664</v>
      </c>
      <c r="C117" s="184"/>
      <c r="D117" s="185" t="s">
        <v>649</v>
      </c>
      <c r="E117" s="186" t="s">
        <v>78</v>
      </c>
      <c r="F117" s="186" t="s">
        <v>248</v>
      </c>
      <c r="G117" s="187">
        <v>200</v>
      </c>
      <c r="H117" s="187"/>
      <c r="I117" s="187"/>
      <c r="J117" s="187"/>
      <c r="K117" s="187"/>
      <c r="L117" s="187">
        <v>50</v>
      </c>
      <c r="M117" s="187"/>
      <c r="N117" s="187"/>
      <c r="O117" s="187">
        <v>75</v>
      </c>
      <c r="P117" s="187"/>
      <c r="Q117" s="187"/>
      <c r="R117" s="188">
        <v>75</v>
      </c>
      <c r="S117" s="187"/>
      <c r="T117" s="188"/>
    </row>
    <row r="118" spans="1:20" ht="54" hidden="1" customHeight="1" outlineLevel="1" x14ac:dyDescent="0.25">
      <c r="A118" s="402" t="s">
        <v>958</v>
      </c>
      <c r="B118" s="402"/>
      <c r="C118" s="402"/>
      <c r="D118" s="402"/>
      <c r="E118" s="402"/>
      <c r="F118" s="402"/>
      <c r="G118" s="402"/>
      <c r="H118" s="402"/>
      <c r="I118" s="402"/>
      <c r="J118" s="402"/>
      <c r="K118" s="402"/>
      <c r="L118" s="402"/>
      <c r="M118" s="402"/>
      <c r="N118" s="402"/>
      <c r="O118" s="402"/>
      <c r="P118" s="402"/>
      <c r="Q118" s="402"/>
      <c r="R118" s="402"/>
      <c r="S118" s="402"/>
      <c r="T118" s="402"/>
    </row>
    <row r="119" spans="1:20" ht="59.25" hidden="1" customHeight="1" outlineLevel="1" x14ac:dyDescent="0.25">
      <c r="A119" s="403" t="s">
        <v>722</v>
      </c>
      <c r="B119" s="184" t="s">
        <v>101</v>
      </c>
      <c r="C119" s="184"/>
      <c r="D119" s="185" t="s">
        <v>102</v>
      </c>
      <c r="E119" s="186" t="s">
        <v>79</v>
      </c>
      <c r="F119" s="186" t="s">
        <v>103</v>
      </c>
      <c r="G119" s="187">
        <v>10000</v>
      </c>
      <c r="H119" s="187">
        <v>200</v>
      </c>
      <c r="I119" s="187">
        <v>1000</v>
      </c>
      <c r="J119" s="187">
        <v>2000</v>
      </c>
      <c r="K119" s="187">
        <v>400</v>
      </c>
      <c r="L119" s="187">
        <v>300</v>
      </c>
      <c r="M119" s="187">
        <v>1000</v>
      </c>
      <c r="N119" s="187">
        <v>200</v>
      </c>
      <c r="O119" s="187">
        <v>400</v>
      </c>
      <c r="P119" s="187">
        <v>2500</v>
      </c>
      <c r="Q119" s="187">
        <v>1000</v>
      </c>
      <c r="R119" s="188"/>
      <c r="S119" s="187"/>
      <c r="T119" s="194">
        <v>572000</v>
      </c>
    </row>
    <row r="120" spans="1:20" ht="81" hidden="1" customHeight="1" outlineLevel="1" x14ac:dyDescent="0.25">
      <c r="A120" s="404"/>
      <c r="B120" s="184" t="s">
        <v>104</v>
      </c>
      <c r="C120" s="184"/>
      <c r="D120" s="185" t="s">
        <v>102</v>
      </c>
      <c r="E120" s="186" t="s">
        <v>79</v>
      </c>
      <c r="F120" s="186" t="s">
        <v>103</v>
      </c>
      <c r="G120" s="187">
        <v>500</v>
      </c>
      <c r="H120" s="187"/>
      <c r="I120" s="187"/>
      <c r="J120" s="187">
        <v>500</v>
      </c>
      <c r="K120" s="187"/>
      <c r="L120" s="187"/>
      <c r="M120" s="187"/>
      <c r="N120" s="187"/>
      <c r="O120" s="187"/>
      <c r="P120" s="187"/>
      <c r="Q120" s="187"/>
      <c r="R120" s="188"/>
      <c r="S120" s="187"/>
      <c r="T120" s="188">
        <v>792100</v>
      </c>
    </row>
    <row r="121" spans="1:20" ht="87" hidden="1" customHeight="1" outlineLevel="1" x14ac:dyDescent="0.25">
      <c r="A121" s="404"/>
      <c r="B121" s="184" t="s">
        <v>105</v>
      </c>
      <c r="C121" s="184"/>
      <c r="D121" s="185" t="s">
        <v>102</v>
      </c>
      <c r="E121" s="186" t="s">
        <v>79</v>
      </c>
      <c r="F121" s="186" t="s">
        <v>103</v>
      </c>
      <c r="G121" s="187">
        <v>7500</v>
      </c>
      <c r="H121" s="187"/>
      <c r="I121" s="187"/>
      <c r="J121" s="187">
        <v>500</v>
      </c>
      <c r="K121" s="187"/>
      <c r="L121" s="187"/>
      <c r="M121" s="187"/>
      <c r="N121" s="187">
        <v>6500</v>
      </c>
      <c r="O121" s="187">
        <v>500</v>
      </c>
      <c r="P121" s="187"/>
      <c r="Q121" s="187"/>
      <c r="R121" s="188"/>
      <c r="S121" s="187"/>
      <c r="T121" s="188">
        <v>6432920</v>
      </c>
    </row>
    <row r="122" spans="1:20" ht="69" hidden="1" customHeight="1" outlineLevel="1" x14ac:dyDescent="0.25">
      <c r="A122" s="404"/>
      <c r="B122" s="184" t="s">
        <v>106</v>
      </c>
      <c r="C122" s="184"/>
      <c r="D122" s="185" t="s">
        <v>102</v>
      </c>
      <c r="E122" s="186" t="s">
        <v>79</v>
      </c>
      <c r="F122" s="186" t="s">
        <v>103</v>
      </c>
      <c r="G122" s="187">
        <v>500</v>
      </c>
      <c r="H122" s="187"/>
      <c r="I122" s="187"/>
      <c r="J122" s="187"/>
      <c r="K122" s="187"/>
      <c r="L122" s="187"/>
      <c r="M122" s="187">
        <v>250</v>
      </c>
      <c r="N122" s="187">
        <v>250</v>
      </c>
      <c r="O122" s="187"/>
      <c r="P122" s="187"/>
      <c r="Q122" s="187"/>
      <c r="R122" s="188"/>
      <c r="S122" s="187"/>
      <c r="T122" s="188">
        <v>1457700</v>
      </c>
    </row>
    <row r="123" spans="1:20" ht="104.25" hidden="1" customHeight="1" outlineLevel="1" x14ac:dyDescent="0.25">
      <c r="A123" s="404"/>
      <c r="B123" s="184" t="s">
        <v>107</v>
      </c>
      <c r="C123" s="184"/>
      <c r="D123" s="185" t="s">
        <v>102</v>
      </c>
      <c r="E123" s="186" t="s">
        <v>79</v>
      </c>
      <c r="F123" s="186" t="s">
        <v>103</v>
      </c>
      <c r="G123" s="187">
        <v>10000</v>
      </c>
      <c r="H123" s="187"/>
      <c r="I123" s="187"/>
      <c r="J123" s="187">
        <v>6000</v>
      </c>
      <c r="K123" s="187">
        <v>2000</v>
      </c>
      <c r="L123" s="187"/>
      <c r="M123" s="187">
        <v>400</v>
      </c>
      <c r="N123" s="187"/>
      <c r="O123" s="187"/>
      <c r="P123" s="187">
        <v>600</v>
      </c>
      <c r="Q123" s="187">
        <v>1000</v>
      </c>
      <c r="R123" s="188"/>
      <c r="S123" s="187"/>
      <c r="T123" s="188">
        <v>4858700</v>
      </c>
    </row>
    <row r="124" spans="1:20" ht="81" hidden="1" customHeight="1" outlineLevel="1" x14ac:dyDescent="0.25">
      <c r="A124" s="404"/>
      <c r="B124" s="184" t="s">
        <v>108</v>
      </c>
      <c r="C124" s="184"/>
      <c r="D124" s="185" t="s">
        <v>102</v>
      </c>
      <c r="E124" s="186" t="s">
        <v>79</v>
      </c>
      <c r="F124" s="186" t="s">
        <v>103</v>
      </c>
      <c r="G124" s="187">
        <v>1000</v>
      </c>
      <c r="H124" s="187"/>
      <c r="I124" s="187"/>
      <c r="J124" s="187"/>
      <c r="K124" s="187">
        <v>1000</v>
      </c>
      <c r="L124" s="187"/>
      <c r="M124" s="187"/>
      <c r="N124" s="187"/>
      <c r="O124" s="187"/>
      <c r="P124" s="187"/>
      <c r="Q124" s="187"/>
      <c r="R124" s="188"/>
      <c r="S124" s="187"/>
      <c r="T124" s="188">
        <v>1338300</v>
      </c>
    </row>
    <row r="125" spans="1:20" ht="82.5" hidden="1" customHeight="1" outlineLevel="1" x14ac:dyDescent="0.25">
      <c r="A125" s="404"/>
      <c r="B125" s="184" t="s">
        <v>109</v>
      </c>
      <c r="C125" s="184"/>
      <c r="D125" s="185" t="s">
        <v>102</v>
      </c>
      <c r="E125" s="186" t="s">
        <v>79</v>
      </c>
      <c r="F125" s="186" t="s">
        <v>103</v>
      </c>
      <c r="G125" s="187">
        <v>500</v>
      </c>
      <c r="H125" s="187"/>
      <c r="I125" s="187"/>
      <c r="J125" s="187"/>
      <c r="K125" s="187"/>
      <c r="L125" s="187"/>
      <c r="M125" s="187"/>
      <c r="N125" s="187"/>
      <c r="O125" s="187"/>
      <c r="P125" s="187"/>
      <c r="Q125" s="187">
        <v>500</v>
      </c>
      <c r="R125" s="188"/>
      <c r="S125" s="187"/>
      <c r="T125" s="188">
        <v>61000</v>
      </c>
    </row>
    <row r="126" spans="1:20" ht="84.75" hidden="1" customHeight="1" outlineLevel="1" x14ac:dyDescent="0.25">
      <c r="A126" s="404"/>
      <c r="B126" s="184" t="s">
        <v>110</v>
      </c>
      <c r="C126" s="184"/>
      <c r="D126" s="185" t="s">
        <v>102</v>
      </c>
      <c r="E126" s="186" t="s">
        <v>79</v>
      </c>
      <c r="F126" s="186" t="s">
        <v>103</v>
      </c>
      <c r="G126" s="187">
        <v>1000</v>
      </c>
      <c r="H126" s="187"/>
      <c r="I126" s="187"/>
      <c r="J126" s="187">
        <v>200</v>
      </c>
      <c r="K126" s="187"/>
      <c r="L126" s="187">
        <v>200</v>
      </c>
      <c r="M126" s="187"/>
      <c r="N126" s="187">
        <v>200</v>
      </c>
      <c r="O126" s="187"/>
      <c r="P126" s="187">
        <v>200</v>
      </c>
      <c r="Q126" s="187"/>
      <c r="R126" s="188">
        <v>200</v>
      </c>
      <c r="S126" s="187"/>
      <c r="T126" s="188">
        <v>119040</v>
      </c>
    </row>
    <row r="127" spans="1:20" ht="102.75" hidden="1" customHeight="1" outlineLevel="1" x14ac:dyDescent="0.25">
      <c r="A127" s="404"/>
      <c r="B127" s="184" t="s">
        <v>261</v>
      </c>
      <c r="C127" s="184"/>
      <c r="D127" s="185" t="s">
        <v>102</v>
      </c>
      <c r="E127" s="186" t="s">
        <v>79</v>
      </c>
      <c r="F127" s="186" t="s">
        <v>103</v>
      </c>
      <c r="G127" s="187">
        <v>2000</v>
      </c>
      <c r="H127" s="187"/>
      <c r="I127" s="187"/>
      <c r="J127" s="187"/>
      <c r="K127" s="187">
        <v>500</v>
      </c>
      <c r="L127" s="187"/>
      <c r="M127" s="187">
        <v>500</v>
      </c>
      <c r="N127" s="187"/>
      <c r="O127" s="187">
        <v>500</v>
      </c>
      <c r="P127" s="187"/>
      <c r="Q127" s="187">
        <v>500</v>
      </c>
      <c r="R127" s="188"/>
      <c r="S127" s="187"/>
      <c r="T127" s="188">
        <v>1371000</v>
      </c>
    </row>
    <row r="128" spans="1:20" ht="74.25" hidden="1" customHeight="1" outlineLevel="1" x14ac:dyDescent="0.25">
      <c r="A128" s="404"/>
      <c r="B128" s="184" t="s">
        <v>111</v>
      </c>
      <c r="C128" s="184"/>
      <c r="D128" s="185" t="s">
        <v>102</v>
      </c>
      <c r="E128" s="186" t="s">
        <v>79</v>
      </c>
      <c r="F128" s="186" t="s">
        <v>103</v>
      </c>
      <c r="G128" s="187">
        <v>62000</v>
      </c>
      <c r="H128" s="187">
        <v>3300</v>
      </c>
      <c r="I128" s="187">
        <v>3500</v>
      </c>
      <c r="J128" s="187">
        <v>4500</v>
      </c>
      <c r="K128" s="187">
        <v>5200</v>
      </c>
      <c r="L128" s="187">
        <v>6500</v>
      </c>
      <c r="M128" s="187">
        <v>7000</v>
      </c>
      <c r="N128" s="187">
        <v>8000</v>
      </c>
      <c r="O128" s="187">
        <v>4000</v>
      </c>
      <c r="P128" s="187">
        <v>5000</v>
      </c>
      <c r="Q128" s="187">
        <v>7500</v>
      </c>
      <c r="R128" s="188">
        <v>4500</v>
      </c>
      <c r="S128" s="187">
        <v>3000</v>
      </c>
      <c r="T128" s="188"/>
    </row>
    <row r="129" spans="1:20" ht="98.25" hidden="1" customHeight="1" outlineLevel="1" x14ac:dyDescent="0.25">
      <c r="A129" s="404"/>
      <c r="B129" s="184" t="s">
        <v>262</v>
      </c>
      <c r="C129" s="184"/>
      <c r="D129" s="185" t="s">
        <v>102</v>
      </c>
      <c r="E129" s="186" t="s">
        <v>79</v>
      </c>
      <c r="F129" s="186" t="s">
        <v>103</v>
      </c>
      <c r="G129" s="187">
        <v>700</v>
      </c>
      <c r="H129" s="187"/>
      <c r="I129" s="187"/>
      <c r="J129" s="187"/>
      <c r="K129" s="187"/>
      <c r="L129" s="187"/>
      <c r="M129" s="187"/>
      <c r="N129" s="187"/>
      <c r="O129" s="187"/>
      <c r="P129" s="187"/>
      <c r="Q129" s="187"/>
      <c r="R129" s="188"/>
      <c r="S129" s="187"/>
      <c r="T129" s="188">
        <v>305000</v>
      </c>
    </row>
    <row r="130" spans="1:20" ht="87.75" hidden="1" customHeight="1" outlineLevel="1" x14ac:dyDescent="0.25">
      <c r="A130" s="404"/>
      <c r="B130" s="184" t="s">
        <v>112</v>
      </c>
      <c r="C130" s="184"/>
      <c r="D130" s="185" t="s">
        <v>102</v>
      </c>
      <c r="E130" s="186" t="s">
        <v>79</v>
      </c>
      <c r="F130" s="186" t="s">
        <v>103</v>
      </c>
      <c r="G130" s="187">
        <v>80</v>
      </c>
      <c r="H130" s="187"/>
      <c r="I130" s="187"/>
      <c r="J130" s="187"/>
      <c r="K130" s="187">
        <v>70</v>
      </c>
      <c r="L130" s="187"/>
      <c r="M130" s="187"/>
      <c r="N130" s="187"/>
      <c r="O130" s="187"/>
      <c r="P130" s="187"/>
      <c r="Q130" s="187">
        <v>10</v>
      </c>
      <c r="R130" s="188"/>
      <c r="S130" s="187"/>
      <c r="T130" s="188">
        <v>3489400</v>
      </c>
    </row>
    <row r="131" spans="1:20" ht="63" hidden="1" customHeight="1" outlineLevel="1" x14ac:dyDescent="0.25">
      <c r="A131" s="404"/>
      <c r="B131" s="184" t="s">
        <v>113</v>
      </c>
      <c r="C131" s="184"/>
      <c r="D131" s="185" t="s">
        <v>102</v>
      </c>
      <c r="E131" s="186" t="s">
        <v>78</v>
      </c>
      <c r="F131" s="186" t="s">
        <v>103</v>
      </c>
      <c r="G131" s="187">
        <v>400</v>
      </c>
      <c r="H131" s="187"/>
      <c r="I131" s="187"/>
      <c r="J131" s="187"/>
      <c r="K131" s="187"/>
      <c r="L131" s="187"/>
      <c r="M131" s="187"/>
      <c r="N131" s="187"/>
      <c r="O131" s="187"/>
      <c r="P131" s="187"/>
      <c r="Q131" s="187">
        <v>400</v>
      </c>
      <c r="R131" s="188"/>
      <c r="S131" s="187"/>
      <c r="T131" s="188">
        <v>388000</v>
      </c>
    </row>
    <row r="132" spans="1:20" ht="117" hidden="1" customHeight="1" outlineLevel="1" x14ac:dyDescent="0.25">
      <c r="A132" s="404"/>
      <c r="B132" s="184" t="s">
        <v>114</v>
      </c>
      <c r="C132" s="184"/>
      <c r="D132" s="185" t="s">
        <v>102</v>
      </c>
      <c r="E132" s="186" t="s">
        <v>79</v>
      </c>
      <c r="F132" s="186" t="s">
        <v>103</v>
      </c>
      <c r="G132" s="187">
        <v>3000</v>
      </c>
      <c r="H132" s="187"/>
      <c r="I132" s="187"/>
      <c r="J132" s="187"/>
      <c r="K132" s="187"/>
      <c r="L132" s="187"/>
      <c r="M132" s="187">
        <v>3000</v>
      </c>
      <c r="N132" s="187"/>
      <c r="O132" s="187"/>
      <c r="P132" s="187"/>
      <c r="Q132" s="187"/>
      <c r="R132" s="188"/>
      <c r="S132" s="187"/>
      <c r="T132" s="188">
        <v>5558450</v>
      </c>
    </row>
    <row r="133" spans="1:20" ht="66" hidden="1" customHeight="1" outlineLevel="1" x14ac:dyDescent="0.25">
      <c r="A133" s="404"/>
      <c r="B133" s="184" t="s">
        <v>115</v>
      </c>
      <c r="C133" s="184"/>
      <c r="D133" s="185" t="s">
        <v>102</v>
      </c>
      <c r="E133" s="186" t="s">
        <v>79</v>
      </c>
      <c r="F133" s="186" t="s">
        <v>103</v>
      </c>
      <c r="G133" s="187">
        <v>500</v>
      </c>
      <c r="H133" s="187"/>
      <c r="I133" s="187"/>
      <c r="J133" s="187"/>
      <c r="K133" s="187"/>
      <c r="L133" s="187">
        <v>500</v>
      </c>
      <c r="M133" s="187"/>
      <c r="N133" s="187"/>
      <c r="O133" s="187"/>
      <c r="P133" s="187"/>
      <c r="Q133" s="187"/>
      <c r="R133" s="188"/>
      <c r="S133" s="187"/>
      <c r="T133" s="188">
        <v>597500</v>
      </c>
    </row>
    <row r="134" spans="1:20" ht="105.75" hidden="1" customHeight="1" outlineLevel="1" x14ac:dyDescent="0.25">
      <c r="A134" s="404"/>
      <c r="B134" s="184" t="s">
        <v>116</v>
      </c>
      <c r="C134" s="184"/>
      <c r="D134" s="185" t="s">
        <v>102</v>
      </c>
      <c r="E134" s="186" t="s">
        <v>78</v>
      </c>
      <c r="F134" s="186" t="s">
        <v>103</v>
      </c>
      <c r="G134" s="187">
        <v>500</v>
      </c>
      <c r="H134" s="187">
        <v>50</v>
      </c>
      <c r="I134" s="187">
        <v>50</v>
      </c>
      <c r="J134" s="187">
        <v>50</v>
      </c>
      <c r="K134" s="187">
        <v>50</v>
      </c>
      <c r="L134" s="187">
        <v>50</v>
      </c>
      <c r="M134" s="187">
        <v>50</v>
      </c>
      <c r="N134" s="187"/>
      <c r="O134" s="187">
        <v>50</v>
      </c>
      <c r="P134" s="187">
        <v>50</v>
      </c>
      <c r="Q134" s="187">
        <v>50</v>
      </c>
      <c r="R134" s="188">
        <v>50</v>
      </c>
      <c r="S134" s="187"/>
      <c r="T134" s="188">
        <v>490000</v>
      </c>
    </row>
    <row r="135" spans="1:20" ht="83.25" hidden="1" customHeight="1" outlineLevel="1" x14ac:dyDescent="0.25">
      <c r="A135" s="404"/>
      <c r="B135" s="184" t="s">
        <v>117</v>
      </c>
      <c r="C135" s="184"/>
      <c r="D135" s="185" t="s">
        <v>102</v>
      </c>
      <c r="E135" s="186" t="s">
        <v>79</v>
      </c>
      <c r="F135" s="186" t="s">
        <v>103</v>
      </c>
      <c r="G135" s="187">
        <v>500</v>
      </c>
      <c r="H135" s="187"/>
      <c r="I135" s="187"/>
      <c r="J135" s="187"/>
      <c r="K135" s="187"/>
      <c r="L135" s="187"/>
      <c r="M135" s="187"/>
      <c r="N135" s="187"/>
      <c r="O135" s="187"/>
      <c r="P135" s="187"/>
      <c r="Q135" s="187"/>
      <c r="R135" s="188">
        <v>500</v>
      </c>
      <c r="S135" s="187"/>
      <c r="T135" s="188">
        <v>220350</v>
      </c>
    </row>
    <row r="136" spans="1:20" ht="72.75" hidden="1" customHeight="1" outlineLevel="1" x14ac:dyDescent="0.25">
      <c r="A136" s="404"/>
      <c r="B136" s="184" t="s">
        <v>118</v>
      </c>
      <c r="C136" s="184"/>
      <c r="D136" s="185" t="s">
        <v>102</v>
      </c>
      <c r="E136" s="186" t="s">
        <v>78</v>
      </c>
      <c r="F136" s="186" t="s">
        <v>119</v>
      </c>
      <c r="G136" s="187"/>
      <c r="H136" s="187"/>
      <c r="I136" s="187"/>
      <c r="J136" s="187"/>
      <c r="K136" s="187"/>
      <c r="L136" s="187"/>
      <c r="M136" s="187"/>
      <c r="N136" s="187"/>
      <c r="O136" s="187"/>
      <c r="P136" s="187"/>
      <c r="Q136" s="187"/>
      <c r="R136" s="188"/>
      <c r="S136" s="187"/>
      <c r="T136" s="188">
        <v>623600</v>
      </c>
    </row>
    <row r="137" spans="1:20" ht="67.5" hidden="1" customHeight="1" outlineLevel="1" x14ac:dyDescent="0.25">
      <c r="A137" s="404"/>
      <c r="B137" s="184" t="s">
        <v>120</v>
      </c>
      <c r="C137" s="184"/>
      <c r="D137" s="185" t="s">
        <v>102</v>
      </c>
      <c r="E137" s="186" t="s">
        <v>79</v>
      </c>
      <c r="F137" s="186" t="s">
        <v>103</v>
      </c>
      <c r="G137" s="187">
        <v>600</v>
      </c>
      <c r="H137" s="187"/>
      <c r="I137" s="187"/>
      <c r="J137" s="187"/>
      <c r="K137" s="187"/>
      <c r="L137" s="187"/>
      <c r="M137" s="187"/>
      <c r="N137" s="187"/>
      <c r="O137" s="187"/>
      <c r="P137" s="187"/>
      <c r="Q137" s="187"/>
      <c r="R137" s="188"/>
      <c r="S137" s="187">
        <v>600</v>
      </c>
      <c r="T137" s="188">
        <v>2031400</v>
      </c>
    </row>
    <row r="138" spans="1:20" ht="63" hidden="1" customHeight="1" outlineLevel="1" x14ac:dyDescent="0.25">
      <c r="A138" s="403" t="s">
        <v>957</v>
      </c>
      <c r="B138" s="184" t="s">
        <v>814</v>
      </c>
      <c r="C138" s="184"/>
      <c r="D138" s="185" t="s">
        <v>176</v>
      </c>
      <c r="E138" s="186" t="s">
        <v>78</v>
      </c>
      <c r="F138" s="186" t="s">
        <v>823</v>
      </c>
      <c r="G138" s="187">
        <v>1</v>
      </c>
      <c r="H138" s="187"/>
      <c r="I138" s="187"/>
      <c r="J138" s="187"/>
      <c r="K138" s="187"/>
      <c r="L138" s="187"/>
      <c r="M138" s="187">
        <v>1</v>
      </c>
      <c r="N138" s="187"/>
      <c r="O138" s="187"/>
      <c r="P138" s="187"/>
      <c r="Q138" s="187"/>
      <c r="R138" s="188"/>
      <c r="S138" s="187"/>
      <c r="T138" s="406">
        <v>1912000</v>
      </c>
    </row>
    <row r="139" spans="1:20" ht="61.5" hidden="1" customHeight="1" outlineLevel="1" x14ac:dyDescent="0.25">
      <c r="A139" s="405"/>
      <c r="B139" s="184" t="s">
        <v>861</v>
      </c>
      <c r="C139" s="184"/>
      <c r="D139" s="185" t="s">
        <v>304</v>
      </c>
      <c r="E139" s="186" t="s">
        <v>79</v>
      </c>
      <c r="F139" s="186" t="s">
        <v>862</v>
      </c>
      <c r="G139" s="187">
        <v>200000</v>
      </c>
      <c r="H139" s="187"/>
      <c r="I139" s="187"/>
      <c r="J139" s="187"/>
      <c r="K139" s="187"/>
      <c r="L139" s="187"/>
      <c r="M139" s="187"/>
      <c r="N139" s="187">
        <v>200000</v>
      </c>
      <c r="O139" s="187"/>
      <c r="P139" s="187"/>
      <c r="Q139" s="187"/>
      <c r="R139" s="188"/>
      <c r="S139" s="187"/>
      <c r="T139" s="407"/>
    </row>
    <row r="140" spans="1:20" ht="100.5" hidden="1" customHeight="1" outlineLevel="1" x14ac:dyDescent="0.25">
      <c r="A140" s="403" t="s">
        <v>959</v>
      </c>
      <c r="B140" s="184" t="s">
        <v>824</v>
      </c>
      <c r="C140" s="184"/>
      <c r="D140" s="185" t="s">
        <v>176</v>
      </c>
      <c r="E140" s="186" t="s">
        <v>79</v>
      </c>
      <c r="F140" s="186" t="s">
        <v>177</v>
      </c>
      <c r="G140" s="187">
        <v>19000</v>
      </c>
      <c r="H140" s="187">
        <v>800</v>
      </c>
      <c r="I140" s="187">
        <v>2000</v>
      </c>
      <c r="J140" s="187">
        <v>2200</v>
      </c>
      <c r="K140" s="187">
        <v>2000</v>
      </c>
      <c r="L140" s="187">
        <v>2000</v>
      </c>
      <c r="M140" s="187">
        <v>1000</v>
      </c>
      <c r="N140" s="187">
        <v>1000</v>
      </c>
      <c r="O140" s="187">
        <v>1000</v>
      </c>
      <c r="P140" s="187">
        <v>2200</v>
      </c>
      <c r="Q140" s="187">
        <v>2200</v>
      </c>
      <c r="R140" s="188">
        <v>2000</v>
      </c>
      <c r="S140" s="187">
        <v>600</v>
      </c>
      <c r="T140" s="188">
        <v>750000</v>
      </c>
    </row>
    <row r="141" spans="1:20" ht="90.75" hidden="1" customHeight="1" outlineLevel="1" x14ac:dyDescent="0.25">
      <c r="A141" s="404"/>
      <c r="B141" s="184" t="s">
        <v>825</v>
      </c>
      <c r="C141" s="184"/>
      <c r="D141" s="185" t="s">
        <v>176</v>
      </c>
      <c r="E141" s="186" t="s">
        <v>79</v>
      </c>
      <c r="F141" s="186" t="s">
        <v>177</v>
      </c>
      <c r="G141" s="187">
        <v>19000</v>
      </c>
      <c r="H141" s="187">
        <v>800</v>
      </c>
      <c r="I141" s="187">
        <v>2000</v>
      </c>
      <c r="J141" s="187">
        <v>2200</v>
      </c>
      <c r="K141" s="187">
        <v>2000</v>
      </c>
      <c r="L141" s="187">
        <v>2000</v>
      </c>
      <c r="M141" s="187">
        <v>1000</v>
      </c>
      <c r="N141" s="187">
        <v>1000</v>
      </c>
      <c r="O141" s="187">
        <v>1000</v>
      </c>
      <c r="P141" s="187">
        <v>2200</v>
      </c>
      <c r="Q141" s="187">
        <v>2200</v>
      </c>
      <c r="R141" s="188">
        <v>2000</v>
      </c>
      <c r="S141" s="187">
        <v>600</v>
      </c>
      <c r="T141" s="188">
        <v>400000</v>
      </c>
    </row>
    <row r="142" spans="1:20" ht="99" hidden="1" customHeight="1" outlineLevel="1" x14ac:dyDescent="0.25">
      <c r="A142" s="404"/>
      <c r="B142" s="184" t="s">
        <v>826</v>
      </c>
      <c r="C142" s="184"/>
      <c r="D142" s="185" t="s">
        <v>178</v>
      </c>
      <c r="E142" s="186" t="s">
        <v>79</v>
      </c>
      <c r="F142" s="186" t="s">
        <v>177</v>
      </c>
      <c r="G142" s="187">
        <v>12000</v>
      </c>
      <c r="H142" s="187">
        <v>800</v>
      </c>
      <c r="I142" s="187">
        <v>1200</v>
      </c>
      <c r="J142" s="187">
        <v>1500</v>
      </c>
      <c r="K142" s="187">
        <v>1500</v>
      </c>
      <c r="L142" s="187">
        <v>1500</v>
      </c>
      <c r="M142" s="187"/>
      <c r="N142" s="187"/>
      <c r="O142" s="187"/>
      <c r="P142" s="187">
        <v>1500</v>
      </c>
      <c r="Q142" s="187">
        <v>1500</v>
      </c>
      <c r="R142" s="188">
        <v>1500</v>
      </c>
      <c r="S142" s="187">
        <v>1000</v>
      </c>
      <c r="T142" s="188">
        <v>300000</v>
      </c>
    </row>
    <row r="143" spans="1:20" ht="82.5" hidden="1" customHeight="1" outlineLevel="1" x14ac:dyDescent="0.25">
      <c r="A143" s="404"/>
      <c r="B143" s="184" t="s">
        <v>827</v>
      </c>
      <c r="C143" s="184"/>
      <c r="D143" s="185" t="s">
        <v>176</v>
      </c>
      <c r="E143" s="186" t="s">
        <v>79</v>
      </c>
      <c r="F143" s="186" t="s">
        <v>177</v>
      </c>
      <c r="G143" s="187">
        <v>2500</v>
      </c>
      <c r="H143" s="187"/>
      <c r="I143" s="187">
        <v>250</v>
      </c>
      <c r="J143" s="187">
        <v>250</v>
      </c>
      <c r="K143" s="187">
        <v>250</v>
      </c>
      <c r="L143" s="187">
        <v>250</v>
      </c>
      <c r="M143" s="187">
        <v>250</v>
      </c>
      <c r="N143" s="187">
        <v>250</v>
      </c>
      <c r="O143" s="187">
        <v>250</v>
      </c>
      <c r="P143" s="187">
        <v>250</v>
      </c>
      <c r="Q143" s="187">
        <v>250</v>
      </c>
      <c r="R143" s="188">
        <v>250</v>
      </c>
      <c r="S143" s="187"/>
      <c r="T143" s="188">
        <v>120000</v>
      </c>
    </row>
    <row r="144" spans="1:20" ht="85.5" hidden="1" customHeight="1" outlineLevel="1" x14ac:dyDescent="0.25">
      <c r="A144" s="404"/>
      <c r="B144" s="184" t="s">
        <v>179</v>
      </c>
      <c r="C144" s="184"/>
      <c r="D144" s="185" t="s">
        <v>176</v>
      </c>
      <c r="E144" s="186" t="s">
        <v>79</v>
      </c>
      <c r="F144" s="186" t="s">
        <v>177</v>
      </c>
      <c r="G144" s="187">
        <v>3000</v>
      </c>
      <c r="H144" s="187"/>
      <c r="I144" s="187">
        <v>300</v>
      </c>
      <c r="J144" s="187">
        <v>300</v>
      </c>
      <c r="K144" s="187">
        <v>300</v>
      </c>
      <c r="L144" s="187">
        <v>300</v>
      </c>
      <c r="M144" s="187">
        <v>300</v>
      </c>
      <c r="N144" s="187">
        <v>300</v>
      </c>
      <c r="O144" s="187">
        <v>300</v>
      </c>
      <c r="P144" s="187">
        <v>300</v>
      </c>
      <c r="Q144" s="187">
        <v>300</v>
      </c>
      <c r="R144" s="188">
        <v>300</v>
      </c>
      <c r="S144" s="187"/>
      <c r="T144" s="188">
        <v>75000</v>
      </c>
    </row>
    <row r="145" spans="1:20" ht="68.25" hidden="1" customHeight="1" outlineLevel="1" x14ac:dyDescent="0.25">
      <c r="A145" s="404"/>
      <c r="B145" s="184" t="s">
        <v>828</v>
      </c>
      <c r="C145" s="184"/>
      <c r="D145" s="185" t="s">
        <v>176</v>
      </c>
      <c r="E145" s="186" t="s">
        <v>79</v>
      </c>
      <c r="F145" s="186" t="s">
        <v>180</v>
      </c>
      <c r="G145" s="187">
        <v>10000</v>
      </c>
      <c r="H145" s="187">
        <v>800</v>
      </c>
      <c r="I145" s="187">
        <v>1000</v>
      </c>
      <c r="J145" s="187">
        <v>1000</v>
      </c>
      <c r="K145" s="187">
        <v>1000</v>
      </c>
      <c r="L145" s="187">
        <v>200</v>
      </c>
      <c r="M145" s="187">
        <v>200</v>
      </c>
      <c r="N145" s="187">
        <v>800</v>
      </c>
      <c r="O145" s="187">
        <v>1000</v>
      </c>
      <c r="P145" s="187">
        <v>1000</v>
      </c>
      <c r="Q145" s="187">
        <v>1000</v>
      </c>
      <c r="R145" s="188">
        <v>1000</v>
      </c>
      <c r="S145" s="187">
        <v>1000</v>
      </c>
      <c r="T145" s="188">
        <v>200000</v>
      </c>
    </row>
    <row r="146" spans="1:20" ht="77.25" hidden="1" customHeight="1" outlineLevel="1" x14ac:dyDescent="0.25">
      <c r="A146" s="405"/>
      <c r="B146" s="184" t="s">
        <v>829</v>
      </c>
      <c r="C146" s="184"/>
      <c r="D146" s="185" t="s">
        <v>176</v>
      </c>
      <c r="E146" s="186" t="s">
        <v>79</v>
      </c>
      <c r="F146" s="186" t="s">
        <v>181</v>
      </c>
      <c r="G146" s="187">
        <v>12000</v>
      </c>
      <c r="H146" s="187">
        <v>800</v>
      </c>
      <c r="I146" s="187">
        <v>1200</v>
      </c>
      <c r="J146" s="187">
        <v>1500</v>
      </c>
      <c r="K146" s="187">
        <v>1500</v>
      </c>
      <c r="L146" s="187">
        <v>1500</v>
      </c>
      <c r="M146" s="187">
        <v>1000</v>
      </c>
      <c r="N146" s="187">
        <v>1000</v>
      </c>
      <c r="O146" s="187">
        <v>1000</v>
      </c>
      <c r="P146" s="187">
        <v>1500</v>
      </c>
      <c r="Q146" s="187">
        <v>1000</v>
      </c>
      <c r="R146" s="188"/>
      <c r="S146" s="187"/>
      <c r="T146" s="188">
        <v>75000</v>
      </c>
    </row>
    <row r="147" spans="1:20" ht="41.25" hidden="1" customHeight="1" outlineLevel="1" x14ac:dyDescent="0.25">
      <c r="A147" s="402" t="s">
        <v>963</v>
      </c>
      <c r="B147" s="402"/>
      <c r="C147" s="402"/>
      <c r="D147" s="402"/>
      <c r="E147" s="402"/>
      <c r="F147" s="402"/>
      <c r="G147" s="402"/>
      <c r="H147" s="402"/>
      <c r="I147" s="402"/>
      <c r="J147" s="402"/>
      <c r="K147" s="402"/>
      <c r="L147" s="402"/>
      <c r="M147" s="402"/>
      <c r="N147" s="402"/>
      <c r="O147" s="402"/>
      <c r="P147" s="402"/>
      <c r="Q147" s="402"/>
      <c r="R147" s="402"/>
      <c r="S147" s="402"/>
      <c r="T147" s="402"/>
    </row>
    <row r="148" spans="1:20" ht="96" hidden="1" customHeight="1" outlineLevel="1" x14ac:dyDescent="0.25">
      <c r="A148" s="190" t="s">
        <v>960</v>
      </c>
      <c r="B148" s="184" t="s">
        <v>860</v>
      </c>
      <c r="C148" s="184"/>
      <c r="D148" s="185" t="s">
        <v>304</v>
      </c>
      <c r="E148" s="186" t="s">
        <v>79</v>
      </c>
      <c r="F148" s="186" t="s">
        <v>181</v>
      </c>
      <c r="G148" s="187">
        <v>30000</v>
      </c>
      <c r="H148" s="187">
        <v>30000</v>
      </c>
      <c r="I148" s="187">
        <v>30000</v>
      </c>
      <c r="J148" s="187">
        <v>30000</v>
      </c>
      <c r="K148" s="187">
        <v>30000</v>
      </c>
      <c r="L148" s="187">
        <v>30000</v>
      </c>
      <c r="M148" s="187">
        <v>30000</v>
      </c>
      <c r="N148" s="187">
        <v>30000</v>
      </c>
      <c r="O148" s="187">
        <v>30000</v>
      </c>
      <c r="P148" s="187">
        <v>30000</v>
      </c>
      <c r="Q148" s="187">
        <v>30000</v>
      </c>
      <c r="R148" s="187">
        <v>30000</v>
      </c>
      <c r="S148" s="187">
        <v>30000</v>
      </c>
      <c r="T148" s="188" t="s">
        <v>991</v>
      </c>
    </row>
    <row r="149" spans="1:20" ht="102" hidden="1" customHeight="1" outlineLevel="1" x14ac:dyDescent="0.25">
      <c r="A149" s="403" t="s">
        <v>961</v>
      </c>
      <c r="B149" s="191" t="s">
        <v>830</v>
      </c>
      <c r="C149" s="184"/>
      <c r="D149" s="185" t="s">
        <v>183</v>
      </c>
      <c r="E149" s="186" t="s">
        <v>78</v>
      </c>
      <c r="F149" s="186" t="s">
        <v>186</v>
      </c>
      <c r="G149" s="187">
        <v>84</v>
      </c>
      <c r="H149" s="187">
        <v>6</v>
      </c>
      <c r="I149" s="187">
        <v>7</v>
      </c>
      <c r="J149" s="187">
        <v>7</v>
      </c>
      <c r="K149" s="187">
        <v>8</v>
      </c>
      <c r="L149" s="187">
        <v>8</v>
      </c>
      <c r="M149" s="187">
        <v>8</v>
      </c>
      <c r="N149" s="187">
        <v>8</v>
      </c>
      <c r="O149" s="187">
        <v>8</v>
      </c>
      <c r="P149" s="187">
        <v>8</v>
      </c>
      <c r="Q149" s="187">
        <v>5</v>
      </c>
      <c r="R149" s="188">
        <v>6</v>
      </c>
      <c r="S149" s="187">
        <v>5</v>
      </c>
      <c r="T149" s="406">
        <v>768000</v>
      </c>
    </row>
    <row r="150" spans="1:20" ht="45" hidden="1" outlineLevel="1" x14ac:dyDescent="0.25">
      <c r="A150" s="405"/>
      <c r="B150" s="191" t="s">
        <v>837</v>
      </c>
      <c r="C150" s="184"/>
      <c r="D150" s="185" t="s">
        <v>304</v>
      </c>
      <c r="E150" s="186" t="s">
        <v>79</v>
      </c>
      <c r="F150" s="186" t="s">
        <v>186</v>
      </c>
      <c r="G150" s="187">
        <v>4200</v>
      </c>
      <c r="H150" s="187">
        <f>H149*50</f>
        <v>300</v>
      </c>
      <c r="I150" s="187">
        <f t="shared" ref="I150:S150" si="0">I149*50</f>
        <v>350</v>
      </c>
      <c r="J150" s="187">
        <f t="shared" si="0"/>
        <v>350</v>
      </c>
      <c r="K150" s="187">
        <f t="shared" si="0"/>
        <v>400</v>
      </c>
      <c r="L150" s="187">
        <f t="shared" si="0"/>
        <v>400</v>
      </c>
      <c r="M150" s="187">
        <f t="shared" si="0"/>
        <v>400</v>
      </c>
      <c r="N150" s="187">
        <f t="shared" si="0"/>
        <v>400</v>
      </c>
      <c r="O150" s="187">
        <f t="shared" si="0"/>
        <v>400</v>
      </c>
      <c r="P150" s="187">
        <f t="shared" si="0"/>
        <v>400</v>
      </c>
      <c r="Q150" s="187">
        <f t="shared" si="0"/>
        <v>250</v>
      </c>
      <c r="R150" s="187">
        <f t="shared" si="0"/>
        <v>300</v>
      </c>
      <c r="S150" s="187">
        <f t="shared" si="0"/>
        <v>250</v>
      </c>
      <c r="T150" s="407"/>
    </row>
    <row r="151" spans="1:20" ht="99" hidden="1" customHeight="1" outlineLevel="1" x14ac:dyDescent="0.25">
      <c r="A151" s="403" t="s">
        <v>962</v>
      </c>
      <c r="B151" s="191" t="s">
        <v>184</v>
      </c>
      <c r="C151" s="185"/>
      <c r="D151" s="185" t="s">
        <v>183</v>
      </c>
      <c r="E151" s="186" t="s">
        <v>79</v>
      </c>
      <c r="F151" s="186" t="s">
        <v>186</v>
      </c>
      <c r="G151" s="187">
        <v>700</v>
      </c>
      <c r="H151" s="187">
        <v>116</v>
      </c>
      <c r="I151" s="187">
        <v>117</v>
      </c>
      <c r="J151" s="187">
        <v>117</v>
      </c>
      <c r="K151" s="187"/>
      <c r="L151" s="187"/>
      <c r="M151" s="187"/>
      <c r="N151" s="187">
        <v>116</v>
      </c>
      <c r="O151" s="187">
        <v>117</v>
      </c>
      <c r="P151" s="187">
        <v>117</v>
      </c>
      <c r="Q151" s="187"/>
      <c r="R151" s="188"/>
      <c r="S151" s="187"/>
      <c r="T151" s="406">
        <v>428520</v>
      </c>
    </row>
    <row r="152" spans="1:20" ht="87" hidden="1" customHeight="1" outlineLevel="1" x14ac:dyDescent="0.25">
      <c r="A152" s="404"/>
      <c r="B152" s="191" t="s">
        <v>185</v>
      </c>
      <c r="C152" s="185"/>
      <c r="D152" s="185" t="s">
        <v>183</v>
      </c>
      <c r="E152" s="186" t="s">
        <v>78</v>
      </c>
      <c r="F152" s="186" t="s">
        <v>186</v>
      </c>
      <c r="G152" s="187">
        <v>45</v>
      </c>
      <c r="H152" s="187"/>
      <c r="I152" s="187"/>
      <c r="J152" s="187"/>
      <c r="K152" s="187">
        <v>8</v>
      </c>
      <c r="L152" s="187">
        <v>8</v>
      </c>
      <c r="M152" s="187">
        <v>9</v>
      </c>
      <c r="N152" s="187">
        <v>6</v>
      </c>
      <c r="O152" s="187">
        <v>7</v>
      </c>
      <c r="P152" s="187">
        <v>7</v>
      </c>
      <c r="Q152" s="187"/>
      <c r="R152" s="188"/>
      <c r="S152" s="187"/>
      <c r="T152" s="407"/>
    </row>
    <row r="153" spans="1:20" ht="138" hidden="1" customHeight="1" outlineLevel="1" x14ac:dyDescent="0.25">
      <c r="A153" s="205" t="s">
        <v>187</v>
      </c>
      <c r="B153" s="191" t="s">
        <v>188</v>
      </c>
      <c r="C153" s="184"/>
      <c r="D153" s="185" t="s">
        <v>183</v>
      </c>
      <c r="E153" s="186" t="s">
        <v>78</v>
      </c>
      <c r="F153" s="186" t="s">
        <v>186</v>
      </c>
      <c r="G153" s="187">
        <v>20</v>
      </c>
      <c r="H153" s="187">
        <v>2</v>
      </c>
      <c r="I153" s="187">
        <v>2</v>
      </c>
      <c r="J153" s="187">
        <v>2</v>
      </c>
      <c r="K153" s="187">
        <v>3</v>
      </c>
      <c r="L153" s="187">
        <v>3</v>
      </c>
      <c r="M153" s="187">
        <v>3</v>
      </c>
      <c r="N153" s="187">
        <v>3</v>
      </c>
      <c r="O153" s="187">
        <v>3</v>
      </c>
      <c r="P153" s="187">
        <v>3</v>
      </c>
      <c r="Q153" s="187"/>
      <c r="R153" s="188"/>
      <c r="S153" s="187"/>
      <c r="T153" s="188">
        <v>124000</v>
      </c>
    </row>
    <row r="154" spans="1:20" ht="111.75" hidden="1" customHeight="1" outlineLevel="1" x14ac:dyDescent="0.25">
      <c r="A154" s="206" t="s">
        <v>189</v>
      </c>
      <c r="B154" s="207" t="s">
        <v>190</v>
      </c>
      <c r="C154" s="184"/>
      <c r="D154" s="185" t="s">
        <v>183</v>
      </c>
      <c r="E154" s="186" t="s">
        <v>78</v>
      </c>
      <c r="F154" s="186" t="s">
        <v>186</v>
      </c>
      <c r="G154" s="187">
        <v>5</v>
      </c>
      <c r="H154" s="187"/>
      <c r="I154" s="187"/>
      <c r="J154" s="187"/>
      <c r="K154" s="187"/>
      <c r="L154" s="187">
        <v>1</v>
      </c>
      <c r="M154" s="187">
        <v>1</v>
      </c>
      <c r="N154" s="187"/>
      <c r="O154" s="187">
        <v>1</v>
      </c>
      <c r="P154" s="187">
        <v>1</v>
      </c>
      <c r="Q154" s="187"/>
      <c r="R154" s="188">
        <v>1</v>
      </c>
      <c r="S154" s="187"/>
      <c r="T154" s="188"/>
    </row>
    <row r="155" spans="1:20" ht="56.25" hidden="1" customHeight="1" outlineLevel="1" x14ac:dyDescent="0.25">
      <c r="A155" s="422" t="s">
        <v>964</v>
      </c>
      <c r="B155" s="422"/>
      <c r="C155" s="422"/>
      <c r="D155" s="422"/>
      <c r="E155" s="422"/>
      <c r="F155" s="422"/>
      <c r="G155" s="422"/>
      <c r="H155" s="422"/>
      <c r="I155" s="422"/>
      <c r="J155" s="422"/>
      <c r="K155" s="422"/>
      <c r="L155" s="422"/>
      <c r="M155" s="422"/>
      <c r="N155" s="422"/>
      <c r="O155" s="422"/>
      <c r="P155" s="422"/>
      <c r="Q155" s="422"/>
      <c r="R155" s="422"/>
      <c r="S155" s="422"/>
      <c r="T155" s="422"/>
    </row>
    <row r="156" spans="1:20" ht="148.5" hidden="1" customHeight="1" outlineLevel="1" x14ac:dyDescent="0.25">
      <c r="A156" s="206" t="s">
        <v>770</v>
      </c>
      <c r="B156" s="207" t="s">
        <v>831</v>
      </c>
      <c r="C156" s="184"/>
      <c r="D156" s="185" t="s">
        <v>165</v>
      </c>
      <c r="E156" s="186" t="s">
        <v>79</v>
      </c>
      <c r="F156" s="186" t="s">
        <v>166</v>
      </c>
      <c r="G156" s="187">
        <v>1300</v>
      </c>
      <c r="H156" s="187"/>
      <c r="I156" s="187">
        <v>3</v>
      </c>
      <c r="J156" s="187">
        <v>2</v>
      </c>
      <c r="K156" s="187">
        <v>3</v>
      </c>
      <c r="L156" s="187">
        <v>2</v>
      </c>
      <c r="M156" s="187">
        <v>2</v>
      </c>
      <c r="N156" s="187">
        <v>2</v>
      </c>
      <c r="O156" s="187">
        <v>2</v>
      </c>
      <c r="P156" s="187">
        <v>3</v>
      </c>
      <c r="Q156" s="187">
        <v>3</v>
      </c>
      <c r="R156" s="188">
        <v>2</v>
      </c>
      <c r="S156" s="187">
        <v>2</v>
      </c>
      <c r="T156" s="188">
        <v>68500</v>
      </c>
    </row>
    <row r="157" spans="1:20" ht="134.25" hidden="1" customHeight="1" outlineLevel="1" x14ac:dyDescent="0.25">
      <c r="A157" s="206" t="s">
        <v>770</v>
      </c>
      <c r="B157" s="207" t="s">
        <v>831</v>
      </c>
      <c r="C157" s="184"/>
      <c r="D157" s="185" t="s">
        <v>165</v>
      </c>
      <c r="E157" s="186" t="s">
        <v>79</v>
      </c>
      <c r="F157" s="186" t="s">
        <v>166</v>
      </c>
      <c r="G157" s="187">
        <v>1300</v>
      </c>
      <c r="H157" s="187"/>
      <c r="I157" s="187">
        <v>3</v>
      </c>
      <c r="J157" s="187">
        <v>2</v>
      </c>
      <c r="K157" s="187">
        <v>3</v>
      </c>
      <c r="L157" s="187">
        <v>2</v>
      </c>
      <c r="M157" s="187">
        <v>2</v>
      </c>
      <c r="N157" s="187">
        <v>2</v>
      </c>
      <c r="O157" s="187">
        <v>2</v>
      </c>
      <c r="P157" s="187">
        <v>3</v>
      </c>
      <c r="Q157" s="187">
        <v>3</v>
      </c>
      <c r="R157" s="188">
        <v>2</v>
      </c>
      <c r="S157" s="187">
        <v>2</v>
      </c>
      <c r="T157" s="188">
        <v>68500</v>
      </c>
    </row>
    <row r="158" spans="1:20" ht="134.25" hidden="1" customHeight="1" outlineLevel="1" x14ac:dyDescent="0.25">
      <c r="A158" s="206" t="s">
        <v>167</v>
      </c>
      <c r="B158" s="207" t="s">
        <v>832</v>
      </c>
      <c r="C158" s="184"/>
      <c r="D158" s="185" t="s">
        <v>771</v>
      </c>
      <c r="E158" s="186" t="s">
        <v>78</v>
      </c>
      <c r="F158" s="186" t="s">
        <v>166</v>
      </c>
      <c r="G158" s="187">
        <v>180</v>
      </c>
      <c r="H158" s="187">
        <v>16</v>
      </c>
      <c r="I158" s="187">
        <v>16</v>
      </c>
      <c r="J158" s="187">
        <v>16</v>
      </c>
      <c r="K158" s="187">
        <v>16</v>
      </c>
      <c r="L158" s="187">
        <v>16</v>
      </c>
      <c r="M158" s="187">
        <v>16</v>
      </c>
      <c r="N158" s="187">
        <v>16</v>
      </c>
      <c r="O158" s="187">
        <v>16</v>
      </c>
      <c r="P158" s="187">
        <v>16</v>
      </c>
      <c r="Q158" s="187">
        <v>16</v>
      </c>
      <c r="R158" s="188">
        <v>16</v>
      </c>
      <c r="S158" s="187">
        <v>16</v>
      </c>
      <c r="T158" s="188">
        <v>75000</v>
      </c>
    </row>
    <row r="159" spans="1:20" ht="71.25" hidden="1" customHeight="1" outlineLevel="1" x14ac:dyDescent="0.25">
      <c r="A159" s="423" t="s">
        <v>772</v>
      </c>
      <c r="B159" s="207" t="s">
        <v>773</v>
      </c>
      <c r="C159" s="184"/>
      <c r="D159" s="185" t="s">
        <v>165</v>
      </c>
      <c r="E159" s="186" t="s">
        <v>78</v>
      </c>
      <c r="F159" s="186" t="s">
        <v>168</v>
      </c>
      <c r="G159" s="187">
        <v>22</v>
      </c>
      <c r="H159" s="187"/>
      <c r="I159" s="187">
        <v>1</v>
      </c>
      <c r="J159" s="187">
        <v>2</v>
      </c>
      <c r="K159" s="187">
        <v>2</v>
      </c>
      <c r="L159" s="187">
        <v>2</v>
      </c>
      <c r="M159" s="187">
        <v>2</v>
      </c>
      <c r="N159" s="187">
        <v>3</v>
      </c>
      <c r="O159" s="187">
        <v>2</v>
      </c>
      <c r="P159" s="187">
        <v>2</v>
      </c>
      <c r="Q159" s="187">
        <v>2</v>
      </c>
      <c r="R159" s="188">
        <v>3</v>
      </c>
      <c r="S159" s="187">
        <v>1</v>
      </c>
      <c r="T159" s="188"/>
    </row>
    <row r="160" spans="1:20" ht="92.25" hidden="1" customHeight="1" outlineLevel="1" x14ac:dyDescent="0.25">
      <c r="A160" s="424"/>
      <c r="B160" s="207" t="s">
        <v>774</v>
      </c>
      <c r="C160" s="184"/>
      <c r="D160" s="185" t="s">
        <v>775</v>
      </c>
      <c r="E160" s="186" t="s">
        <v>78</v>
      </c>
      <c r="F160" s="186" t="s">
        <v>119</v>
      </c>
      <c r="G160" s="187">
        <v>9</v>
      </c>
      <c r="H160" s="187"/>
      <c r="I160" s="187"/>
      <c r="J160" s="187"/>
      <c r="K160" s="187">
        <v>1</v>
      </c>
      <c r="L160" s="187">
        <v>1</v>
      </c>
      <c r="M160" s="187">
        <v>1</v>
      </c>
      <c r="N160" s="187">
        <v>1</v>
      </c>
      <c r="O160" s="187">
        <v>1</v>
      </c>
      <c r="P160" s="187">
        <v>1</v>
      </c>
      <c r="Q160" s="187">
        <v>1</v>
      </c>
      <c r="R160" s="188">
        <v>1</v>
      </c>
      <c r="S160" s="187">
        <v>1</v>
      </c>
      <c r="T160" s="188">
        <v>13500</v>
      </c>
    </row>
    <row r="161" spans="1:20" ht="35.1" customHeight="1" collapsed="1" x14ac:dyDescent="0.25">
      <c r="A161" s="408" t="s">
        <v>981</v>
      </c>
      <c r="B161" s="409"/>
      <c r="C161" s="409"/>
      <c r="D161" s="409"/>
      <c r="E161" s="409"/>
      <c r="F161" s="409"/>
      <c r="G161" s="409"/>
      <c r="H161" s="409"/>
      <c r="I161" s="409"/>
      <c r="J161" s="409"/>
      <c r="K161" s="409"/>
      <c r="L161" s="409"/>
      <c r="M161" s="409"/>
      <c r="N161" s="409"/>
      <c r="O161" s="409"/>
      <c r="P161" s="409"/>
      <c r="Q161" s="409"/>
      <c r="R161" s="409"/>
      <c r="S161" s="409"/>
      <c r="T161" s="410"/>
    </row>
    <row r="162" spans="1:20" ht="35.25" hidden="1" customHeight="1" outlineLevel="1" x14ac:dyDescent="0.25">
      <c r="A162" s="411" t="s">
        <v>74</v>
      </c>
      <c r="B162" s="411"/>
      <c r="C162" s="411"/>
      <c r="D162" s="411"/>
      <c r="E162" s="411"/>
      <c r="F162" s="411"/>
      <c r="G162" s="411"/>
      <c r="H162" s="411"/>
      <c r="I162" s="411"/>
      <c r="J162" s="411"/>
      <c r="K162" s="411"/>
      <c r="L162" s="411"/>
      <c r="M162" s="411"/>
      <c r="N162" s="411"/>
      <c r="O162" s="411"/>
      <c r="P162" s="411"/>
      <c r="Q162" s="411"/>
      <c r="R162" s="411"/>
      <c r="S162" s="411"/>
      <c r="T162" s="411"/>
    </row>
    <row r="163" spans="1:20" ht="45" hidden="1" customHeight="1" outlineLevel="1" x14ac:dyDescent="0.25">
      <c r="A163" s="402" t="s">
        <v>71</v>
      </c>
      <c r="B163" s="402"/>
      <c r="C163" s="402"/>
      <c r="D163" s="402"/>
      <c r="E163" s="402"/>
      <c r="F163" s="402"/>
      <c r="G163" s="402"/>
      <c r="H163" s="402"/>
      <c r="I163" s="402"/>
      <c r="J163" s="402"/>
      <c r="K163" s="402"/>
      <c r="L163" s="402"/>
      <c r="M163" s="402"/>
      <c r="N163" s="402"/>
      <c r="O163" s="402"/>
      <c r="P163" s="402"/>
      <c r="Q163" s="402"/>
      <c r="R163" s="402"/>
      <c r="S163" s="402"/>
      <c r="T163" s="402"/>
    </row>
    <row r="164" spans="1:20" ht="45" hidden="1" customHeight="1" outlineLevel="1" x14ac:dyDescent="0.25">
      <c r="A164" s="402" t="s">
        <v>965</v>
      </c>
      <c r="B164" s="402"/>
      <c r="C164" s="402"/>
      <c r="D164" s="402"/>
      <c r="E164" s="402"/>
      <c r="F164" s="402"/>
      <c r="G164" s="402"/>
      <c r="H164" s="402"/>
      <c r="I164" s="402"/>
      <c r="J164" s="402"/>
      <c r="K164" s="402"/>
      <c r="L164" s="402"/>
      <c r="M164" s="402"/>
      <c r="N164" s="402"/>
      <c r="O164" s="402"/>
      <c r="P164" s="402"/>
      <c r="Q164" s="402"/>
      <c r="R164" s="402"/>
      <c r="S164" s="402"/>
      <c r="T164" s="402"/>
    </row>
    <row r="165" spans="1:20" ht="45" hidden="1" outlineLevel="1" x14ac:dyDescent="0.25">
      <c r="A165" s="403" t="s">
        <v>690</v>
      </c>
      <c r="B165" s="184" t="s">
        <v>121</v>
      </c>
      <c r="C165" s="200"/>
      <c r="D165" s="185" t="s">
        <v>122</v>
      </c>
      <c r="E165" s="186" t="s">
        <v>78</v>
      </c>
      <c r="F165" s="244" t="s">
        <v>123</v>
      </c>
      <c r="G165" s="406">
        <v>5</v>
      </c>
      <c r="H165" s="406">
        <v>0</v>
      </c>
      <c r="I165" s="406">
        <v>0</v>
      </c>
      <c r="J165" s="406">
        <v>0</v>
      </c>
      <c r="K165" s="406">
        <v>0</v>
      </c>
      <c r="L165" s="406">
        <v>0</v>
      </c>
      <c r="M165" s="406">
        <v>0</v>
      </c>
      <c r="N165" s="406">
        <v>0</v>
      </c>
      <c r="O165" s="406">
        <v>0</v>
      </c>
      <c r="P165" s="406">
        <v>2</v>
      </c>
      <c r="Q165" s="406">
        <v>0</v>
      </c>
      <c r="R165" s="406">
        <v>0</v>
      </c>
      <c r="S165" s="406">
        <v>3</v>
      </c>
      <c r="T165" s="406">
        <v>70000000</v>
      </c>
    </row>
    <row r="166" spans="1:20" ht="45" hidden="1" outlineLevel="1" x14ac:dyDescent="0.25">
      <c r="A166" s="404"/>
      <c r="B166" s="184" t="s">
        <v>124</v>
      </c>
      <c r="C166" s="200"/>
      <c r="D166" s="185" t="s">
        <v>122</v>
      </c>
      <c r="E166" s="186" t="s">
        <v>78</v>
      </c>
      <c r="F166" s="244" t="s">
        <v>123</v>
      </c>
      <c r="G166" s="418"/>
      <c r="H166" s="418"/>
      <c r="I166" s="418"/>
      <c r="J166" s="418"/>
      <c r="K166" s="418"/>
      <c r="L166" s="418"/>
      <c r="M166" s="418"/>
      <c r="N166" s="418"/>
      <c r="O166" s="418"/>
      <c r="P166" s="418"/>
      <c r="Q166" s="418"/>
      <c r="R166" s="418"/>
      <c r="S166" s="418"/>
      <c r="T166" s="418"/>
    </row>
    <row r="167" spans="1:20" ht="65.25" hidden="1" customHeight="1" outlineLevel="1" x14ac:dyDescent="0.25">
      <c r="A167" s="405"/>
      <c r="B167" s="184" t="s">
        <v>125</v>
      </c>
      <c r="C167" s="200"/>
      <c r="D167" s="185" t="s">
        <v>122</v>
      </c>
      <c r="E167" s="186" t="s">
        <v>78</v>
      </c>
      <c r="F167" s="244" t="s">
        <v>123</v>
      </c>
      <c r="G167" s="407"/>
      <c r="H167" s="407"/>
      <c r="I167" s="407"/>
      <c r="J167" s="407"/>
      <c r="K167" s="407"/>
      <c r="L167" s="407"/>
      <c r="M167" s="407"/>
      <c r="N167" s="407"/>
      <c r="O167" s="407"/>
      <c r="P167" s="407"/>
      <c r="Q167" s="407"/>
      <c r="R167" s="407"/>
      <c r="S167" s="407"/>
      <c r="T167" s="407"/>
    </row>
    <row r="168" spans="1:20" ht="83.25" hidden="1" customHeight="1" outlineLevel="1" x14ac:dyDescent="0.25">
      <c r="A168" s="403" t="s">
        <v>691</v>
      </c>
      <c r="B168" s="191" t="s">
        <v>126</v>
      </c>
      <c r="C168" s="184"/>
      <c r="D168" s="185" t="s">
        <v>835</v>
      </c>
      <c r="E168" s="186" t="s">
        <v>79</v>
      </c>
      <c r="F168" s="186" t="s">
        <v>127</v>
      </c>
      <c r="G168" s="195">
        <v>85000</v>
      </c>
      <c r="H168" s="187">
        <v>4250</v>
      </c>
      <c r="I168" s="187">
        <v>4250</v>
      </c>
      <c r="J168" s="187">
        <v>4250</v>
      </c>
      <c r="K168" s="187">
        <v>9917</v>
      </c>
      <c r="L168" s="187">
        <v>9917</v>
      </c>
      <c r="M168" s="187">
        <v>9917</v>
      </c>
      <c r="N168" s="187">
        <v>9917</v>
      </c>
      <c r="O168" s="187">
        <v>9917</v>
      </c>
      <c r="P168" s="187">
        <v>9917</v>
      </c>
      <c r="Q168" s="187">
        <v>4250</v>
      </c>
      <c r="R168" s="187">
        <v>4250</v>
      </c>
      <c r="S168" s="187">
        <v>4250</v>
      </c>
      <c r="T168" s="188"/>
    </row>
    <row r="169" spans="1:20" ht="72.75" hidden="1" customHeight="1" outlineLevel="1" x14ac:dyDescent="0.25">
      <c r="A169" s="404"/>
      <c r="B169" s="191" t="s">
        <v>128</v>
      </c>
      <c r="C169" s="184"/>
      <c r="D169" s="185" t="s">
        <v>835</v>
      </c>
      <c r="E169" s="186" t="s">
        <v>79</v>
      </c>
      <c r="F169" s="186" t="s">
        <v>127</v>
      </c>
      <c r="G169" s="195">
        <v>28700</v>
      </c>
      <c r="H169" s="187">
        <v>0</v>
      </c>
      <c r="I169" s="187">
        <v>0</v>
      </c>
      <c r="J169" s="187">
        <v>0</v>
      </c>
      <c r="K169" s="187">
        <v>4070</v>
      </c>
      <c r="L169" s="187">
        <v>4065</v>
      </c>
      <c r="M169" s="187">
        <v>4065</v>
      </c>
      <c r="N169" s="187">
        <v>4065</v>
      </c>
      <c r="O169" s="187">
        <v>4065</v>
      </c>
      <c r="P169" s="187">
        <v>4065</v>
      </c>
      <c r="Q169" s="187">
        <v>1435</v>
      </c>
      <c r="R169" s="187">
        <v>1435</v>
      </c>
      <c r="S169" s="187">
        <v>1435</v>
      </c>
      <c r="T169" s="188"/>
    </row>
    <row r="170" spans="1:20" ht="75" hidden="1" customHeight="1" outlineLevel="1" x14ac:dyDescent="0.25">
      <c r="A170" s="405"/>
      <c r="B170" s="191" t="s">
        <v>129</v>
      </c>
      <c r="C170" s="184"/>
      <c r="D170" s="185" t="s">
        <v>835</v>
      </c>
      <c r="E170" s="186" t="s">
        <v>79</v>
      </c>
      <c r="F170" s="186" t="s">
        <v>127</v>
      </c>
      <c r="G170" s="195">
        <v>5000</v>
      </c>
      <c r="H170" s="187">
        <v>0</v>
      </c>
      <c r="I170" s="187">
        <v>0</v>
      </c>
      <c r="J170" s="187">
        <v>0</v>
      </c>
      <c r="K170" s="187">
        <v>710</v>
      </c>
      <c r="L170" s="187">
        <v>708</v>
      </c>
      <c r="M170" s="187">
        <v>708</v>
      </c>
      <c r="N170" s="187">
        <v>708</v>
      </c>
      <c r="O170" s="187">
        <v>708</v>
      </c>
      <c r="P170" s="187">
        <v>708</v>
      </c>
      <c r="Q170" s="187">
        <v>250</v>
      </c>
      <c r="R170" s="187">
        <v>250</v>
      </c>
      <c r="S170" s="187">
        <v>250</v>
      </c>
      <c r="T170" s="188"/>
    </row>
    <row r="171" spans="1:20" ht="87" hidden="1" customHeight="1" outlineLevel="1" x14ac:dyDescent="0.25">
      <c r="A171" s="190" t="s">
        <v>692</v>
      </c>
      <c r="B171" s="184" t="s">
        <v>921</v>
      </c>
      <c r="C171" s="184"/>
      <c r="D171" s="185" t="s">
        <v>835</v>
      </c>
      <c r="E171" s="186" t="s">
        <v>79</v>
      </c>
      <c r="F171" s="186" t="s">
        <v>127</v>
      </c>
      <c r="G171" s="195">
        <v>2000</v>
      </c>
      <c r="H171" s="187">
        <v>100</v>
      </c>
      <c r="I171" s="187">
        <v>100</v>
      </c>
      <c r="J171" s="187">
        <v>100</v>
      </c>
      <c r="K171" s="187">
        <v>233</v>
      </c>
      <c r="L171" s="187">
        <v>233</v>
      </c>
      <c r="M171" s="187">
        <v>233</v>
      </c>
      <c r="N171" s="187">
        <v>233</v>
      </c>
      <c r="O171" s="187">
        <v>233</v>
      </c>
      <c r="P171" s="187">
        <v>235</v>
      </c>
      <c r="Q171" s="187">
        <v>100</v>
      </c>
      <c r="R171" s="188">
        <v>100</v>
      </c>
      <c r="S171" s="187">
        <v>100</v>
      </c>
      <c r="T171" s="188"/>
    </row>
    <row r="172" spans="1:20" ht="66" hidden="1" customHeight="1" outlineLevel="1" x14ac:dyDescent="0.25">
      <c r="A172" s="190" t="s">
        <v>130</v>
      </c>
      <c r="B172" s="191" t="s">
        <v>131</v>
      </c>
      <c r="C172" s="184"/>
      <c r="D172" s="185" t="s">
        <v>835</v>
      </c>
      <c r="E172" s="186" t="s">
        <v>79</v>
      </c>
      <c r="F172" s="186" t="s">
        <v>127</v>
      </c>
      <c r="G172" s="195">
        <v>15000</v>
      </c>
      <c r="H172" s="187">
        <v>0</v>
      </c>
      <c r="I172" s="187">
        <v>0</v>
      </c>
      <c r="J172" s="187">
        <v>0</v>
      </c>
      <c r="K172" s="187">
        <v>0</v>
      </c>
      <c r="L172" s="187">
        <v>0</v>
      </c>
      <c r="M172" s="187">
        <v>0</v>
      </c>
      <c r="N172" s="187">
        <v>3250</v>
      </c>
      <c r="O172" s="187">
        <v>3250</v>
      </c>
      <c r="P172" s="187">
        <v>2125</v>
      </c>
      <c r="Q172" s="187">
        <v>2125</v>
      </c>
      <c r="R172" s="187">
        <v>2125</v>
      </c>
      <c r="S172" s="187">
        <v>2125</v>
      </c>
      <c r="T172" s="188"/>
    </row>
    <row r="173" spans="1:20" ht="31.5" hidden="1" outlineLevel="1" x14ac:dyDescent="0.25">
      <c r="A173" s="403" t="s">
        <v>696</v>
      </c>
      <c r="B173" s="191" t="s">
        <v>83</v>
      </c>
      <c r="C173" s="184"/>
      <c r="D173" s="185" t="s">
        <v>84</v>
      </c>
      <c r="E173" s="186" t="s">
        <v>79</v>
      </c>
      <c r="F173" s="186" t="s">
        <v>133</v>
      </c>
      <c r="G173" s="187">
        <v>60000</v>
      </c>
      <c r="H173" s="187">
        <v>3000</v>
      </c>
      <c r="I173" s="187">
        <v>5000</v>
      </c>
      <c r="J173" s="187">
        <v>5000</v>
      </c>
      <c r="K173" s="187">
        <v>5750</v>
      </c>
      <c r="L173" s="187">
        <v>5750</v>
      </c>
      <c r="M173" s="187">
        <v>5500</v>
      </c>
      <c r="N173" s="187">
        <v>5750</v>
      </c>
      <c r="O173" s="187">
        <v>5750</v>
      </c>
      <c r="P173" s="187">
        <v>5500</v>
      </c>
      <c r="Q173" s="187">
        <v>5000</v>
      </c>
      <c r="R173" s="188">
        <v>5000</v>
      </c>
      <c r="S173" s="187">
        <v>3000</v>
      </c>
      <c r="T173" s="188">
        <v>15895000</v>
      </c>
    </row>
    <row r="174" spans="1:20" ht="31.5" hidden="1" outlineLevel="1" x14ac:dyDescent="0.25">
      <c r="A174" s="404"/>
      <c r="B174" s="191" t="s">
        <v>85</v>
      </c>
      <c r="C174" s="184"/>
      <c r="D174" s="185" t="s">
        <v>84</v>
      </c>
      <c r="E174" s="186" t="s">
        <v>79</v>
      </c>
      <c r="F174" s="186" t="s">
        <v>133</v>
      </c>
      <c r="G174" s="187">
        <v>3500</v>
      </c>
      <c r="H174" s="187">
        <v>100</v>
      </c>
      <c r="I174" s="187">
        <v>330</v>
      </c>
      <c r="J174" s="187">
        <v>330</v>
      </c>
      <c r="K174" s="187">
        <v>330</v>
      </c>
      <c r="L174" s="187">
        <v>330</v>
      </c>
      <c r="M174" s="187">
        <v>330</v>
      </c>
      <c r="N174" s="187">
        <v>330</v>
      </c>
      <c r="O174" s="187">
        <v>330</v>
      </c>
      <c r="P174" s="187">
        <v>330</v>
      </c>
      <c r="Q174" s="187">
        <v>330</v>
      </c>
      <c r="R174" s="187">
        <v>330</v>
      </c>
      <c r="S174" s="187">
        <v>100</v>
      </c>
      <c r="T174" s="188">
        <v>1625000</v>
      </c>
    </row>
    <row r="175" spans="1:20" ht="31.5" hidden="1" outlineLevel="1" x14ac:dyDescent="0.25">
      <c r="A175" s="404"/>
      <c r="B175" s="191" t="s">
        <v>86</v>
      </c>
      <c r="C175" s="184"/>
      <c r="D175" s="185" t="s">
        <v>84</v>
      </c>
      <c r="E175" s="186" t="s">
        <v>79</v>
      </c>
      <c r="F175" s="186" t="s">
        <v>133</v>
      </c>
      <c r="G175" s="187">
        <v>2500</v>
      </c>
      <c r="H175" s="187">
        <v>100</v>
      </c>
      <c r="I175" s="187">
        <v>240</v>
      </c>
      <c r="J175" s="187">
        <v>240</v>
      </c>
      <c r="K175" s="187">
        <v>240</v>
      </c>
      <c r="L175" s="187">
        <v>240</v>
      </c>
      <c r="M175" s="187">
        <v>240</v>
      </c>
      <c r="N175" s="187">
        <v>240</v>
      </c>
      <c r="O175" s="187">
        <v>240</v>
      </c>
      <c r="P175" s="187">
        <v>240</v>
      </c>
      <c r="Q175" s="187">
        <v>240</v>
      </c>
      <c r="R175" s="187">
        <v>240</v>
      </c>
      <c r="S175" s="187"/>
      <c r="T175" s="188">
        <v>1445000</v>
      </c>
    </row>
    <row r="176" spans="1:20" ht="31.5" hidden="1" outlineLevel="1" x14ac:dyDescent="0.25">
      <c r="A176" s="404"/>
      <c r="B176" s="191" t="s">
        <v>87</v>
      </c>
      <c r="C176" s="184"/>
      <c r="D176" s="185" t="s">
        <v>84</v>
      </c>
      <c r="E176" s="186" t="s">
        <v>79</v>
      </c>
      <c r="F176" s="186" t="s">
        <v>133</v>
      </c>
      <c r="G176" s="187">
        <v>20000</v>
      </c>
      <c r="H176" s="187">
        <v>1000</v>
      </c>
      <c r="I176" s="187">
        <v>1700</v>
      </c>
      <c r="J176" s="187">
        <v>1800</v>
      </c>
      <c r="K176" s="187">
        <v>1800</v>
      </c>
      <c r="L176" s="187">
        <v>1800</v>
      </c>
      <c r="M176" s="187">
        <v>1800</v>
      </c>
      <c r="N176" s="187">
        <v>1800</v>
      </c>
      <c r="O176" s="187">
        <v>1700</v>
      </c>
      <c r="P176" s="187">
        <v>1700</v>
      </c>
      <c r="Q176" s="187">
        <v>1700</v>
      </c>
      <c r="R176" s="187">
        <v>1700</v>
      </c>
      <c r="S176" s="187">
        <v>1500</v>
      </c>
      <c r="T176" s="188">
        <v>4884800</v>
      </c>
    </row>
    <row r="177" spans="1:20" ht="31.5" hidden="1" outlineLevel="1" x14ac:dyDescent="0.25">
      <c r="A177" s="404"/>
      <c r="B177" s="191" t="s">
        <v>88</v>
      </c>
      <c r="C177" s="184"/>
      <c r="D177" s="185" t="s">
        <v>84</v>
      </c>
      <c r="E177" s="186" t="s">
        <v>79</v>
      </c>
      <c r="F177" s="186" t="s">
        <v>133</v>
      </c>
      <c r="G177" s="187">
        <v>1500</v>
      </c>
      <c r="H177" s="187"/>
      <c r="I177" s="187">
        <v>150</v>
      </c>
      <c r="J177" s="187">
        <v>150</v>
      </c>
      <c r="K177" s="187">
        <v>150</v>
      </c>
      <c r="L177" s="187">
        <v>150</v>
      </c>
      <c r="M177" s="187">
        <v>150</v>
      </c>
      <c r="N177" s="187">
        <v>150</v>
      </c>
      <c r="O177" s="187">
        <v>150</v>
      </c>
      <c r="P177" s="187">
        <v>150</v>
      </c>
      <c r="Q177" s="187">
        <v>150</v>
      </c>
      <c r="R177" s="187">
        <v>150</v>
      </c>
      <c r="S177" s="187"/>
      <c r="T177" s="188">
        <v>1308800</v>
      </c>
    </row>
    <row r="178" spans="1:20" ht="31.5" hidden="1" outlineLevel="1" x14ac:dyDescent="0.25">
      <c r="A178" s="404"/>
      <c r="B178" s="191" t="s">
        <v>89</v>
      </c>
      <c r="C178" s="184"/>
      <c r="D178" s="185" t="s">
        <v>84</v>
      </c>
      <c r="E178" s="186" t="s">
        <v>78</v>
      </c>
      <c r="F178" s="186" t="s">
        <v>133</v>
      </c>
      <c r="G178" s="187">
        <v>6</v>
      </c>
      <c r="H178" s="187"/>
      <c r="I178" s="187">
        <v>1</v>
      </c>
      <c r="J178" s="187">
        <v>1</v>
      </c>
      <c r="K178" s="187"/>
      <c r="L178" s="187">
        <v>1</v>
      </c>
      <c r="M178" s="187"/>
      <c r="N178" s="187">
        <v>1</v>
      </c>
      <c r="O178" s="187"/>
      <c r="P178" s="187">
        <v>1</v>
      </c>
      <c r="Q178" s="187"/>
      <c r="R178" s="188">
        <v>1</v>
      </c>
      <c r="S178" s="187"/>
      <c r="T178" s="188">
        <v>1479600</v>
      </c>
    </row>
    <row r="179" spans="1:20" ht="63" hidden="1" outlineLevel="1" x14ac:dyDescent="0.25">
      <c r="A179" s="404"/>
      <c r="B179" s="191" t="s">
        <v>90</v>
      </c>
      <c r="C179" s="184"/>
      <c r="D179" s="185" t="s">
        <v>84</v>
      </c>
      <c r="E179" s="186" t="s">
        <v>78</v>
      </c>
      <c r="F179" s="186" t="s">
        <v>133</v>
      </c>
      <c r="G179" s="187">
        <v>6</v>
      </c>
      <c r="H179" s="187"/>
      <c r="I179" s="187"/>
      <c r="J179" s="187"/>
      <c r="K179" s="187"/>
      <c r="L179" s="187"/>
      <c r="M179" s="187"/>
      <c r="N179" s="187"/>
      <c r="O179" s="187"/>
      <c r="P179" s="187"/>
      <c r="Q179" s="187"/>
      <c r="R179" s="188"/>
      <c r="S179" s="187"/>
      <c r="T179" s="188">
        <v>1137850</v>
      </c>
    </row>
    <row r="180" spans="1:20" ht="47.25" hidden="1" outlineLevel="1" x14ac:dyDescent="0.25">
      <c r="A180" s="404"/>
      <c r="B180" s="191" t="s">
        <v>91</v>
      </c>
      <c r="C180" s="184"/>
      <c r="D180" s="185" t="s">
        <v>84</v>
      </c>
      <c r="E180" s="186" t="s">
        <v>79</v>
      </c>
      <c r="F180" s="186" t="s">
        <v>133</v>
      </c>
      <c r="G180" s="187">
        <v>2000</v>
      </c>
      <c r="H180" s="187"/>
      <c r="I180" s="187">
        <v>200</v>
      </c>
      <c r="J180" s="187">
        <v>200</v>
      </c>
      <c r="K180" s="187">
        <v>200</v>
      </c>
      <c r="L180" s="187">
        <v>200</v>
      </c>
      <c r="M180" s="187">
        <v>200</v>
      </c>
      <c r="N180" s="187">
        <v>200</v>
      </c>
      <c r="O180" s="187">
        <v>200</v>
      </c>
      <c r="P180" s="187">
        <v>200</v>
      </c>
      <c r="Q180" s="187">
        <v>200</v>
      </c>
      <c r="R180" s="188">
        <v>200</v>
      </c>
      <c r="S180" s="187"/>
      <c r="T180" s="188">
        <v>511000</v>
      </c>
    </row>
    <row r="181" spans="1:20" ht="31.5" hidden="1" outlineLevel="1" x14ac:dyDescent="0.25">
      <c r="A181" s="404"/>
      <c r="B181" s="191" t="s">
        <v>92</v>
      </c>
      <c r="C181" s="184"/>
      <c r="D181" s="185" t="s">
        <v>84</v>
      </c>
      <c r="E181" s="186" t="s">
        <v>79</v>
      </c>
      <c r="F181" s="186" t="s">
        <v>133</v>
      </c>
      <c r="G181" s="187">
        <v>100</v>
      </c>
      <c r="H181" s="187"/>
      <c r="I181" s="187">
        <v>20</v>
      </c>
      <c r="J181" s="187">
        <v>20</v>
      </c>
      <c r="K181" s="187"/>
      <c r="L181" s="187">
        <v>20</v>
      </c>
      <c r="M181" s="187">
        <v>20</v>
      </c>
      <c r="N181" s="187">
        <v>20</v>
      </c>
      <c r="O181" s="187"/>
      <c r="P181" s="187"/>
      <c r="Q181" s="187"/>
      <c r="R181" s="188"/>
      <c r="S181" s="187"/>
      <c r="T181" s="188">
        <v>691200</v>
      </c>
    </row>
    <row r="182" spans="1:20" ht="31.5" hidden="1" outlineLevel="1" x14ac:dyDescent="0.25">
      <c r="A182" s="404"/>
      <c r="B182" s="191" t="s">
        <v>93</v>
      </c>
      <c r="C182" s="184"/>
      <c r="D182" s="185" t="s">
        <v>84</v>
      </c>
      <c r="E182" s="186" t="s">
        <v>79</v>
      </c>
      <c r="F182" s="186" t="s">
        <v>133</v>
      </c>
      <c r="G182" s="187">
        <v>100</v>
      </c>
      <c r="H182" s="187"/>
      <c r="I182" s="187">
        <v>20</v>
      </c>
      <c r="J182" s="187">
        <v>20</v>
      </c>
      <c r="K182" s="187"/>
      <c r="L182" s="187">
        <v>20</v>
      </c>
      <c r="M182" s="187">
        <v>20</v>
      </c>
      <c r="N182" s="187">
        <v>20</v>
      </c>
      <c r="O182" s="187"/>
      <c r="P182" s="187"/>
      <c r="Q182" s="187"/>
      <c r="R182" s="188"/>
      <c r="S182" s="187"/>
      <c r="T182" s="188">
        <v>887200</v>
      </c>
    </row>
    <row r="183" spans="1:20" ht="47.25" hidden="1" outlineLevel="1" x14ac:dyDescent="0.25">
      <c r="A183" s="404"/>
      <c r="B183" s="191" t="s">
        <v>397</v>
      </c>
      <c r="C183" s="184"/>
      <c r="D183" s="185" t="s">
        <v>84</v>
      </c>
      <c r="E183" s="186" t="s">
        <v>78</v>
      </c>
      <c r="F183" s="186" t="s">
        <v>133</v>
      </c>
      <c r="G183" s="187">
        <v>6</v>
      </c>
      <c r="H183" s="187"/>
      <c r="I183" s="187">
        <v>1</v>
      </c>
      <c r="J183" s="187"/>
      <c r="K183" s="187">
        <v>1</v>
      </c>
      <c r="L183" s="187"/>
      <c r="M183" s="187">
        <v>1</v>
      </c>
      <c r="N183" s="187"/>
      <c r="O183" s="187">
        <v>1</v>
      </c>
      <c r="P183" s="187"/>
      <c r="Q183" s="187">
        <v>1</v>
      </c>
      <c r="R183" s="188">
        <v>1</v>
      </c>
      <c r="S183" s="187"/>
      <c r="T183" s="188">
        <v>367600</v>
      </c>
    </row>
    <row r="184" spans="1:20" ht="31.5" hidden="1" outlineLevel="1" x14ac:dyDescent="0.25">
      <c r="A184" s="404"/>
      <c r="B184" s="191" t="s">
        <v>94</v>
      </c>
      <c r="C184" s="184"/>
      <c r="D184" s="185" t="s">
        <v>84</v>
      </c>
      <c r="E184" s="186" t="s">
        <v>79</v>
      </c>
      <c r="F184" s="186" t="s">
        <v>133</v>
      </c>
      <c r="G184" s="187">
        <v>500</v>
      </c>
      <c r="H184" s="187"/>
      <c r="I184" s="187"/>
      <c r="J184" s="187">
        <v>125</v>
      </c>
      <c r="K184" s="187"/>
      <c r="L184" s="187">
        <v>125</v>
      </c>
      <c r="M184" s="187"/>
      <c r="N184" s="187">
        <v>125</v>
      </c>
      <c r="O184" s="187"/>
      <c r="P184" s="187"/>
      <c r="Q184" s="187">
        <v>125</v>
      </c>
      <c r="R184" s="188"/>
      <c r="S184" s="187"/>
      <c r="T184" s="188">
        <v>5627650.4000000004</v>
      </c>
    </row>
    <row r="185" spans="1:20" ht="31.5" hidden="1" outlineLevel="1" x14ac:dyDescent="0.25">
      <c r="A185" s="404"/>
      <c r="B185" s="191" t="s">
        <v>95</v>
      </c>
      <c r="C185" s="184"/>
      <c r="D185" s="185" t="s">
        <v>84</v>
      </c>
      <c r="E185" s="186" t="s">
        <v>79</v>
      </c>
      <c r="F185" s="186" t="s">
        <v>133</v>
      </c>
      <c r="G185" s="187">
        <v>500</v>
      </c>
      <c r="H185" s="187"/>
      <c r="I185" s="187">
        <v>125</v>
      </c>
      <c r="J185" s="187"/>
      <c r="K185" s="187">
        <v>125</v>
      </c>
      <c r="L185" s="187"/>
      <c r="M185" s="187">
        <v>125</v>
      </c>
      <c r="N185" s="187"/>
      <c r="O185" s="187">
        <v>125</v>
      </c>
      <c r="P185" s="187"/>
      <c r="Q185" s="187"/>
      <c r="R185" s="188"/>
      <c r="S185" s="187"/>
      <c r="T185" s="188">
        <v>695200</v>
      </c>
    </row>
    <row r="186" spans="1:20" ht="31.5" hidden="1" outlineLevel="1" x14ac:dyDescent="0.25">
      <c r="A186" s="404"/>
      <c r="B186" s="191" t="s">
        <v>96</v>
      </c>
      <c r="C186" s="184"/>
      <c r="D186" s="185" t="s">
        <v>84</v>
      </c>
      <c r="E186" s="186" t="s">
        <v>79</v>
      </c>
      <c r="F186" s="186" t="s">
        <v>133</v>
      </c>
      <c r="G186" s="187">
        <v>3000</v>
      </c>
      <c r="H186" s="187">
        <v>200</v>
      </c>
      <c r="I186" s="187">
        <v>250</v>
      </c>
      <c r="J186" s="187">
        <v>240</v>
      </c>
      <c r="K186" s="187">
        <v>250</v>
      </c>
      <c r="L186" s="187">
        <v>240</v>
      </c>
      <c r="M186" s="187">
        <v>240</v>
      </c>
      <c r="N186" s="187">
        <v>300</v>
      </c>
      <c r="O186" s="187">
        <v>250</v>
      </c>
      <c r="P186" s="187">
        <v>250</v>
      </c>
      <c r="Q186" s="187">
        <v>300</v>
      </c>
      <c r="R186" s="187">
        <v>240</v>
      </c>
      <c r="S186" s="187">
        <v>240</v>
      </c>
      <c r="T186" s="188">
        <v>1420800</v>
      </c>
    </row>
    <row r="187" spans="1:20" ht="63" hidden="1" outlineLevel="1" x14ac:dyDescent="0.25">
      <c r="A187" s="404"/>
      <c r="B187" s="191" t="s">
        <v>97</v>
      </c>
      <c r="C187" s="184"/>
      <c r="D187" s="185" t="s">
        <v>84</v>
      </c>
      <c r="E187" s="186" t="s">
        <v>79</v>
      </c>
      <c r="F187" s="186" t="s">
        <v>133</v>
      </c>
      <c r="G187" s="187">
        <v>150</v>
      </c>
      <c r="H187" s="187"/>
      <c r="I187" s="187">
        <v>30</v>
      </c>
      <c r="J187" s="187"/>
      <c r="K187" s="187">
        <v>30</v>
      </c>
      <c r="L187" s="187"/>
      <c r="M187" s="187">
        <v>30</v>
      </c>
      <c r="N187" s="187"/>
      <c r="O187" s="187">
        <v>30</v>
      </c>
      <c r="P187" s="187"/>
      <c r="Q187" s="187">
        <v>30</v>
      </c>
      <c r="R187" s="188"/>
      <c r="S187" s="187"/>
      <c r="T187" s="188">
        <v>1076400</v>
      </c>
    </row>
    <row r="188" spans="1:20" ht="47.25" hidden="1" outlineLevel="1" x14ac:dyDescent="0.25">
      <c r="A188" s="404"/>
      <c r="B188" s="192" t="s">
        <v>98</v>
      </c>
      <c r="C188" s="184"/>
      <c r="D188" s="185" t="s">
        <v>84</v>
      </c>
      <c r="E188" s="186" t="s">
        <v>79</v>
      </c>
      <c r="F188" s="186" t="s">
        <v>133</v>
      </c>
      <c r="G188" s="187">
        <v>150</v>
      </c>
      <c r="H188" s="187"/>
      <c r="I188" s="187">
        <v>30</v>
      </c>
      <c r="J188" s="187"/>
      <c r="K188" s="187">
        <v>30</v>
      </c>
      <c r="L188" s="187"/>
      <c r="M188" s="187">
        <v>30</v>
      </c>
      <c r="N188" s="187"/>
      <c r="O188" s="187">
        <v>30</v>
      </c>
      <c r="P188" s="187"/>
      <c r="Q188" s="187">
        <v>30</v>
      </c>
      <c r="R188" s="188"/>
      <c r="S188" s="187"/>
      <c r="T188" s="188">
        <v>176400</v>
      </c>
    </row>
    <row r="189" spans="1:20" ht="31.5" hidden="1" outlineLevel="1" x14ac:dyDescent="0.25">
      <c r="A189" s="404"/>
      <c r="B189" s="191" t="s">
        <v>99</v>
      </c>
      <c r="C189" s="184"/>
      <c r="D189" s="185" t="s">
        <v>84</v>
      </c>
      <c r="E189" s="186" t="s">
        <v>78</v>
      </c>
      <c r="F189" s="186" t="s">
        <v>133</v>
      </c>
      <c r="G189" s="187">
        <v>1</v>
      </c>
      <c r="H189" s="187"/>
      <c r="I189" s="187"/>
      <c r="J189" s="187"/>
      <c r="K189" s="187"/>
      <c r="L189" s="187"/>
      <c r="M189" s="187"/>
      <c r="N189" s="187"/>
      <c r="O189" s="187"/>
      <c r="P189" s="187"/>
      <c r="Q189" s="187">
        <v>1</v>
      </c>
      <c r="R189" s="188"/>
      <c r="S189" s="187"/>
      <c r="T189" s="188">
        <v>1470000</v>
      </c>
    </row>
    <row r="190" spans="1:20" ht="31.5" hidden="1" outlineLevel="1" x14ac:dyDescent="0.25">
      <c r="A190" s="405"/>
      <c r="B190" s="191" t="s">
        <v>100</v>
      </c>
      <c r="C190" s="184"/>
      <c r="D190" s="185" t="s">
        <v>84</v>
      </c>
      <c r="E190" s="186" t="s">
        <v>78</v>
      </c>
      <c r="F190" s="186" t="s">
        <v>133</v>
      </c>
      <c r="G190" s="187">
        <v>1</v>
      </c>
      <c r="H190" s="187"/>
      <c r="I190" s="187"/>
      <c r="J190" s="187">
        <v>1</v>
      </c>
      <c r="K190" s="187"/>
      <c r="L190" s="187"/>
      <c r="M190" s="187"/>
      <c r="N190" s="187"/>
      <c r="O190" s="187"/>
      <c r="P190" s="187"/>
      <c r="Q190" s="187"/>
      <c r="R190" s="188"/>
      <c r="S190" s="187"/>
      <c r="T190" s="188"/>
    </row>
    <row r="191" spans="1:20" hidden="1" outlineLevel="1" x14ac:dyDescent="0.25">
      <c r="A191" s="402" t="s">
        <v>966</v>
      </c>
      <c r="B191" s="402"/>
      <c r="C191" s="402"/>
      <c r="D191" s="402"/>
      <c r="E191" s="402"/>
      <c r="F191" s="402"/>
      <c r="G191" s="402"/>
      <c r="H191" s="402"/>
      <c r="I191" s="402"/>
      <c r="J191" s="402"/>
      <c r="K191" s="402"/>
      <c r="L191" s="402"/>
      <c r="M191" s="402"/>
      <c r="N191" s="402"/>
      <c r="O191" s="402"/>
      <c r="P191" s="402"/>
      <c r="Q191" s="402"/>
      <c r="R191" s="402"/>
      <c r="S191" s="402"/>
      <c r="T191" s="402"/>
    </row>
    <row r="192" spans="1:20" ht="31.5" hidden="1" outlineLevel="1" x14ac:dyDescent="0.25">
      <c r="A192" s="403" t="s">
        <v>967</v>
      </c>
      <c r="B192" s="239" t="s">
        <v>650</v>
      </c>
      <c r="C192" s="184"/>
      <c r="D192" s="185" t="s">
        <v>649</v>
      </c>
      <c r="E192" s="186" t="s">
        <v>79</v>
      </c>
      <c r="F192" s="186" t="s">
        <v>133</v>
      </c>
      <c r="G192" s="187">
        <v>200</v>
      </c>
      <c r="H192" s="187"/>
      <c r="I192" s="187"/>
      <c r="J192" s="187">
        <v>50</v>
      </c>
      <c r="K192" s="187"/>
      <c r="L192" s="187"/>
      <c r="M192" s="187">
        <v>50</v>
      </c>
      <c r="N192" s="187"/>
      <c r="O192" s="187"/>
      <c r="P192" s="187">
        <v>50</v>
      </c>
      <c r="Q192" s="187"/>
      <c r="R192" s="188"/>
      <c r="S192" s="187">
        <v>50</v>
      </c>
      <c r="T192" s="188"/>
    </row>
    <row r="193" spans="1:20" ht="47.25" hidden="1" outlineLevel="1" x14ac:dyDescent="0.25">
      <c r="A193" s="404"/>
      <c r="B193" s="239" t="s">
        <v>866</v>
      </c>
      <c r="C193" s="184"/>
      <c r="D193" s="185" t="s">
        <v>865</v>
      </c>
      <c r="E193" s="186" t="s">
        <v>78</v>
      </c>
      <c r="F193" s="186" t="s">
        <v>867</v>
      </c>
      <c r="G193" s="187">
        <v>32</v>
      </c>
      <c r="H193" s="176">
        <v>3</v>
      </c>
      <c r="I193" s="176">
        <v>3</v>
      </c>
      <c r="J193" s="176">
        <v>3</v>
      </c>
      <c r="K193" s="176">
        <v>3</v>
      </c>
      <c r="L193" s="176">
        <v>3</v>
      </c>
      <c r="M193" s="176">
        <v>3</v>
      </c>
      <c r="N193" s="176">
        <v>3</v>
      </c>
      <c r="O193" s="176">
        <v>3</v>
      </c>
      <c r="P193" s="176">
        <v>2</v>
      </c>
      <c r="Q193" s="176">
        <v>2</v>
      </c>
      <c r="R193" s="176">
        <v>2</v>
      </c>
      <c r="S193" s="176">
        <v>2</v>
      </c>
      <c r="T193" s="188"/>
    </row>
    <row r="194" spans="1:20" ht="63" hidden="1" outlineLevel="1" x14ac:dyDescent="0.25">
      <c r="A194" s="405"/>
      <c r="B194" s="191" t="s">
        <v>90</v>
      </c>
      <c r="C194" s="184"/>
      <c r="D194" s="185" t="s">
        <v>84</v>
      </c>
      <c r="E194" s="186" t="s">
        <v>79</v>
      </c>
      <c r="F194" s="186" t="s">
        <v>133</v>
      </c>
      <c r="G194" s="187">
        <v>480</v>
      </c>
      <c r="H194" s="187"/>
      <c r="I194" s="187">
        <v>48</v>
      </c>
      <c r="J194" s="187">
        <v>48</v>
      </c>
      <c r="K194" s="187">
        <v>48</v>
      </c>
      <c r="L194" s="187">
        <v>48</v>
      </c>
      <c r="M194" s="187">
        <v>48</v>
      </c>
      <c r="N194" s="187">
        <v>48</v>
      </c>
      <c r="O194" s="187">
        <v>48</v>
      </c>
      <c r="P194" s="187">
        <v>48</v>
      </c>
      <c r="Q194" s="187">
        <v>48</v>
      </c>
      <c r="R194" s="187">
        <v>48</v>
      </c>
      <c r="S194" s="187"/>
      <c r="T194" s="188">
        <v>3365300</v>
      </c>
    </row>
    <row r="195" spans="1:20" ht="15.75" hidden="1" outlineLevel="1" x14ac:dyDescent="0.25">
      <c r="A195" s="403" t="s">
        <v>80</v>
      </c>
      <c r="B195" s="184"/>
      <c r="C195" s="184"/>
      <c r="D195" s="185"/>
      <c r="E195" s="186"/>
      <c r="F195" s="186"/>
      <c r="G195" s="187"/>
      <c r="H195" s="187"/>
      <c r="I195" s="187"/>
      <c r="J195" s="187"/>
      <c r="K195" s="187"/>
      <c r="L195" s="187"/>
      <c r="M195" s="187"/>
      <c r="N195" s="187"/>
      <c r="O195" s="187"/>
      <c r="P195" s="187"/>
      <c r="Q195" s="187"/>
      <c r="R195" s="188"/>
      <c r="S195" s="187"/>
      <c r="T195" s="188"/>
    </row>
    <row r="196" spans="1:20" ht="15.75" hidden="1" outlineLevel="1" x14ac:dyDescent="0.25">
      <c r="A196" s="404"/>
      <c r="B196" s="184"/>
      <c r="C196" s="184"/>
      <c r="D196" s="185"/>
      <c r="E196" s="186"/>
      <c r="F196" s="186"/>
      <c r="G196" s="187"/>
      <c r="H196" s="187"/>
      <c r="I196" s="187"/>
      <c r="J196" s="187"/>
      <c r="K196" s="187"/>
      <c r="L196" s="187"/>
      <c r="M196" s="187"/>
      <c r="N196" s="187"/>
      <c r="O196" s="187"/>
      <c r="P196" s="187"/>
      <c r="Q196" s="187"/>
      <c r="R196" s="188"/>
      <c r="S196" s="187"/>
      <c r="T196" s="188"/>
    </row>
    <row r="197" spans="1:20" ht="15.75" hidden="1" outlineLevel="1" x14ac:dyDescent="0.25">
      <c r="A197" s="405"/>
      <c r="B197" s="184"/>
      <c r="C197" s="184"/>
      <c r="D197" s="185"/>
      <c r="E197" s="186"/>
      <c r="F197" s="186"/>
      <c r="G197" s="187"/>
      <c r="H197" s="187"/>
      <c r="I197" s="187"/>
      <c r="J197" s="187"/>
      <c r="K197" s="187"/>
      <c r="L197" s="187"/>
      <c r="M197" s="187"/>
      <c r="N197" s="187"/>
      <c r="O197" s="187"/>
      <c r="P197" s="187"/>
      <c r="Q197" s="187"/>
      <c r="R197" s="188"/>
      <c r="S197" s="187"/>
      <c r="T197" s="188"/>
    </row>
    <row r="198" spans="1:20" ht="31.5" hidden="1" outlineLevel="1" x14ac:dyDescent="0.25">
      <c r="A198" s="403" t="s">
        <v>701</v>
      </c>
      <c r="B198" s="184" t="s">
        <v>145</v>
      </c>
      <c r="C198" s="184"/>
      <c r="D198" s="185" t="s">
        <v>780</v>
      </c>
      <c r="E198" s="186" t="s">
        <v>78</v>
      </c>
      <c r="F198" s="186" t="s">
        <v>781</v>
      </c>
      <c r="G198" s="187">
        <v>4</v>
      </c>
      <c r="H198" s="187"/>
      <c r="I198" s="187">
        <v>1</v>
      </c>
      <c r="J198" s="187"/>
      <c r="K198" s="187"/>
      <c r="L198" s="187">
        <v>1</v>
      </c>
      <c r="M198" s="187"/>
      <c r="N198" s="187">
        <v>1</v>
      </c>
      <c r="O198" s="187"/>
      <c r="P198" s="187"/>
      <c r="Q198" s="187"/>
      <c r="R198" s="188">
        <v>1</v>
      </c>
      <c r="S198" s="187"/>
      <c r="T198" s="188">
        <v>550000</v>
      </c>
    </row>
    <row r="199" spans="1:20" ht="31.5" hidden="1" outlineLevel="1" x14ac:dyDescent="0.25">
      <c r="A199" s="404"/>
      <c r="B199" s="184" t="s">
        <v>146</v>
      </c>
      <c r="C199" s="184"/>
      <c r="D199" s="185" t="s">
        <v>780</v>
      </c>
      <c r="E199" s="186" t="s">
        <v>78</v>
      </c>
      <c r="F199" s="186" t="s">
        <v>781</v>
      </c>
      <c r="G199" s="187">
        <v>36</v>
      </c>
      <c r="H199" s="187">
        <v>3</v>
      </c>
      <c r="I199" s="187">
        <v>3</v>
      </c>
      <c r="J199" s="187">
        <v>3</v>
      </c>
      <c r="K199" s="187">
        <v>3</v>
      </c>
      <c r="L199" s="187">
        <v>3</v>
      </c>
      <c r="M199" s="187">
        <v>3</v>
      </c>
      <c r="N199" s="187">
        <v>3</v>
      </c>
      <c r="O199" s="187">
        <v>3</v>
      </c>
      <c r="P199" s="187">
        <v>3</v>
      </c>
      <c r="Q199" s="187">
        <v>3</v>
      </c>
      <c r="R199" s="188">
        <v>3</v>
      </c>
      <c r="S199" s="187">
        <v>3</v>
      </c>
      <c r="T199" s="188">
        <v>1500000</v>
      </c>
    </row>
    <row r="200" spans="1:20" ht="63" hidden="1" outlineLevel="1" x14ac:dyDescent="0.25">
      <c r="A200" s="404"/>
      <c r="B200" s="184" t="s">
        <v>148</v>
      </c>
      <c r="C200" s="184"/>
      <c r="D200" s="185" t="s">
        <v>780</v>
      </c>
      <c r="E200" s="186" t="s">
        <v>78</v>
      </c>
      <c r="F200" s="186" t="s">
        <v>177</v>
      </c>
      <c r="G200" s="187">
        <v>12</v>
      </c>
      <c r="H200" s="187">
        <v>1</v>
      </c>
      <c r="I200" s="187">
        <v>1</v>
      </c>
      <c r="J200" s="187">
        <v>1</v>
      </c>
      <c r="K200" s="187">
        <v>1</v>
      </c>
      <c r="L200" s="187">
        <v>1</v>
      </c>
      <c r="M200" s="187">
        <v>1</v>
      </c>
      <c r="N200" s="187">
        <v>1</v>
      </c>
      <c r="O200" s="187">
        <v>1</v>
      </c>
      <c r="P200" s="187">
        <v>1</v>
      </c>
      <c r="Q200" s="187">
        <v>1</v>
      </c>
      <c r="R200" s="188">
        <v>1</v>
      </c>
      <c r="S200" s="187">
        <v>1</v>
      </c>
      <c r="T200" s="188">
        <v>332600</v>
      </c>
    </row>
    <row r="201" spans="1:20" ht="47.25" hidden="1" outlineLevel="1" x14ac:dyDescent="0.25">
      <c r="A201" s="404"/>
      <c r="B201" s="184" t="s">
        <v>779</v>
      </c>
      <c r="C201" s="184"/>
      <c r="D201" s="185" t="s">
        <v>780</v>
      </c>
      <c r="E201" s="186" t="s">
        <v>79</v>
      </c>
      <c r="F201" s="186" t="s">
        <v>782</v>
      </c>
      <c r="G201" s="187">
        <v>120</v>
      </c>
      <c r="H201" s="187">
        <v>10</v>
      </c>
      <c r="I201" s="187">
        <v>10</v>
      </c>
      <c r="J201" s="187">
        <v>10</v>
      </c>
      <c r="K201" s="187">
        <v>10</v>
      </c>
      <c r="L201" s="187">
        <v>10</v>
      </c>
      <c r="M201" s="187">
        <v>10</v>
      </c>
      <c r="N201" s="187">
        <v>10</v>
      </c>
      <c r="O201" s="187">
        <v>10</v>
      </c>
      <c r="P201" s="187">
        <v>10</v>
      </c>
      <c r="Q201" s="187">
        <v>10</v>
      </c>
      <c r="R201" s="188">
        <v>10</v>
      </c>
      <c r="S201" s="187">
        <v>10</v>
      </c>
      <c r="T201" s="188">
        <v>120000</v>
      </c>
    </row>
    <row r="202" spans="1:20" ht="75" hidden="1" outlineLevel="1" x14ac:dyDescent="0.25">
      <c r="A202" s="190" t="s">
        <v>703</v>
      </c>
      <c r="B202" s="184" t="s">
        <v>941</v>
      </c>
      <c r="C202" s="184"/>
      <c r="D202" s="185" t="s">
        <v>943</v>
      </c>
      <c r="E202" s="186" t="s">
        <v>79</v>
      </c>
      <c r="F202" s="186" t="s">
        <v>942</v>
      </c>
      <c r="G202" s="187">
        <v>6000</v>
      </c>
      <c r="H202" s="187">
        <v>500</v>
      </c>
      <c r="I202" s="187">
        <v>500</v>
      </c>
      <c r="J202" s="187">
        <v>500</v>
      </c>
      <c r="K202" s="187">
        <v>500</v>
      </c>
      <c r="L202" s="187">
        <v>500</v>
      </c>
      <c r="M202" s="187">
        <v>500</v>
      </c>
      <c r="N202" s="187">
        <v>500</v>
      </c>
      <c r="O202" s="187">
        <v>500</v>
      </c>
      <c r="P202" s="187">
        <v>500</v>
      </c>
      <c r="Q202" s="187">
        <v>500</v>
      </c>
      <c r="R202" s="187">
        <v>500</v>
      </c>
      <c r="S202" s="187">
        <v>500</v>
      </c>
      <c r="T202" s="188"/>
    </row>
    <row r="203" spans="1:20" ht="60" hidden="1" outlineLevel="1" x14ac:dyDescent="0.25">
      <c r="A203" s="403" t="s">
        <v>930</v>
      </c>
      <c r="B203" s="171" t="s">
        <v>931</v>
      </c>
      <c r="C203" s="184"/>
      <c r="D203" s="172" t="s">
        <v>932</v>
      </c>
      <c r="E203" s="186" t="s">
        <v>79</v>
      </c>
      <c r="F203" s="186" t="s">
        <v>933</v>
      </c>
      <c r="G203" s="173">
        <v>15000</v>
      </c>
      <c r="H203" s="187">
        <v>700</v>
      </c>
      <c r="I203" s="187">
        <v>1250</v>
      </c>
      <c r="J203" s="187">
        <v>1800</v>
      </c>
      <c r="K203" s="187">
        <v>1250</v>
      </c>
      <c r="L203" s="187">
        <v>1250</v>
      </c>
      <c r="M203" s="187">
        <v>1250</v>
      </c>
      <c r="N203" s="187">
        <v>1250</v>
      </c>
      <c r="O203" s="187">
        <v>1250</v>
      </c>
      <c r="P203" s="187">
        <v>1250</v>
      </c>
      <c r="Q203" s="187">
        <v>1625</v>
      </c>
      <c r="R203" s="187">
        <v>1625</v>
      </c>
      <c r="S203" s="187">
        <v>500</v>
      </c>
      <c r="T203" s="419">
        <v>4151400</v>
      </c>
    </row>
    <row r="204" spans="1:20" ht="60" hidden="1" outlineLevel="1" x14ac:dyDescent="0.25">
      <c r="A204" s="404"/>
      <c r="B204" s="171" t="s">
        <v>934</v>
      </c>
      <c r="C204" s="184"/>
      <c r="D204" s="172" t="s">
        <v>932</v>
      </c>
      <c r="E204" s="186" t="s">
        <v>79</v>
      </c>
      <c r="F204" s="186" t="s">
        <v>933</v>
      </c>
      <c r="G204" s="173">
        <v>5000</v>
      </c>
      <c r="H204" s="187">
        <v>417</v>
      </c>
      <c r="I204" s="187">
        <v>417</v>
      </c>
      <c r="J204" s="187">
        <v>417</v>
      </c>
      <c r="K204" s="187">
        <v>417</v>
      </c>
      <c r="L204" s="187">
        <v>417</v>
      </c>
      <c r="M204" s="187">
        <v>417</v>
      </c>
      <c r="N204" s="187">
        <v>417</v>
      </c>
      <c r="O204" s="187">
        <v>417</v>
      </c>
      <c r="P204" s="187">
        <v>417</v>
      </c>
      <c r="Q204" s="187">
        <v>417</v>
      </c>
      <c r="R204" s="187">
        <v>417</v>
      </c>
      <c r="S204" s="187">
        <v>417</v>
      </c>
      <c r="T204" s="420"/>
    </row>
    <row r="205" spans="1:20" ht="60" hidden="1" outlineLevel="1" x14ac:dyDescent="0.25">
      <c r="A205" s="404"/>
      <c r="B205" s="171" t="s">
        <v>935</v>
      </c>
      <c r="C205" s="184"/>
      <c r="D205" s="172" t="s">
        <v>932</v>
      </c>
      <c r="E205" s="186" t="s">
        <v>79</v>
      </c>
      <c r="F205" s="186" t="s">
        <v>933</v>
      </c>
      <c r="G205" s="173">
        <v>3000</v>
      </c>
      <c r="H205" s="187">
        <v>250</v>
      </c>
      <c r="I205" s="187">
        <v>250</v>
      </c>
      <c r="J205" s="187">
        <v>250</v>
      </c>
      <c r="K205" s="187">
        <v>250</v>
      </c>
      <c r="L205" s="187">
        <v>250</v>
      </c>
      <c r="M205" s="187">
        <v>250</v>
      </c>
      <c r="N205" s="187">
        <v>250</v>
      </c>
      <c r="O205" s="187">
        <v>250</v>
      </c>
      <c r="P205" s="187">
        <v>250</v>
      </c>
      <c r="Q205" s="187">
        <v>250</v>
      </c>
      <c r="R205" s="187">
        <v>250</v>
      </c>
      <c r="S205" s="187">
        <v>250</v>
      </c>
      <c r="T205" s="420"/>
    </row>
    <row r="206" spans="1:20" ht="63" hidden="1" outlineLevel="1" x14ac:dyDescent="0.25">
      <c r="A206" s="405"/>
      <c r="B206" s="174" t="s">
        <v>936</v>
      </c>
      <c r="C206" s="184"/>
      <c r="D206" s="172" t="s">
        <v>932</v>
      </c>
      <c r="E206" s="186" t="s">
        <v>79</v>
      </c>
      <c r="F206" s="186" t="s">
        <v>933</v>
      </c>
      <c r="G206" s="173">
        <v>20000</v>
      </c>
      <c r="H206" s="187">
        <v>800</v>
      </c>
      <c r="I206" s="187">
        <v>1663</v>
      </c>
      <c r="J206" s="187">
        <v>2434</v>
      </c>
      <c r="K206" s="187">
        <v>1667</v>
      </c>
      <c r="L206" s="187">
        <v>1834</v>
      </c>
      <c r="M206" s="187">
        <v>1667</v>
      </c>
      <c r="N206" s="187">
        <v>2167</v>
      </c>
      <c r="O206" s="187">
        <v>2167</v>
      </c>
      <c r="P206" s="187">
        <v>1667</v>
      </c>
      <c r="Q206" s="187">
        <v>1667</v>
      </c>
      <c r="R206" s="187">
        <v>1667</v>
      </c>
      <c r="S206" s="187">
        <v>600</v>
      </c>
      <c r="T206" s="421"/>
    </row>
    <row r="207" spans="1:20" ht="60" hidden="1" outlineLevel="1" x14ac:dyDescent="0.25">
      <c r="A207" s="403" t="s">
        <v>937</v>
      </c>
      <c r="B207" s="175" t="s">
        <v>938</v>
      </c>
      <c r="C207" s="184"/>
      <c r="D207" s="172" t="s">
        <v>932</v>
      </c>
      <c r="E207" s="186" t="s">
        <v>78</v>
      </c>
      <c r="F207" s="186" t="s">
        <v>933</v>
      </c>
      <c r="G207" s="173">
        <v>3000</v>
      </c>
      <c r="H207" s="187">
        <v>250</v>
      </c>
      <c r="I207" s="187">
        <v>250</v>
      </c>
      <c r="J207" s="187">
        <v>250</v>
      </c>
      <c r="K207" s="187">
        <v>250</v>
      </c>
      <c r="L207" s="187">
        <v>250</v>
      </c>
      <c r="M207" s="187">
        <v>250</v>
      </c>
      <c r="N207" s="187">
        <v>250</v>
      </c>
      <c r="O207" s="187">
        <v>250</v>
      </c>
      <c r="P207" s="187">
        <v>250</v>
      </c>
      <c r="Q207" s="187">
        <v>250</v>
      </c>
      <c r="R207" s="187">
        <v>250</v>
      </c>
      <c r="S207" s="187">
        <v>250</v>
      </c>
      <c r="T207" s="419">
        <v>3655765</v>
      </c>
    </row>
    <row r="208" spans="1:20" ht="63" hidden="1" outlineLevel="1" x14ac:dyDescent="0.25">
      <c r="A208" s="404"/>
      <c r="B208" s="175" t="s">
        <v>939</v>
      </c>
      <c r="C208" s="184"/>
      <c r="D208" s="172" t="s">
        <v>932</v>
      </c>
      <c r="E208" s="186" t="s">
        <v>78</v>
      </c>
      <c r="F208" s="186" t="s">
        <v>933</v>
      </c>
      <c r="G208" s="173">
        <v>500</v>
      </c>
      <c r="H208" s="187">
        <v>0</v>
      </c>
      <c r="I208" s="187">
        <v>42</v>
      </c>
      <c r="J208" s="187">
        <v>52</v>
      </c>
      <c r="K208" s="187">
        <v>52</v>
      </c>
      <c r="L208" s="187">
        <v>52</v>
      </c>
      <c r="M208" s="187">
        <v>42</v>
      </c>
      <c r="N208" s="187">
        <v>42</v>
      </c>
      <c r="O208" s="187">
        <v>42</v>
      </c>
      <c r="P208" s="187">
        <v>54</v>
      </c>
      <c r="Q208" s="187">
        <v>42</v>
      </c>
      <c r="R208" s="187">
        <v>42</v>
      </c>
      <c r="S208" s="187">
        <v>38</v>
      </c>
      <c r="T208" s="420"/>
    </row>
    <row r="209" spans="1:20" ht="78.75" hidden="1" outlineLevel="1" x14ac:dyDescent="0.25">
      <c r="A209" s="404"/>
      <c r="B209" s="175" t="s">
        <v>940</v>
      </c>
      <c r="C209" s="184"/>
      <c r="D209" s="172" t="s">
        <v>932</v>
      </c>
      <c r="E209" s="186" t="s">
        <v>79</v>
      </c>
      <c r="F209" s="186" t="s">
        <v>933</v>
      </c>
      <c r="G209" s="173">
        <v>500</v>
      </c>
      <c r="H209" s="187">
        <v>0</v>
      </c>
      <c r="I209" s="187">
        <v>50</v>
      </c>
      <c r="J209" s="187"/>
      <c r="K209" s="187">
        <v>100</v>
      </c>
      <c r="L209" s="187">
        <v>50</v>
      </c>
      <c r="M209" s="187"/>
      <c r="N209" s="187">
        <v>100</v>
      </c>
      <c r="O209" s="187"/>
      <c r="P209" s="187">
        <v>50</v>
      </c>
      <c r="Q209" s="187">
        <v>100</v>
      </c>
      <c r="R209" s="187">
        <v>50</v>
      </c>
      <c r="S209" s="187"/>
      <c r="T209" s="420"/>
    </row>
    <row r="210" spans="1:20" ht="47.25" hidden="1" outlineLevel="1" x14ac:dyDescent="0.25">
      <c r="A210" s="190" t="s">
        <v>134</v>
      </c>
      <c r="B210" s="184" t="s">
        <v>135</v>
      </c>
      <c r="C210" s="184"/>
      <c r="D210" s="185" t="s">
        <v>122</v>
      </c>
      <c r="E210" s="186" t="s">
        <v>78</v>
      </c>
      <c r="F210" s="186" t="s">
        <v>136</v>
      </c>
      <c r="G210" s="187">
        <v>10</v>
      </c>
      <c r="H210" s="187">
        <v>0</v>
      </c>
      <c r="I210" s="187">
        <v>0</v>
      </c>
      <c r="J210" s="187">
        <v>0</v>
      </c>
      <c r="K210" s="187">
        <v>1</v>
      </c>
      <c r="L210" s="187">
        <v>1</v>
      </c>
      <c r="M210" s="187">
        <v>3</v>
      </c>
      <c r="N210" s="187">
        <v>1</v>
      </c>
      <c r="O210" s="187">
        <v>1</v>
      </c>
      <c r="P210" s="187">
        <v>1</v>
      </c>
      <c r="Q210" s="187">
        <v>1</v>
      </c>
      <c r="R210" s="188">
        <v>1</v>
      </c>
      <c r="S210" s="187">
        <v>0</v>
      </c>
      <c r="T210" s="188"/>
    </row>
    <row r="211" spans="1:20" ht="45" hidden="1" outlineLevel="1" x14ac:dyDescent="0.25">
      <c r="A211" s="190" t="s">
        <v>137</v>
      </c>
      <c r="B211" s="184" t="s">
        <v>138</v>
      </c>
      <c r="C211" s="184"/>
      <c r="D211" s="185" t="s">
        <v>122</v>
      </c>
      <c r="E211" s="186" t="s">
        <v>78</v>
      </c>
      <c r="F211" s="186" t="s">
        <v>398</v>
      </c>
      <c r="G211" s="187">
        <v>1</v>
      </c>
      <c r="H211" s="187">
        <v>0</v>
      </c>
      <c r="I211" s="187">
        <v>0</v>
      </c>
      <c r="J211" s="187">
        <v>0</v>
      </c>
      <c r="K211" s="187">
        <v>0</v>
      </c>
      <c r="L211" s="187">
        <v>0</v>
      </c>
      <c r="M211" s="187">
        <v>0</v>
      </c>
      <c r="N211" s="187">
        <v>0</v>
      </c>
      <c r="O211" s="187">
        <v>0</v>
      </c>
      <c r="P211" s="187">
        <v>0</v>
      </c>
      <c r="Q211" s="187">
        <v>0</v>
      </c>
      <c r="R211" s="187">
        <v>0</v>
      </c>
      <c r="S211" s="187">
        <v>1</v>
      </c>
      <c r="T211" s="188"/>
    </row>
    <row r="212" spans="1:20" ht="31.5" hidden="1" outlineLevel="1" x14ac:dyDescent="0.25">
      <c r="A212" s="403" t="s">
        <v>706</v>
      </c>
      <c r="B212" s="184" t="s">
        <v>132</v>
      </c>
      <c r="C212" s="184"/>
      <c r="D212" s="185" t="s">
        <v>122</v>
      </c>
      <c r="E212" s="186" t="s">
        <v>79</v>
      </c>
      <c r="F212" s="186" t="s">
        <v>133</v>
      </c>
      <c r="G212" s="187">
        <v>1000</v>
      </c>
      <c r="H212" s="187">
        <v>0</v>
      </c>
      <c r="I212" s="187">
        <v>49</v>
      </c>
      <c r="J212" s="187">
        <v>51</v>
      </c>
      <c r="K212" s="187">
        <v>134</v>
      </c>
      <c r="L212" s="187">
        <v>134</v>
      </c>
      <c r="M212" s="187">
        <v>133</v>
      </c>
      <c r="N212" s="187">
        <v>133</v>
      </c>
      <c r="O212" s="187">
        <v>133</v>
      </c>
      <c r="P212" s="187">
        <v>133</v>
      </c>
      <c r="Q212" s="187">
        <v>51</v>
      </c>
      <c r="R212" s="188">
        <v>49</v>
      </c>
      <c r="S212" s="187">
        <v>0</v>
      </c>
      <c r="T212" s="188"/>
    </row>
    <row r="213" spans="1:20" ht="31.5" hidden="1" outlineLevel="1" x14ac:dyDescent="0.25">
      <c r="A213" s="405"/>
      <c r="B213" s="184" t="s">
        <v>651</v>
      </c>
      <c r="C213" s="184"/>
      <c r="D213" s="185" t="s">
        <v>649</v>
      </c>
      <c r="E213" s="186" t="s">
        <v>79</v>
      </c>
      <c r="F213" s="186" t="s">
        <v>133</v>
      </c>
      <c r="G213" s="187">
        <v>150</v>
      </c>
      <c r="H213" s="187"/>
      <c r="I213" s="187"/>
      <c r="J213" s="187">
        <v>50</v>
      </c>
      <c r="K213" s="187"/>
      <c r="L213" s="187"/>
      <c r="M213" s="187">
        <v>50</v>
      </c>
      <c r="N213" s="187"/>
      <c r="O213" s="187"/>
      <c r="P213" s="187">
        <v>50</v>
      </c>
      <c r="Q213" s="187"/>
      <c r="R213" s="188"/>
      <c r="S213" s="187">
        <v>50</v>
      </c>
      <c r="T213" s="188"/>
    </row>
    <row r="214" spans="1:20" ht="33.75" hidden="1" customHeight="1" outlineLevel="1" x14ac:dyDescent="0.25">
      <c r="A214" s="411" t="s">
        <v>32</v>
      </c>
      <c r="B214" s="411"/>
      <c r="C214" s="411"/>
      <c r="D214" s="411"/>
      <c r="E214" s="411"/>
      <c r="F214" s="411"/>
      <c r="G214" s="411"/>
      <c r="H214" s="411"/>
      <c r="I214" s="411"/>
      <c r="J214" s="411"/>
      <c r="K214" s="411"/>
      <c r="L214" s="411"/>
      <c r="M214" s="411"/>
      <c r="N214" s="411"/>
      <c r="O214" s="411"/>
      <c r="P214" s="411"/>
      <c r="Q214" s="411"/>
      <c r="R214" s="411"/>
      <c r="S214" s="411"/>
      <c r="T214" s="411"/>
    </row>
    <row r="215" spans="1:20" ht="45" hidden="1" customHeight="1" outlineLevel="1" x14ac:dyDescent="0.25">
      <c r="A215" s="402" t="s">
        <v>69</v>
      </c>
      <c r="B215" s="402"/>
      <c r="C215" s="402"/>
      <c r="D215" s="402"/>
      <c r="E215" s="402"/>
      <c r="F215" s="402"/>
      <c r="G215" s="402"/>
      <c r="H215" s="402"/>
      <c r="I215" s="402"/>
      <c r="J215" s="402"/>
      <c r="K215" s="402"/>
      <c r="L215" s="402"/>
      <c r="M215" s="402"/>
      <c r="N215" s="402"/>
      <c r="O215" s="402"/>
      <c r="P215" s="402"/>
      <c r="Q215" s="402"/>
      <c r="R215" s="402"/>
      <c r="S215" s="402"/>
      <c r="T215" s="402"/>
    </row>
    <row r="216" spans="1:20" ht="35.25" hidden="1" customHeight="1" outlineLevel="1" x14ac:dyDescent="0.25">
      <c r="A216" s="402" t="s">
        <v>968</v>
      </c>
      <c r="B216" s="402"/>
      <c r="C216" s="402"/>
      <c r="D216" s="402"/>
      <c r="E216" s="402"/>
      <c r="F216" s="402"/>
      <c r="G216" s="402"/>
      <c r="H216" s="402"/>
      <c r="I216" s="402"/>
      <c r="J216" s="402"/>
      <c r="K216" s="402"/>
      <c r="L216" s="402"/>
      <c r="M216" s="402"/>
      <c r="N216" s="402"/>
      <c r="O216" s="402"/>
      <c r="P216" s="402"/>
      <c r="Q216" s="402"/>
      <c r="R216" s="402"/>
      <c r="S216" s="402"/>
      <c r="T216" s="402"/>
    </row>
    <row r="217" spans="1:20" ht="109.5" hidden="1" customHeight="1" outlineLevel="1" x14ac:dyDescent="0.25">
      <c r="A217" s="403" t="s">
        <v>969</v>
      </c>
      <c r="B217" s="184" t="s">
        <v>928</v>
      </c>
      <c r="C217" s="184"/>
      <c r="D217" s="185" t="s">
        <v>553</v>
      </c>
      <c r="E217" s="186" t="s">
        <v>79</v>
      </c>
      <c r="F217" s="186" t="s">
        <v>929</v>
      </c>
      <c r="G217" s="187">
        <v>78882</v>
      </c>
      <c r="H217" s="187"/>
      <c r="I217" s="187"/>
      <c r="J217" s="187"/>
      <c r="K217" s="187"/>
      <c r="L217" s="187"/>
      <c r="M217" s="187">
        <v>39441</v>
      </c>
      <c r="N217" s="187"/>
      <c r="O217" s="187"/>
      <c r="P217" s="187"/>
      <c r="Q217" s="187"/>
      <c r="R217" s="188"/>
      <c r="S217" s="187">
        <v>39441</v>
      </c>
      <c r="T217" s="406">
        <v>50000000</v>
      </c>
    </row>
    <row r="218" spans="1:20" ht="115.5" hidden="1" customHeight="1" outlineLevel="1" x14ac:dyDescent="0.25">
      <c r="A218" s="404"/>
      <c r="B218" s="184" t="s">
        <v>925</v>
      </c>
      <c r="C218" s="184"/>
      <c r="D218" s="185" t="s">
        <v>553</v>
      </c>
      <c r="E218" s="186" t="s">
        <v>79</v>
      </c>
      <c r="F218" s="186" t="s">
        <v>929</v>
      </c>
      <c r="G218" s="187">
        <v>12000</v>
      </c>
      <c r="H218" s="187"/>
      <c r="I218" s="187"/>
      <c r="J218" s="187"/>
      <c r="K218" s="187"/>
      <c r="L218" s="187"/>
      <c r="M218" s="187">
        <v>6000</v>
      </c>
      <c r="N218" s="187"/>
      <c r="O218" s="187"/>
      <c r="P218" s="187"/>
      <c r="Q218" s="187"/>
      <c r="R218" s="188"/>
      <c r="S218" s="187">
        <v>6000</v>
      </c>
      <c r="T218" s="418"/>
    </row>
    <row r="219" spans="1:20" ht="131.25" hidden="1" customHeight="1" outlineLevel="1" x14ac:dyDescent="0.25">
      <c r="A219" s="404"/>
      <c r="B219" s="184" t="s">
        <v>926</v>
      </c>
      <c r="C219" s="184"/>
      <c r="D219" s="185" t="s">
        <v>553</v>
      </c>
      <c r="E219" s="186" t="s">
        <v>79</v>
      </c>
      <c r="F219" s="186" t="s">
        <v>929</v>
      </c>
      <c r="G219" s="187">
        <v>9466</v>
      </c>
      <c r="H219" s="187"/>
      <c r="I219" s="187"/>
      <c r="J219" s="187"/>
      <c r="K219" s="187"/>
      <c r="L219" s="187"/>
      <c r="M219" s="187">
        <v>4733</v>
      </c>
      <c r="N219" s="187"/>
      <c r="O219" s="187"/>
      <c r="P219" s="187"/>
      <c r="Q219" s="187"/>
      <c r="R219" s="188"/>
      <c r="S219" s="187">
        <v>4733</v>
      </c>
      <c r="T219" s="418"/>
    </row>
    <row r="220" spans="1:20" ht="117.75" hidden="1" customHeight="1" outlineLevel="1" x14ac:dyDescent="0.25">
      <c r="A220" s="404"/>
      <c r="B220" s="184" t="s">
        <v>927</v>
      </c>
      <c r="C220" s="184"/>
      <c r="D220" s="185" t="s">
        <v>553</v>
      </c>
      <c r="E220" s="186" t="s">
        <v>79</v>
      </c>
      <c r="F220" s="186" t="s">
        <v>929</v>
      </c>
      <c r="G220" s="187">
        <v>40000</v>
      </c>
      <c r="H220" s="187"/>
      <c r="I220" s="187"/>
      <c r="J220" s="187"/>
      <c r="K220" s="187"/>
      <c r="L220" s="187"/>
      <c r="M220" s="187">
        <v>20000</v>
      </c>
      <c r="N220" s="187"/>
      <c r="O220" s="187"/>
      <c r="P220" s="187"/>
      <c r="Q220" s="187"/>
      <c r="R220" s="188"/>
      <c r="S220" s="187">
        <v>20000</v>
      </c>
      <c r="T220" s="407"/>
    </row>
    <row r="221" spans="1:20" ht="126" hidden="1" outlineLevel="1" x14ac:dyDescent="0.25">
      <c r="A221" s="405"/>
      <c r="B221" s="184" t="s">
        <v>944</v>
      </c>
      <c r="C221" s="184"/>
      <c r="D221" s="185" t="s">
        <v>217</v>
      </c>
      <c r="E221" s="186" t="s">
        <v>78</v>
      </c>
      <c r="F221" s="186" t="s">
        <v>219</v>
      </c>
      <c r="G221" s="187">
        <v>60</v>
      </c>
      <c r="H221" s="187"/>
      <c r="I221" s="187"/>
      <c r="J221" s="187">
        <v>12</v>
      </c>
      <c r="K221" s="187"/>
      <c r="L221" s="187"/>
      <c r="M221" s="187">
        <v>16</v>
      </c>
      <c r="N221" s="187"/>
      <c r="O221" s="187"/>
      <c r="P221" s="187">
        <v>16</v>
      </c>
      <c r="Q221" s="187"/>
      <c r="R221" s="188">
        <v>16</v>
      </c>
      <c r="S221" s="187"/>
      <c r="T221" s="188" t="s">
        <v>810</v>
      </c>
    </row>
    <row r="222" spans="1:20" ht="35.1" customHeight="1" collapsed="1" x14ac:dyDescent="0.25">
      <c r="A222" s="408" t="s">
        <v>602</v>
      </c>
      <c r="B222" s="409"/>
      <c r="C222" s="409"/>
      <c r="D222" s="409"/>
      <c r="E222" s="409"/>
      <c r="F222" s="409"/>
      <c r="G222" s="409"/>
      <c r="H222" s="409"/>
      <c r="I222" s="409"/>
      <c r="J222" s="409"/>
      <c r="K222" s="409"/>
      <c r="L222" s="409"/>
      <c r="M222" s="409"/>
      <c r="N222" s="409"/>
      <c r="O222" s="409"/>
      <c r="P222" s="409"/>
      <c r="Q222" s="409"/>
      <c r="R222" s="409"/>
      <c r="S222" s="409"/>
      <c r="T222" s="410"/>
    </row>
    <row r="223" spans="1:20" hidden="1" outlineLevel="1" x14ac:dyDescent="0.25">
      <c r="A223" s="411" t="s">
        <v>32</v>
      </c>
      <c r="B223" s="411"/>
      <c r="C223" s="411"/>
      <c r="D223" s="411"/>
      <c r="E223" s="411"/>
      <c r="F223" s="411"/>
      <c r="G223" s="411"/>
      <c r="H223" s="411"/>
      <c r="I223" s="411"/>
      <c r="J223" s="411"/>
      <c r="K223" s="411"/>
      <c r="L223" s="411"/>
      <c r="M223" s="411"/>
      <c r="N223" s="411"/>
      <c r="O223" s="411"/>
      <c r="P223" s="411"/>
      <c r="Q223" s="411"/>
      <c r="R223" s="411"/>
      <c r="S223" s="411"/>
      <c r="T223" s="411"/>
    </row>
    <row r="224" spans="1:20" hidden="1" outlineLevel="1" x14ac:dyDescent="0.25">
      <c r="A224" s="402" t="s">
        <v>69</v>
      </c>
      <c r="B224" s="402"/>
      <c r="C224" s="402"/>
      <c r="D224" s="402"/>
      <c r="E224" s="402"/>
      <c r="F224" s="402"/>
      <c r="G224" s="402"/>
      <c r="H224" s="402"/>
      <c r="I224" s="402"/>
      <c r="J224" s="402"/>
      <c r="K224" s="402"/>
      <c r="L224" s="402"/>
      <c r="M224" s="402"/>
      <c r="N224" s="402"/>
      <c r="O224" s="402"/>
      <c r="P224" s="402"/>
      <c r="Q224" s="402"/>
      <c r="R224" s="402"/>
      <c r="S224" s="402"/>
      <c r="T224" s="402"/>
    </row>
    <row r="225" spans="1:20" hidden="1" outlineLevel="1" x14ac:dyDescent="0.25">
      <c r="A225" s="402" t="s">
        <v>970</v>
      </c>
      <c r="B225" s="402"/>
      <c r="C225" s="402"/>
      <c r="D225" s="402"/>
      <c r="E225" s="402"/>
      <c r="F225" s="402"/>
      <c r="G225" s="402"/>
      <c r="H225" s="402"/>
      <c r="I225" s="402"/>
      <c r="J225" s="402"/>
      <c r="K225" s="402"/>
      <c r="L225" s="402"/>
      <c r="M225" s="402"/>
      <c r="N225" s="402"/>
      <c r="O225" s="402"/>
      <c r="P225" s="402"/>
      <c r="Q225" s="402"/>
      <c r="R225" s="402"/>
      <c r="S225" s="402"/>
      <c r="T225" s="402"/>
    </row>
    <row r="226" spans="1:20" ht="78.75" hidden="1" outlineLevel="1" x14ac:dyDescent="0.25">
      <c r="A226" s="403" t="s">
        <v>735</v>
      </c>
      <c r="B226" s="184" t="s">
        <v>666</v>
      </c>
      <c r="C226" s="184"/>
      <c r="D226" s="185" t="s">
        <v>649</v>
      </c>
      <c r="E226" s="186" t="s">
        <v>79</v>
      </c>
      <c r="F226" s="186" t="s">
        <v>177</v>
      </c>
      <c r="G226" s="187">
        <v>22000</v>
      </c>
      <c r="H226" s="187"/>
      <c r="I226" s="187"/>
      <c r="J226" s="187"/>
      <c r="K226" s="187">
        <v>7300</v>
      </c>
      <c r="L226" s="187"/>
      <c r="M226" s="187"/>
      <c r="N226" s="187"/>
      <c r="O226" s="187"/>
      <c r="P226" s="187">
        <v>7400</v>
      </c>
      <c r="Q226" s="187"/>
      <c r="R226" s="188"/>
      <c r="S226" s="187">
        <v>7300</v>
      </c>
      <c r="T226" s="188"/>
    </row>
    <row r="227" spans="1:20" ht="63" hidden="1" outlineLevel="1" x14ac:dyDescent="0.25">
      <c r="A227" s="405"/>
      <c r="B227" s="184" t="s">
        <v>667</v>
      </c>
      <c r="C227" s="184"/>
      <c r="D227" s="185" t="s">
        <v>649</v>
      </c>
      <c r="E227" s="186" t="s">
        <v>79</v>
      </c>
      <c r="F227" s="186" t="s">
        <v>177</v>
      </c>
      <c r="G227" s="187">
        <v>3000</v>
      </c>
      <c r="H227" s="187"/>
      <c r="I227" s="187"/>
      <c r="J227" s="187">
        <v>500</v>
      </c>
      <c r="K227" s="187"/>
      <c r="L227" s="187"/>
      <c r="M227" s="187">
        <v>1000</v>
      </c>
      <c r="N227" s="187"/>
      <c r="O227" s="187"/>
      <c r="P227" s="187">
        <v>1000</v>
      </c>
      <c r="Q227" s="187"/>
      <c r="R227" s="188"/>
      <c r="S227" s="187">
        <v>500</v>
      </c>
      <c r="T227" s="188"/>
    </row>
    <row r="228" spans="1:20" hidden="1" outlineLevel="1" x14ac:dyDescent="0.25">
      <c r="A228" s="402" t="s">
        <v>971</v>
      </c>
      <c r="B228" s="402"/>
      <c r="C228" s="402"/>
      <c r="D228" s="402"/>
      <c r="E228" s="402"/>
      <c r="F228" s="402"/>
      <c r="G228" s="402"/>
      <c r="H228" s="402"/>
      <c r="I228" s="402"/>
      <c r="J228" s="402"/>
      <c r="K228" s="402"/>
      <c r="L228" s="402"/>
      <c r="M228" s="402"/>
      <c r="N228" s="402"/>
      <c r="O228" s="402"/>
      <c r="P228" s="402"/>
      <c r="Q228" s="402"/>
      <c r="R228" s="402"/>
      <c r="S228" s="402"/>
      <c r="T228" s="402"/>
    </row>
    <row r="229" spans="1:20" ht="60" hidden="1" outlineLevel="1" x14ac:dyDescent="0.25">
      <c r="A229" s="190" t="s">
        <v>738</v>
      </c>
      <c r="B229" s="184" t="s">
        <v>784</v>
      </c>
      <c r="C229" s="184"/>
      <c r="D229" s="185" t="s">
        <v>785</v>
      </c>
      <c r="E229" s="186" t="s">
        <v>79</v>
      </c>
      <c r="F229" s="186" t="s">
        <v>786</v>
      </c>
      <c r="G229" s="187">
        <v>4650</v>
      </c>
      <c r="H229" s="187"/>
      <c r="I229" s="187"/>
      <c r="J229" s="187"/>
      <c r="K229" s="187">
        <v>581</v>
      </c>
      <c r="L229" s="187">
        <v>581</v>
      </c>
      <c r="M229" s="187">
        <v>581</v>
      </c>
      <c r="N229" s="187">
        <v>581</v>
      </c>
      <c r="O229" s="187">
        <v>581</v>
      </c>
      <c r="P229" s="187">
        <v>581</v>
      </c>
      <c r="Q229" s="187">
        <v>582</v>
      </c>
      <c r="R229" s="187">
        <v>582</v>
      </c>
      <c r="S229" s="187"/>
      <c r="T229" s="188"/>
    </row>
    <row r="230" spans="1:20" hidden="1" outlineLevel="1" x14ac:dyDescent="0.25">
      <c r="A230" s="402" t="s">
        <v>973</v>
      </c>
      <c r="B230" s="402"/>
      <c r="C230" s="402"/>
      <c r="D230" s="402"/>
      <c r="E230" s="402"/>
      <c r="F230" s="402"/>
      <c r="G230" s="402"/>
      <c r="H230" s="402"/>
      <c r="I230" s="402"/>
      <c r="J230" s="402"/>
      <c r="K230" s="402"/>
      <c r="L230" s="402"/>
      <c r="M230" s="402"/>
      <c r="N230" s="402"/>
      <c r="O230" s="402"/>
      <c r="P230" s="402"/>
      <c r="Q230" s="402"/>
      <c r="R230" s="402"/>
      <c r="S230" s="402"/>
      <c r="T230" s="402"/>
    </row>
    <row r="231" spans="1:20" ht="63" hidden="1" outlineLevel="1" x14ac:dyDescent="0.25">
      <c r="A231" s="403" t="s">
        <v>972</v>
      </c>
      <c r="B231" s="164" t="s">
        <v>838</v>
      </c>
      <c r="C231" s="222"/>
      <c r="D231" s="185" t="s">
        <v>84</v>
      </c>
      <c r="E231" s="158" t="s">
        <v>79</v>
      </c>
      <c r="F231" s="221" t="s">
        <v>177</v>
      </c>
      <c r="G231" s="193">
        <v>3200</v>
      </c>
      <c r="H231" s="187">
        <v>100</v>
      </c>
      <c r="I231" s="188">
        <v>300</v>
      </c>
      <c r="J231" s="188">
        <v>300</v>
      </c>
      <c r="K231" s="188">
        <v>300</v>
      </c>
      <c r="L231" s="188">
        <v>300</v>
      </c>
      <c r="M231" s="188">
        <v>300</v>
      </c>
      <c r="N231" s="188">
        <v>300</v>
      </c>
      <c r="O231" s="188">
        <v>300</v>
      </c>
      <c r="P231" s="188">
        <v>300</v>
      </c>
      <c r="Q231" s="188">
        <v>300</v>
      </c>
      <c r="R231" s="188">
        <v>300</v>
      </c>
      <c r="S231" s="187">
        <v>100</v>
      </c>
      <c r="T231" s="188">
        <v>518000</v>
      </c>
    </row>
    <row r="232" spans="1:20" ht="31.5" hidden="1" outlineLevel="1" x14ac:dyDescent="0.25">
      <c r="A232" s="404"/>
      <c r="B232" s="165" t="s">
        <v>839</v>
      </c>
      <c r="C232" s="222"/>
      <c r="D232" s="185" t="s">
        <v>84</v>
      </c>
      <c r="E232" s="158" t="s">
        <v>79</v>
      </c>
      <c r="F232" s="221" t="s">
        <v>177</v>
      </c>
      <c r="G232" s="187">
        <v>300</v>
      </c>
      <c r="H232" s="187"/>
      <c r="I232" s="187">
        <v>50</v>
      </c>
      <c r="J232" s="187"/>
      <c r="K232" s="187">
        <v>50</v>
      </c>
      <c r="L232" s="187"/>
      <c r="M232" s="187">
        <v>50</v>
      </c>
      <c r="N232" s="187"/>
      <c r="O232" s="187">
        <v>50</v>
      </c>
      <c r="P232" s="187"/>
      <c r="Q232" s="187">
        <v>50</v>
      </c>
      <c r="R232" s="188"/>
      <c r="S232" s="187">
        <v>50</v>
      </c>
      <c r="T232" s="188">
        <v>600360</v>
      </c>
    </row>
    <row r="233" spans="1:20" ht="31.5" hidden="1" outlineLevel="1" x14ac:dyDescent="0.25">
      <c r="A233" s="404"/>
      <c r="B233" s="165" t="s">
        <v>840</v>
      </c>
      <c r="C233" s="222"/>
      <c r="D233" s="185" t="s">
        <v>84</v>
      </c>
      <c r="E233" s="158" t="s">
        <v>79</v>
      </c>
      <c r="F233" s="221" t="s">
        <v>177</v>
      </c>
      <c r="G233" s="187">
        <v>15000</v>
      </c>
      <c r="H233" s="187">
        <v>500</v>
      </c>
      <c r="I233" s="187">
        <v>1400</v>
      </c>
      <c r="J233" s="187">
        <v>1400</v>
      </c>
      <c r="K233" s="187">
        <v>1400</v>
      </c>
      <c r="L233" s="187">
        <v>1400</v>
      </c>
      <c r="M233" s="187">
        <v>1400</v>
      </c>
      <c r="N233" s="187">
        <v>1400</v>
      </c>
      <c r="O233" s="187">
        <v>1400</v>
      </c>
      <c r="P233" s="187">
        <v>1400</v>
      </c>
      <c r="Q233" s="187">
        <v>1400</v>
      </c>
      <c r="R233" s="187">
        <v>1400</v>
      </c>
      <c r="S233" s="187">
        <v>500</v>
      </c>
      <c r="T233" s="188">
        <v>4265600</v>
      </c>
    </row>
    <row r="234" spans="1:20" ht="31.5" hidden="1" outlineLevel="1" x14ac:dyDescent="0.25">
      <c r="A234" s="404"/>
      <c r="B234" s="191" t="s">
        <v>841</v>
      </c>
      <c r="C234" s="223"/>
      <c r="D234" s="185" t="s">
        <v>84</v>
      </c>
      <c r="E234" s="158" t="s">
        <v>78</v>
      </c>
      <c r="F234" s="221" t="s">
        <v>177</v>
      </c>
      <c r="G234" s="187">
        <v>140</v>
      </c>
      <c r="H234" s="187"/>
      <c r="I234" s="187">
        <v>35</v>
      </c>
      <c r="J234" s="187"/>
      <c r="K234" s="187"/>
      <c r="L234" s="187"/>
      <c r="M234" s="187">
        <v>35</v>
      </c>
      <c r="N234" s="187"/>
      <c r="O234" s="187">
        <v>35</v>
      </c>
      <c r="P234" s="187"/>
      <c r="Q234" s="187"/>
      <c r="R234" s="187">
        <v>35</v>
      </c>
      <c r="S234" s="187"/>
      <c r="T234" s="188">
        <v>142371</v>
      </c>
    </row>
    <row r="235" spans="1:20" ht="45" hidden="1" outlineLevel="1" x14ac:dyDescent="0.25">
      <c r="A235" s="405"/>
      <c r="B235" s="191" t="s">
        <v>842</v>
      </c>
      <c r="C235" s="223"/>
      <c r="D235" s="185" t="s">
        <v>84</v>
      </c>
      <c r="E235" s="158" t="s">
        <v>78</v>
      </c>
      <c r="F235" s="221" t="s">
        <v>783</v>
      </c>
      <c r="G235" s="187">
        <v>1</v>
      </c>
      <c r="H235" s="187"/>
      <c r="I235" s="187"/>
      <c r="J235" s="187"/>
      <c r="K235" s="187"/>
      <c r="L235" s="187">
        <v>1</v>
      </c>
      <c r="M235" s="187"/>
      <c r="N235" s="187"/>
      <c r="O235" s="187"/>
      <c r="P235" s="187"/>
      <c r="Q235" s="187"/>
      <c r="R235" s="187"/>
      <c r="S235" s="187"/>
      <c r="T235" s="188"/>
    </row>
    <row r="236" spans="1:20" ht="35.1" customHeight="1" collapsed="1" x14ac:dyDescent="0.25">
      <c r="A236" s="408" t="s">
        <v>48</v>
      </c>
      <c r="B236" s="409"/>
      <c r="C236" s="409"/>
      <c r="D236" s="409"/>
      <c r="E236" s="409"/>
      <c r="F236" s="409"/>
      <c r="G236" s="409"/>
      <c r="H236" s="409"/>
      <c r="I236" s="409"/>
      <c r="J236" s="409"/>
      <c r="K236" s="409"/>
      <c r="L236" s="409"/>
      <c r="M236" s="409"/>
      <c r="N236" s="409"/>
      <c r="O236" s="409"/>
      <c r="P236" s="409"/>
      <c r="Q236" s="409"/>
      <c r="R236" s="409"/>
      <c r="S236" s="409"/>
      <c r="T236" s="410"/>
    </row>
    <row r="237" spans="1:20" hidden="1" outlineLevel="1" x14ac:dyDescent="0.25">
      <c r="A237" s="411" t="s">
        <v>74</v>
      </c>
      <c r="B237" s="411"/>
      <c r="C237" s="411"/>
      <c r="D237" s="411"/>
      <c r="E237" s="411"/>
      <c r="F237" s="411"/>
      <c r="G237" s="411"/>
      <c r="H237" s="411"/>
      <c r="I237" s="411"/>
      <c r="J237" s="411"/>
      <c r="K237" s="411"/>
      <c r="L237" s="411"/>
      <c r="M237" s="411"/>
      <c r="N237" s="411"/>
      <c r="O237" s="411"/>
      <c r="P237" s="411"/>
      <c r="Q237" s="411"/>
      <c r="R237" s="411"/>
      <c r="S237" s="411"/>
      <c r="T237" s="411"/>
    </row>
    <row r="238" spans="1:20" hidden="1" outlineLevel="1" x14ac:dyDescent="0.25">
      <c r="A238" s="402" t="s">
        <v>72</v>
      </c>
      <c r="B238" s="402"/>
      <c r="C238" s="402"/>
      <c r="D238" s="402"/>
      <c r="E238" s="402"/>
      <c r="F238" s="402"/>
      <c r="G238" s="402"/>
      <c r="H238" s="402"/>
      <c r="I238" s="402"/>
      <c r="J238" s="402"/>
      <c r="K238" s="402"/>
      <c r="L238" s="402"/>
      <c r="M238" s="402"/>
      <c r="N238" s="402"/>
      <c r="O238" s="402"/>
      <c r="P238" s="402"/>
      <c r="Q238" s="402"/>
      <c r="R238" s="402"/>
      <c r="S238" s="402"/>
      <c r="T238" s="402"/>
    </row>
    <row r="239" spans="1:20" hidden="1" outlineLevel="1" x14ac:dyDescent="0.25">
      <c r="A239" s="402" t="s">
        <v>974</v>
      </c>
      <c r="B239" s="402"/>
      <c r="C239" s="402"/>
      <c r="D239" s="402"/>
      <c r="E239" s="402"/>
      <c r="F239" s="402"/>
      <c r="G239" s="402"/>
      <c r="H239" s="402"/>
      <c r="I239" s="402"/>
      <c r="J239" s="402"/>
      <c r="K239" s="402"/>
      <c r="L239" s="402"/>
      <c r="M239" s="402"/>
      <c r="N239" s="402"/>
      <c r="O239" s="402"/>
      <c r="P239" s="402"/>
      <c r="Q239" s="402"/>
      <c r="R239" s="402"/>
      <c r="S239" s="402"/>
      <c r="T239" s="402"/>
    </row>
    <row r="240" spans="1:20" ht="31.5" hidden="1" outlineLevel="1" x14ac:dyDescent="0.25">
      <c r="A240" s="403" t="s">
        <v>740</v>
      </c>
      <c r="B240" s="184" t="s">
        <v>665</v>
      </c>
      <c r="C240" s="230"/>
      <c r="D240" s="185" t="s">
        <v>649</v>
      </c>
      <c r="E240" s="186" t="s">
        <v>79</v>
      </c>
      <c r="F240" s="186" t="s">
        <v>133</v>
      </c>
      <c r="G240" s="187">
        <v>20000</v>
      </c>
      <c r="H240" s="187"/>
      <c r="I240" s="187"/>
      <c r="J240" s="187"/>
      <c r="K240" s="187"/>
      <c r="L240" s="187"/>
      <c r="M240" s="187">
        <v>10000</v>
      </c>
      <c r="N240" s="187"/>
      <c r="O240" s="187"/>
      <c r="P240" s="187"/>
      <c r="Q240" s="187"/>
      <c r="R240" s="188"/>
      <c r="S240" s="187">
        <v>10000</v>
      </c>
      <c r="T240" s="188"/>
    </row>
    <row r="241" spans="1:20" ht="31.5" hidden="1" outlineLevel="1" x14ac:dyDescent="0.25">
      <c r="A241" s="404"/>
      <c r="B241" s="184" t="s">
        <v>346</v>
      </c>
      <c r="C241" s="184"/>
      <c r="D241" s="185" t="s">
        <v>272</v>
      </c>
      <c r="E241" s="186" t="s">
        <v>78</v>
      </c>
      <c r="F241" s="186" t="s">
        <v>787</v>
      </c>
      <c r="G241" s="187">
        <v>6</v>
      </c>
      <c r="H241" s="187"/>
      <c r="I241" s="187">
        <v>1</v>
      </c>
      <c r="J241" s="187"/>
      <c r="K241" s="187">
        <v>1</v>
      </c>
      <c r="L241" s="187"/>
      <c r="M241" s="187">
        <v>1</v>
      </c>
      <c r="N241" s="187"/>
      <c r="O241" s="187">
        <v>2</v>
      </c>
      <c r="P241" s="187"/>
      <c r="Q241" s="187">
        <v>1</v>
      </c>
      <c r="R241" s="188"/>
      <c r="S241" s="187"/>
      <c r="T241" s="188">
        <v>0</v>
      </c>
    </row>
    <row r="242" spans="1:20" ht="31.5" hidden="1" outlineLevel="1" x14ac:dyDescent="0.25">
      <c r="A242" s="404"/>
      <c r="B242" s="184" t="s">
        <v>350</v>
      </c>
      <c r="C242" s="184"/>
      <c r="D242" s="185" t="s">
        <v>347</v>
      </c>
      <c r="E242" s="186" t="s">
        <v>79</v>
      </c>
      <c r="F242" s="186" t="s">
        <v>788</v>
      </c>
      <c r="G242" s="187">
        <v>73000</v>
      </c>
      <c r="H242" s="187"/>
      <c r="I242" s="187">
        <v>8000</v>
      </c>
      <c r="J242" s="187"/>
      <c r="K242" s="187">
        <v>12000</v>
      </c>
      <c r="L242" s="187"/>
      <c r="M242" s="187">
        <v>12000</v>
      </c>
      <c r="N242" s="187"/>
      <c r="O242" s="187">
        <v>24000</v>
      </c>
      <c r="P242" s="187"/>
      <c r="Q242" s="187">
        <v>17000</v>
      </c>
      <c r="R242" s="188"/>
      <c r="S242" s="187"/>
      <c r="T242" s="188">
        <v>1100000</v>
      </c>
    </row>
    <row r="243" spans="1:20" ht="15.75" hidden="1" outlineLevel="1" x14ac:dyDescent="0.25">
      <c r="A243" s="405"/>
      <c r="B243" s="184" t="s">
        <v>349</v>
      </c>
      <c r="C243" s="184"/>
      <c r="D243" s="185" t="s">
        <v>348</v>
      </c>
      <c r="E243" s="186" t="s">
        <v>78</v>
      </c>
      <c r="F243" s="186" t="s">
        <v>789</v>
      </c>
      <c r="G243" s="187">
        <v>6</v>
      </c>
      <c r="H243" s="187"/>
      <c r="I243" s="187">
        <v>1</v>
      </c>
      <c r="J243" s="187"/>
      <c r="K243" s="187">
        <v>1</v>
      </c>
      <c r="L243" s="187"/>
      <c r="M243" s="187">
        <v>1</v>
      </c>
      <c r="N243" s="187"/>
      <c r="O243" s="187">
        <v>2</v>
      </c>
      <c r="P243" s="187"/>
      <c r="Q243" s="187">
        <v>1</v>
      </c>
      <c r="R243" s="188"/>
      <c r="S243" s="187"/>
      <c r="T243" s="188">
        <v>0</v>
      </c>
    </row>
    <row r="244" spans="1:20" ht="35.1" customHeight="1" collapsed="1" x14ac:dyDescent="0.25">
      <c r="A244" s="408" t="s">
        <v>54</v>
      </c>
      <c r="B244" s="409"/>
      <c r="C244" s="409"/>
      <c r="D244" s="409"/>
      <c r="E244" s="409"/>
      <c r="F244" s="409"/>
      <c r="G244" s="409"/>
      <c r="H244" s="409"/>
      <c r="I244" s="409"/>
      <c r="J244" s="409"/>
      <c r="K244" s="409"/>
      <c r="L244" s="409"/>
      <c r="M244" s="409"/>
      <c r="N244" s="409"/>
      <c r="O244" s="409"/>
      <c r="P244" s="409"/>
      <c r="Q244" s="409"/>
      <c r="R244" s="409"/>
      <c r="S244" s="409"/>
      <c r="T244" s="410"/>
    </row>
    <row r="245" spans="1:20" hidden="1" outlineLevel="1" x14ac:dyDescent="0.25">
      <c r="A245" s="411" t="s">
        <v>75</v>
      </c>
      <c r="B245" s="411"/>
      <c r="C245" s="411"/>
      <c r="D245" s="411"/>
      <c r="E245" s="411"/>
      <c r="F245" s="411"/>
      <c r="G245" s="411"/>
      <c r="H245" s="411"/>
      <c r="I245" s="411"/>
      <c r="J245" s="411"/>
      <c r="K245" s="411"/>
      <c r="L245" s="411"/>
      <c r="M245" s="411"/>
      <c r="N245" s="411"/>
      <c r="O245" s="411"/>
      <c r="P245" s="411"/>
      <c r="Q245" s="411"/>
      <c r="R245" s="411"/>
      <c r="S245" s="411"/>
      <c r="T245" s="411"/>
    </row>
    <row r="246" spans="1:20" hidden="1" outlineLevel="1" x14ac:dyDescent="0.25">
      <c r="A246" s="402" t="s">
        <v>66</v>
      </c>
      <c r="B246" s="402"/>
      <c r="C246" s="402"/>
      <c r="D246" s="402"/>
      <c r="E246" s="402"/>
      <c r="F246" s="402"/>
      <c r="G246" s="402"/>
      <c r="H246" s="402"/>
      <c r="I246" s="402"/>
      <c r="J246" s="402"/>
      <c r="K246" s="402"/>
      <c r="L246" s="402"/>
      <c r="M246" s="402"/>
      <c r="N246" s="402"/>
      <c r="O246" s="402"/>
      <c r="P246" s="402"/>
      <c r="Q246" s="402"/>
      <c r="R246" s="402"/>
      <c r="S246" s="402"/>
      <c r="T246" s="402"/>
    </row>
    <row r="247" spans="1:20" hidden="1" outlineLevel="1" x14ac:dyDescent="0.25">
      <c r="A247" s="402" t="s">
        <v>67</v>
      </c>
      <c r="B247" s="402"/>
      <c r="C247" s="402"/>
      <c r="D247" s="402"/>
      <c r="E247" s="402"/>
      <c r="F247" s="402"/>
      <c r="G247" s="402"/>
      <c r="H247" s="402"/>
      <c r="I247" s="402"/>
      <c r="J247" s="402"/>
      <c r="K247" s="402"/>
      <c r="L247" s="402"/>
      <c r="M247" s="402"/>
      <c r="N247" s="402"/>
      <c r="O247" s="402"/>
      <c r="P247" s="402"/>
      <c r="Q247" s="402"/>
      <c r="R247" s="402"/>
      <c r="S247" s="402"/>
      <c r="T247" s="402"/>
    </row>
    <row r="248" spans="1:20" ht="75" hidden="1" outlineLevel="1" x14ac:dyDescent="0.25">
      <c r="A248" s="190" t="s">
        <v>975</v>
      </c>
      <c r="B248" s="184" t="s">
        <v>790</v>
      </c>
      <c r="C248" s="184"/>
      <c r="D248" s="185" t="s">
        <v>217</v>
      </c>
      <c r="E248" s="186" t="s">
        <v>79</v>
      </c>
      <c r="F248" s="186" t="s">
        <v>220</v>
      </c>
      <c r="G248" s="187">
        <v>16</v>
      </c>
      <c r="H248" s="187"/>
      <c r="I248" s="187"/>
      <c r="J248" s="187">
        <v>4</v>
      </c>
      <c r="K248" s="187"/>
      <c r="L248" s="187"/>
      <c r="M248" s="187">
        <v>4</v>
      </c>
      <c r="N248" s="187"/>
      <c r="O248" s="187"/>
      <c r="P248" s="187">
        <v>4</v>
      </c>
      <c r="Q248" s="187"/>
      <c r="R248" s="188"/>
      <c r="S248" s="187">
        <v>4</v>
      </c>
      <c r="T248" s="250">
        <v>41980</v>
      </c>
    </row>
    <row r="249" spans="1:20" ht="63" hidden="1" outlineLevel="1" x14ac:dyDescent="0.25">
      <c r="A249" s="190" t="s">
        <v>791</v>
      </c>
      <c r="B249" s="184" t="s">
        <v>792</v>
      </c>
      <c r="C249" s="184"/>
      <c r="D249" s="185" t="s">
        <v>217</v>
      </c>
      <c r="E249" s="186" t="s">
        <v>79</v>
      </c>
      <c r="F249" s="186" t="s">
        <v>218</v>
      </c>
      <c r="G249" s="187">
        <v>24</v>
      </c>
      <c r="H249" s="187"/>
      <c r="I249" s="187"/>
      <c r="J249" s="187">
        <v>6</v>
      </c>
      <c r="K249" s="187"/>
      <c r="L249" s="187"/>
      <c r="M249" s="187">
        <v>6</v>
      </c>
      <c r="N249" s="187"/>
      <c r="O249" s="187"/>
      <c r="P249" s="187">
        <v>6</v>
      </c>
      <c r="Q249" s="187"/>
      <c r="R249" s="188"/>
      <c r="S249" s="187">
        <v>6</v>
      </c>
      <c r="T249" s="250">
        <v>88970</v>
      </c>
    </row>
    <row r="250" spans="1:20" ht="60" hidden="1" outlineLevel="1" x14ac:dyDescent="0.25">
      <c r="A250" s="226" t="s">
        <v>251</v>
      </c>
      <c r="B250" s="227" t="s">
        <v>252</v>
      </c>
      <c r="C250" s="227"/>
      <c r="D250" s="224" t="s">
        <v>247</v>
      </c>
      <c r="E250" s="224" t="s">
        <v>79</v>
      </c>
      <c r="F250" s="224" t="s">
        <v>248</v>
      </c>
      <c r="G250" s="225">
        <v>10</v>
      </c>
      <c r="H250" s="225"/>
      <c r="I250" s="225"/>
      <c r="J250" s="225">
        <v>2</v>
      </c>
      <c r="K250" s="225"/>
      <c r="L250" s="225">
        <v>2</v>
      </c>
      <c r="M250" s="225">
        <v>2</v>
      </c>
      <c r="N250" s="225"/>
      <c r="O250" s="225"/>
      <c r="P250" s="225">
        <v>2</v>
      </c>
      <c r="Q250" s="225"/>
      <c r="R250" s="225">
        <v>2</v>
      </c>
      <c r="S250" s="225"/>
      <c r="T250" s="225">
        <v>0</v>
      </c>
    </row>
    <row r="251" spans="1:20" ht="45" hidden="1" outlineLevel="1" x14ac:dyDescent="0.25">
      <c r="A251" s="226" t="s">
        <v>871</v>
      </c>
      <c r="B251" s="227" t="s">
        <v>880</v>
      </c>
      <c r="C251" s="227"/>
      <c r="D251" s="224" t="s">
        <v>304</v>
      </c>
      <c r="E251" s="224" t="s">
        <v>79</v>
      </c>
      <c r="F251" s="224" t="s">
        <v>881</v>
      </c>
      <c r="G251" s="225">
        <v>163</v>
      </c>
      <c r="H251" s="225"/>
      <c r="I251" s="225"/>
      <c r="J251" s="225"/>
      <c r="K251" s="225"/>
      <c r="L251" s="225"/>
      <c r="M251" s="225"/>
      <c r="N251" s="225"/>
      <c r="O251" s="225"/>
      <c r="P251" s="225"/>
      <c r="Q251" s="225"/>
      <c r="R251" s="225"/>
      <c r="S251" s="225"/>
      <c r="T251" s="225"/>
    </row>
    <row r="252" spans="1:20" ht="45" hidden="1" outlineLevel="1" x14ac:dyDescent="0.25">
      <c r="A252" s="226" t="s">
        <v>882</v>
      </c>
      <c r="B252" s="227" t="s">
        <v>883</v>
      </c>
      <c r="C252" s="227"/>
      <c r="D252" s="224" t="s">
        <v>304</v>
      </c>
      <c r="E252" s="224" t="s">
        <v>79</v>
      </c>
      <c r="F252" s="224" t="s">
        <v>881</v>
      </c>
      <c r="G252" s="225">
        <v>144</v>
      </c>
      <c r="H252" s="225">
        <v>12</v>
      </c>
      <c r="I252" s="225">
        <v>12</v>
      </c>
      <c r="J252" s="225">
        <v>12</v>
      </c>
      <c r="K252" s="225">
        <v>12</v>
      </c>
      <c r="L252" s="225">
        <v>12</v>
      </c>
      <c r="M252" s="225">
        <v>12</v>
      </c>
      <c r="N252" s="225">
        <v>12</v>
      </c>
      <c r="O252" s="225">
        <v>12</v>
      </c>
      <c r="P252" s="225">
        <v>12</v>
      </c>
      <c r="Q252" s="225">
        <v>12</v>
      </c>
      <c r="R252" s="225">
        <v>12</v>
      </c>
      <c r="S252" s="225">
        <v>12</v>
      </c>
      <c r="T252" s="225"/>
    </row>
    <row r="253" spans="1:20" ht="45" hidden="1" outlineLevel="1" x14ac:dyDescent="0.25">
      <c r="A253" s="226" t="s">
        <v>885</v>
      </c>
      <c r="B253" s="227" t="s">
        <v>886</v>
      </c>
      <c r="C253" s="227"/>
      <c r="D253" s="224" t="s">
        <v>304</v>
      </c>
      <c r="E253" s="224" t="s">
        <v>79</v>
      </c>
      <c r="F253" s="224" t="s">
        <v>884</v>
      </c>
      <c r="G253" s="225">
        <v>720</v>
      </c>
      <c r="H253" s="225">
        <v>60</v>
      </c>
      <c r="I253" s="225">
        <v>60</v>
      </c>
      <c r="J253" s="225">
        <v>60</v>
      </c>
      <c r="K253" s="225">
        <v>60</v>
      </c>
      <c r="L253" s="225">
        <v>60</v>
      </c>
      <c r="M253" s="225">
        <v>60</v>
      </c>
      <c r="N253" s="225">
        <v>60</v>
      </c>
      <c r="O253" s="225">
        <v>60</v>
      </c>
      <c r="P253" s="225">
        <v>60</v>
      </c>
      <c r="Q253" s="225">
        <v>60</v>
      </c>
      <c r="R253" s="225">
        <v>60</v>
      </c>
      <c r="S253" s="225">
        <v>60</v>
      </c>
      <c r="T253" s="225"/>
    </row>
    <row r="254" spans="1:20" hidden="1" outlineLevel="1" x14ac:dyDescent="0.25">
      <c r="A254" s="402" t="s">
        <v>68</v>
      </c>
      <c r="B254" s="402"/>
      <c r="C254" s="402"/>
      <c r="D254" s="402"/>
      <c r="E254" s="402"/>
      <c r="F254" s="402"/>
      <c r="G254" s="402"/>
      <c r="H254" s="402"/>
      <c r="I254" s="402"/>
      <c r="J254" s="402"/>
      <c r="K254" s="402"/>
      <c r="L254" s="402"/>
      <c r="M254" s="402"/>
      <c r="N254" s="402"/>
      <c r="O254" s="402"/>
      <c r="P254" s="402"/>
      <c r="Q254" s="402"/>
      <c r="R254" s="402"/>
      <c r="S254" s="402"/>
      <c r="T254" s="402"/>
    </row>
    <row r="255" spans="1:20" ht="210" hidden="1" outlineLevel="1" x14ac:dyDescent="0.25">
      <c r="A255" s="226" t="s">
        <v>872</v>
      </c>
      <c r="B255" s="227" t="s">
        <v>873</v>
      </c>
      <c r="C255" s="227"/>
      <c r="D255" s="224" t="s">
        <v>217</v>
      </c>
      <c r="E255" s="224" t="s">
        <v>79</v>
      </c>
      <c r="F255" s="224" t="s">
        <v>220</v>
      </c>
      <c r="G255" s="225">
        <v>24</v>
      </c>
      <c r="H255" s="225"/>
      <c r="I255" s="225"/>
      <c r="J255" s="225">
        <v>6</v>
      </c>
      <c r="K255" s="225"/>
      <c r="L255" s="225"/>
      <c r="M255" s="225">
        <v>6</v>
      </c>
      <c r="N255" s="225"/>
      <c r="O255" s="225"/>
      <c r="P255" s="225">
        <v>6</v>
      </c>
      <c r="Q255" s="225"/>
      <c r="R255" s="225"/>
      <c r="S255" s="225">
        <v>6</v>
      </c>
      <c r="T255" s="252">
        <v>182790</v>
      </c>
    </row>
    <row r="256" spans="1:20" ht="90" hidden="1" outlineLevel="1" x14ac:dyDescent="0.25">
      <c r="A256" s="416" t="s">
        <v>793</v>
      </c>
      <c r="B256" s="227" t="s">
        <v>874</v>
      </c>
      <c r="C256" s="227"/>
      <c r="D256" s="224" t="s">
        <v>217</v>
      </c>
      <c r="E256" s="224" t="s">
        <v>78</v>
      </c>
      <c r="F256" s="224" t="s">
        <v>221</v>
      </c>
      <c r="G256" s="225">
        <v>860</v>
      </c>
      <c r="H256" s="225"/>
      <c r="I256" s="225"/>
      <c r="J256" s="225">
        <v>150</v>
      </c>
      <c r="K256" s="225"/>
      <c r="L256" s="225"/>
      <c r="M256" s="225">
        <v>260</v>
      </c>
      <c r="N256" s="225"/>
      <c r="O256" s="225"/>
      <c r="P256" s="225">
        <v>250</v>
      </c>
      <c r="Q256" s="225"/>
      <c r="R256" s="225"/>
      <c r="S256" s="225">
        <v>200</v>
      </c>
      <c r="T256" s="252">
        <v>725550</v>
      </c>
    </row>
    <row r="257" spans="1:20" ht="75" hidden="1" outlineLevel="1" x14ac:dyDescent="0.25">
      <c r="A257" s="417"/>
      <c r="B257" s="227" t="s">
        <v>875</v>
      </c>
      <c r="C257" s="227"/>
      <c r="D257" s="224" t="s">
        <v>217</v>
      </c>
      <c r="E257" s="224" t="s">
        <v>79</v>
      </c>
      <c r="F257" s="224" t="s">
        <v>876</v>
      </c>
      <c r="G257" s="225">
        <v>200</v>
      </c>
      <c r="H257" s="225"/>
      <c r="I257" s="225"/>
      <c r="J257" s="225">
        <v>40</v>
      </c>
      <c r="K257" s="225"/>
      <c r="L257" s="225"/>
      <c r="M257" s="225">
        <v>60</v>
      </c>
      <c r="N257" s="225"/>
      <c r="O257" s="225"/>
      <c r="P257" s="225">
        <v>60</v>
      </c>
      <c r="Q257" s="225"/>
      <c r="R257" s="225"/>
      <c r="S257" s="225">
        <v>40</v>
      </c>
      <c r="T257" s="251"/>
    </row>
    <row r="258" spans="1:20" ht="75" hidden="1" outlineLevel="1" x14ac:dyDescent="0.25">
      <c r="A258" s="226" t="s">
        <v>795</v>
      </c>
      <c r="B258" s="227" t="s">
        <v>796</v>
      </c>
      <c r="C258" s="227"/>
      <c r="D258" s="224" t="s">
        <v>223</v>
      </c>
      <c r="E258" s="224" t="s">
        <v>79</v>
      </c>
      <c r="F258" s="224" t="s">
        <v>221</v>
      </c>
      <c r="G258" s="225">
        <v>20</v>
      </c>
      <c r="H258" s="225"/>
      <c r="I258" s="225"/>
      <c r="J258" s="225"/>
      <c r="K258" s="225"/>
      <c r="L258" s="225"/>
      <c r="M258" s="225"/>
      <c r="N258" s="225"/>
      <c r="O258" s="225"/>
      <c r="P258" s="225"/>
      <c r="Q258" s="225"/>
      <c r="R258" s="225"/>
      <c r="S258" s="225"/>
      <c r="T258" s="252">
        <v>1433190</v>
      </c>
    </row>
    <row r="259" spans="1:20" ht="45" hidden="1" outlineLevel="1" x14ac:dyDescent="0.25">
      <c r="A259" s="226" t="s">
        <v>877</v>
      </c>
      <c r="B259" s="227" t="s">
        <v>878</v>
      </c>
      <c r="C259" s="227"/>
      <c r="D259" s="224" t="s">
        <v>217</v>
      </c>
      <c r="E259" s="224" t="s">
        <v>79</v>
      </c>
      <c r="F259" s="224" t="s">
        <v>797</v>
      </c>
      <c r="G259" s="225">
        <v>24</v>
      </c>
      <c r="H259" s="225">
        <v>2</v>
      </c>
      <c r="I259" s="225">
        <v>2</v>
      </c>
      <c r="J259" s="225">
        <v>2</v>
      </c>
      <c r="K259" s="225">
        <v>2</v>
      </c>
      <c r="L259" s="225">
        <v>2</v>
      </c>
      <c r="M259" s="225">
        <v>2</v>
      </c>
      <c r="N259" s="225">
        <v>2</v>
      </c>
      <c r="O259" s="225">
        <v>2</v>
      </c>
      <c r="P259" s="225">
        <v>2</v>
      </c>
      <c r="Q259" s="225">
        <v>2</v>
      </c>
      <c r="R259" s="225">
        <v>2</v>
      </c>
      <c r="S259" s="225">
        <v>2</v>
      </c>
      <c r="T259" s="251"/>
    </row>
    <row r="260" spans="1:20" ht="60" hidden="1" outlineLevel="1" x14ac:dyDescent="0.25">
      <c r="A260" s="226" t="s">
        <v>879</v>
      </c>
      <c r="B260" s="227" t="s">
        <v>798</v>
      </c>
      <c r="C260" s="227"/>
      <c r="D260" s="224" t="s">
        <v>217</v>
      </c>
      <c r="E260" s="224" t="s">
        <v>79</v>
      </c>
      <c r="F260" s="224" t="s">
        <v>799</v>
      </c>
      <c r="G260" s="225">
        <v>2</v>
      </c>
      <c r="H260" s="225"/>
      <c r="I260" s="225"/>
      <c r="J260" s="225"/>
      <c r="K260" s="225"/>
      <c r="L260" s="225"/>
      <c r="M260" s="225">
        <v>1</v>
      </c>
      <c r="N260" s="225"/>
      <c r="O260" s="225"/>
      <c r="P260" s="225"/>
      <c r="Q260" s="225"/>
      <c r="R260" s="225"/>
      <c r="S260" s="225">
        <v>1</v>
      </c>
      <c r="T260" s="251"/>
    </row>
    <row r="261" spans="1:20" ht="78.75" hidden="1" outlineLevel="1" x14ac:dyDescent="0.25">
      <c r="A261" s="190" t="s">
        <v>976</v>
      </c>
      <c r="B261" s="184" t="s">
        <v>800</v>
      </c>
      <c r="C261" s="184"/>
      <c r="D261" s="185" t="s">
        <v>217</v>
      </c>
      <c r="E261" s="186" t="s">
        <v>79</v>
      </c>
      <c r="F261" s="186" t="s">
        <v>219</v>
      </c>
      <c r="G261" s="187">
        <v>60</v>
      </c>
      <c r="H261" s="187"/>
      <c r="I261" s="187"/>
      <c r="J261" s="187"/>
      <c r="K261" s="187"/>
      <c r="L261" s="187"/>
      <c r="M261" s="187"/>
      <c r="N261" s="187">
        <v>20</v>
      </c>
      <c r="O261" s="187"/>
      <c r="P261" s="187">
        <v>20</v>
      </c>
      <c r="Q261" s="187"/>
      <c r="R261" s="188">
        <v>20</v>
      </c>
      <c r="S261" s="187"/>
      <c r="T261" s="250">
        <v>247250</v>
      </c>
    </row>
    <row r="262" spans="1:20" ht="110.25" hidden="1" outlineLevel="1" x14ac:dyDescent="0.25">
      <c r="A262" s="403" t="s">
        <v>977</v>
      </c>
      <c r="B262" s="184" t="s">
        <v>801</v>
      </c>
      <c r="C262" s="184"/>
      <c r="D262" s="185" t="s">
        <v>217</v>
      </c>
      <c r="E262" s="186" t="s">
        <v>79</v>
      </c>
      <c r="F262" s="186" t="s">
        <v>220</v>
      </c>
      <c r="G262" s="187">
        <v>27</v>
      </c>
      <c r="H262" s="187"/>
      <c r="I262" s="187"/>
      <c r="J262" s="187"/>
      <c r="K262" s="187"/>
      <c r="L262" s="187"/>
      <c r="M262" s="187">
        <v>9</v>
      </c>
      <c r="N262" s="187"/>
      <c r="O262" s="187"/>
      <c r="P262" s="187">
        <v>9</v>
      </c>
      <c r="Q262" s="187"/>
      <c r="R262" s="188"/>
      <c r="S262" s="187">
        <v>9</v>
      </c>
      <c r="T262" s="250">
        <v>28140</v>
      </c>
    </row>
    <row r="263" spans="1:20" ht="94.5" hidden="1" outlineLevel="1" x14ac:dyDescent="0.25">
      <c r="A263" s="404"/>
      <c r="B263" s="184" t="s">
        <v>802</v>
      </c>
      <c r="C263" s="184"/>
      <c r="D263" s="185" t="s">
        <v>217</v>
      </c>
      <c r="E263" s="186" t="s">
        <v>79</v>
      </c>
      <c r="F263" s="186" t="s">
        <v>803</v>
      </c>
      <c r="G263" s="187">
        <v>1</v>
      </c>
      <c r="H263" s="187"/>
      <c r="I263" s="187"/>
      <c r="J263" s="187"/>
      <c r="K263" s="187"/>
      <c r="L263" s="187"/>
      <c r="M263" s="187">
        <v>1</v>
      </c>
      <c r="N263" s="187"/>
      <c r="O263" s="187"/>
      <c r="P263" s="187"/>
      <c r="Q263" s="187"/>
      <c r="R263" s="188"/>
      <c r="S263" s="187"/>
      <c r="T263" s="188" t="s">
        <v>794</v>
      </c>
    </row>
    <row r="264" spans="1:20" ht="35.1" customHeight="1" collapsed="1" x14ac:dyDescent="0.25">
      <c r="A264" s="408" t="s">
        <v>987</v>
      </c>
      <c r="B264" s="409"/>
      <c r="C264" s="409"/>
      <c r="D264" s="409"/>
      <c r="E264" s="409"/>
      <c r="F264" s="409"/>
      <c r="G264" s="409"/>
      <c r="H264" s="409"/>
      <c r="I264" s="409"/>
      <c r="J264" s="409"/>
      <c r="K264" s="409"/>
      <c r="L264" s="409"/>
      <c r="M264" s="409"/>
      <c r="N264" s="409"/>
      <c r="O264" s="409"/>
      <c r="P264" s="409"/>
      <c r="Q264" s="409"/>
      <c r="R264" s="409"/>
      <c r="S264" s="409"/>
      <c r="T264" s="410"/>
    </row>
    <row r="265" spans="1:20" hidden="1" outlineLevel="1" x14ac:dyDescent="0.25">
      <c r="A265" s="411" t="s">
        <v>73</v>
      </c>
      <c r="B265" s="411"/>
      <c r="C265" s="411"/>
      <c r="D265" s="411"/>
      <c r="E265" s="411"/>
      <c r="F265" s="411"/>
      <c r="G265" s="411"/>
      <c r="H265" s="411"/>
      <c r="I265" s="411"/>
      <c r="J265" s="411"/>
      <c r="K265" s="411"/>
      <c r="L265" s="411"/>
      <c r="M265" s="411"/>
      <c r="N265" s="411"/>
      <c r="O265" s="411"/>
      <c r="P265" s="411"/>
      <c r="Q265" s="411"/>
      <c r="R265" s="411"/>
      <c r="S265" s="411"/>
      <c r="T265" s="411"/>
    </row>
    <row r="266" spans="1:20" hidden="1" outlineLevel="1" x14ac:dyDescent="0.25">
      <c r="A266" s="402" t="s">
        <v>66</v>
      </c>
      <c r="B266" s="402"/>
      <c r="C266" s="402"/>
      <c r="D266" s="402"/>
      <c r="E266" s="402"/>
      <c r="F266" s="402"/>
      <c r="G266" s="402"/>
      <c r="H266" s="402"/>
      <c r="I266" s="402"/>
      <c r="J266" s="402"/>
      <c r="K266" s="402"/>
      <c r="L266" s="402"/>
      <c r="M266" s="402"/>
      <c r="N266" s="402"/>
      <c r="O266" s="402"/>
      <c r="P266" s="402"/>
      <c r="Q266" s="402"/>
      <c r="R266" s="402"/>
      <c r="S266" s="402"/>
      <c r="T266" s="402"/>
    </row>
    <row r="267" spans="1:20" hidden="1" outlineLevel="1" x14ac:dyDescent="0.25">
      <c r="A267" s="402" t="s">
        <v>912</v>
      </c>
      <c r="B267" s="402"/>
      <c r="C267" s="402"/>
      <c r="D267" s="402"/>
      <c r="E267" s="402"/>
      <c r="F267" s="402"/>
      <c r="G267" s="402"/>
      <c r="H267" s="402"/>
      <c r="I267" s="402"/>
      <c r="J267" s="402"/>
      <c r="K267" s="402"/>
      <c r="L267" s="402"/>
      <c r="M267" s="402"/>
      <c r="N267" s="402"/>
      <c r="O267" s="402"/>
      <c r="P267" s="402"/>
      <c r="Q267" s="402"/>
      <c r="R267" s="402"/>
      <c r="S267" s="402"/>
      <c r="T267" s="402"/>
    </row>
    <row r="268" spans="1:20" ht="47.25" hidden="1" outlineLevel="1" x14ac:dyDescent="0.25">
      <c r="A268" s="403" t="s">
        <v>56</v>
      </c>
      <c r="B268" s="184" t="s">
        <v>212</v>
      </c>
      <c r="C268" s="184"/>
      <c r="D268" s="185" t="s">
        <v>216</v>
      </c>
      <c r="E268" s="186" t="s">
        <v>79</v>
      </c>
      <c r="F268" s="186" t="s">
        <v>207</v>
      </c>
      <c r="G268" s="187">
        <v>25</v>
      </c>
      <c r="H268" s="187"/>
      <c r="I268" s="187"/>
      <c r="J268" s="187"/>
      <c r="K268" s="187"/>
      <c r="L268" s="187"/>
      <c r="M268" s="187"/>
      <c r="N268" s="187"/>
      <c r="O268" s="187">
        <v>25</v>
      </c>
      <c r="P268" s="187"/>
      <c r="Q268" s="187"/>
      <c r="R268" s="188"/>
      <c r="S268" s="187"/>
      <c r="T268" s="188">
        <v>756000</v>
      </c>
    </row>
    <row r="269" spans="1:20" ht="63" hidden="1" outlineLevel="1" x14ac:dyDescent="0.25">
      <c r="A269" s="404"/>
      <c r="B269" s="184" t="s">
        <v>214</v>
      </c>
      <c r="C269" s="184"/>
      <c r="D269" s="185" t="s">
        <v>216</v>
      </c>
      <c r="E269" s="186" t="s">
        <v>79</v>
      </c>
      <c r="F269" s="186" t="s">
        <v>207</v>
      </c>
      <c r="G269" s="187">
        <v>1</v>
      </c>
      <c r="H269" s="187"/>
      <c r="I269" s="187"/>
      <c r="J269" s="187"/>
      <c r="K269" s="187"/>
      <c r="L269" s="187">
        <v>1</v>
      </c>
      <c r="M269" s="187"/>
      <c r="N269" s="187"/>
      <c r="O269" s="187"/>
      <c r="P269" s="187"/>
      <c r="Q269" s="187"/>
      <c r="R269" s="188"/>
      <c r="S269" s="187"/>
      <c r="T269" s="188">
        <v>790000</v>
      </c>
    </row>
    <row r="270" spans="1:20" hidden="1" outlineLevel="1" x14ac:dyDescent="0.25">
      <c r="A270" s="402" t="s">
        <v>913</v>
      </c>
      <c r="B270" s="402"/>
      <c r="C270" s="402"/>
      <c r="D270" s="402"/>
      <c r="E270" s="402"/>
      <c r="F270" s="402"/>
      <c r="G270" s="402"/>
      <c r="H270" s="402"/>
      <c r="I270" s="402"/>
      <c r="J270" s="402"/>
      <c r="K270" s="402"/>
      <c r="L270" s="402"/>
      <c r="M270" s="402"/>
      <c r="N270" s="402"/>
      <c r="O270" s="402"/>
      <c r="P270" s="402"/>
      <c r="Q270" s="402"/>
      <c r="R270" s="402"/>
      <c r="S270" s="402"/>
      <c r="T270" s="402"/>
    </row>
    <row r="271" spans="1:20" ht="31.5" hidden="1" outlineLevel="1" x14ac:dyDescent="0.25">
      <c r="A271" s="190" t="s">
        <v>978</v>
      </c>
      <c r="B271" s="184" t="s">
        <v>175</v>
      </c>
      <c r="C271" s="184"/>
      <c r="D271" s="185" t="s">
        <v>169</v>
      </c>
      <c r="E271" s="186" t="s">
        <v>79</v>
      </c>
      <c r="F271" s="186" t="s">
        <v>170</v>
      </c>
      <c r="G271" s="187">
        <v>13</v>
      </c>
      <c r="H271" s="187"/>
      <c r="I271" s="187"/>
      <c r="J271" s="187">
        <v>2</v>
      </c>
      <c r="K271" s="187"/>
      <c r="L271" s="187"/>
      <c r="M271" s="187">
        <v>5</v>
      </c>
      <c r="N271" s="187"/>
      <c r="O271" s="187"/>
      <c r="P271" s="187">
        <v>4</v>
      </c>
      <c r="Q271" s="187"/>
      <c r="R271" s="188"/>
      <c r="S271" s="187">
        <v>2</v>
      </c>
      <c r="T271" s="188">
        <v>56235606.578999996</v>
      </c>
    </row>
    <row r="272" spans="1:20" ht="31.5" hidden="1" outlineLevel="1" x14ac:dyDescent="0.25">
      <c r="A272" s="413" t="s">
        <v>887</v>
      </c>
      <c r="B272" s="215" t="s">
        <v>206</v>
      </c>
      <c r="C272" s="215"/>
      <c r="D272" s="220" t="s">
        <v>216</v>
      </c>
      <c r="E272" s="186" t="s">
        <v>79</v>
      </c>
      <c r="F272" s="216" t="s">
        <v>207</v>
      </c>
      <c r="G272" s="217">
        <v>90</v>
      </c>
      <c r="H272" s="218"/>
      <c r="I272" s="218"/>
      <c r="J272" s="218">
        <v>30</v>
      </c>
      <c r="K272" s="218"/>
      <c r="L272" s="218"/>
      <c r="M272" s="218">
        <v>34</v>
      </c>
      <c r="N272" s="218"/>
      <c r="O272" s="218"/>
      <c r="P272" s="218">
        <v>20</v>
      </c>
      <c r="Q272" s="218"/>
      <c r="R272" s="218"/>
      <c r="S272" s="218">
        <v>6</v>
      </c>
      <c r="T272" s="219">
        <v>5310600</v>
      </c>
    </row>
    <row r="273" spans="1:20" ht="47.25" hidden="1" outlineLevel="1" x14ac:dyDescent="0.25">
      <c r="A273" s="414"/>
      <c r="B273" s="215" t="s">
        <v>208</v>
      </c>
      <c r="C273" s="215"/>
      <c r="D273" s="220" t="s">
        <v>216</v>
      </c>
      <c r="E273" s="186" t="s">
        <v>79</v>
      </c>
      <c r="F273" s="216" t="s">
        <v>207</v>
      </c>
      <c r="G273" s="217">
        <v>53</v>
      </c>
      <c r="H273" s="218"/>
      <c r="I273" s="218"/>
      <c r="J273" s="218"/>
      <c r="K273" s="218"/>
      <c r="L273" s="218"/>
      <c r="M273" s="218">
        <v>53</v>
      </c>
      <c r="N273" s="218"/>
      <c r="O273" s="218"/>
      <c r="P273" s="218"/>
      <c r="Q273" s="218"/>
      <c r="R273" s="219"/>
      <c r="S273" s="218"/>
      <c r="T273" s="219">
        <v>6345000</v>
      </c>
    </row>
    <row r="274" spans="1:20" ht="63" hidden="1" outlineLevel="1" x14ac:dyDescent="0.25">
      <c r="A274" s="414"/>
      <c r="B274" s="215" t="s">
        <v>209</v>
      </c>
      <c r="C274" s="215"/>
      <c r="D274" s="220" t="s">
        <v>216</v>
      </c>
      <c r="E274" s="186" t="s">
        <v>79</v>
      </c>
      <c r="F274" s="216" t="s">
        <v>207</v>
      </c>
      <c r="G274" s="217">
        <v>1</v>
      </c>
      <c r="H274" s="218"/>
      <c r="I274" s="218"/>
      <c r="J274" s="218">
        <v>1</v>
      </c>
      <c r="K274" s="218"/>
      <c r="L274" s="218"/>
      <c r="M274" s="218"/>
      <c r="N274" s="218"/>
      <c r="O274" s="218"/>
      <c r="P274" s="218"/>
      <c r="Q274" s="218"/>
      <c r="R274" s="219"/>
      <c r="S274" s="218"/>
      <c r="T274" s="219">
        <v>144000</v>
      </c>
    </row>
    <row r="275" spans="1:20" ht="47.25" hidden="1" outlineLevel="1" x14ac:dyDescent="0.25">
      <c r="A275" s="414"/>
      <c r="B275" s="215" t="s">
        <v>210</v>
      </c>
      <c r="C275" s="215"/>
      <c r="D275" s="220" t="s">
        <v>216</v>
      </c>
      <c r="E275" s="186" t="s">
        <v>79</v>
      </c>
      <c r="F275" s="216" t="s">
        <v>207</v>
      </c>
      <c r="G275" s="217">
        <v>600</v>
      </c>
      <c r="H275" s="218">
        <v>600</v>
      </c>
      <c r="I275" s="218"/>
      <c r="J275" s="218"/>
      <c r="K275" s="218"/>
      <c r="L275" s="218"/>
      <c r="M275" s="218"/>
      <c r="N275" s="218"/>
      <c r="O275" s="218"/>
      <c r="P275" s="218"/>
      <c r="Q275" s="218"/>
      <c r="R275" s="219"/>
      <c r="S275" s="218"/>
      <c r="T275" s="219">
        <v>800000</v>
      </c>
    </row>
    <row r="276" spans="1:20" ht="31.5" hidden="1" outlineLevel="1" x14ac:dyDescent="0.25">
      <c r="A276" s="414"/>
      <c r="B276" s="215" t="s">
        <v>211</v>
      </c>
      <c r="C276" s="215"/>
      <c r="D276" s="220" t="s">
        <v>216</v>
      </c>
      <c r="E276" s="186" t="s">
        <v>79</v>
      </c>
      <c r="F276" s="216" t="s">
        <v>207</v>
      </c>
      <c r="G276" s="217">
        <v>4</v>
      </c>
      <c r="H276" s="218"/>
      <c r="I276" s="218"/>
      <c r="J276" s="218">
        <v>1</v>
      </c>
      <c r="K276" s="218"/>
      <c r="L276" s="218"/>
      <c r="M276" s="218">
        <v>1</v>
      </c>
      <c r="N276" s="218"/>
      <c r="O276" s="218"/>
      <c r="P276" s="218">
        <v>1</v>
      </c>
      <c r="Q276" s="218"/>
      <c r="R276" s="219"/>
      <c r="S276" s="218">
        <v>1</v>
      </c>
      <c r="T276" s="219">
        <v>186768</v>
      </c>
    </row>
    <row r="277" spans="1:20" ht="47.25" hidden="1" outlineLevel="1" x14ac:dyDescent="0.25">
      <c r="A277" s="414"/>
      <c r="B277" s="215" t="s">
        <v>213</v>
      </c>
      <c r="C277" s="215"/>
      <c r="D277" s="220" t="s">
        <v>216</v>
      </c>
      <c r="E277" s="186" t="s">
        <v>79</v>
      </c>
      <c r="F277" s="216" t="s">
        <v>207</v>
      </c>
      <c r="G277" s="217">
        <v>2</v>
      </c>
      <c r="H277" s="218"/>
      <c r="I277" s="218"/>
      <c r="J277" s="218"/>
      <c r="K277" s="218">
        <v>1</v>
      </c>
      <c r="L277" s="218"/>
      <c r="M277" s="218"/>
      <c r="N277" s="218">
        <v>1</v>
      </c>
      <c r="O277" s="218"/>
      <c r="P277" s="218"/>
      <c r="Q277" s="218"/>
      <c r="R277" s="219"/>
      <c r="S277" s="218"/>
      <c r="T277" s="219">
        <v>363133.2</v>
      </c>
    </row>
    <row r="278" spans="1:20" ht="63" hidden="1" outlineLevel="1" x14ac:dyDescent="0.25">
      <c r="A278" s="415"/>
      <c r="B278" s="215" t="s">
        <v>215</v>
      </c>
      <c r="C278" s="215"/>
      <c r="D278" s="220" t="s">
        <v>216</v>
      </c>
      <c r="E278" s="186" t="s">
        <v>79</v>
      </c>
      <c r="F278" s="216" t="s">
        <v>207</v>
      </c>
      <c r="G278" s="217">
        <v>1</v>
      </c>
      <c r="H278" s="218"/>
      <c r="I278" s="218"/>
      <c r="J278" s="218"/>
      <c r="K278" s="218"/>
      <c r="L278" s="218"/>
      <c r="M278" s="218"/>
      <c r="N278" s="218"/>
      <c r="O278" s="219"/>
      <c r="P278" s="218"/>
      <c r="Q278" s="218">
        <v>1</v>
      </c>
      <c r="R278" s="219"/>
      <c r="S278" s="218"/>
      <c r="T278" s="219">
        <v>664000</v>
      </c>
    </row>
    <row r="279" spans="1:20" ht="94.5" hidden="1" outlineLevel="1" x14ac:dyDescent="0.25">
      <c r="A279" s="403" t="s">
        <v>57</v>
      </c>
      <c r="B279" s="184" t="s">
        <v>171</v>
      </c>
      <c r="C279" s="184"/>
      <c r="D279" s="185" t="s">
        <v>169</v>
      </c>
      <c r="E279" s="186" t="s">
        <v>79</v>
      </c>
      <c r="F279" s="186" t="s">
        <v>172</v>
      </c>
      <c r="G279" s="187">
        <v>32</v>
      </c>
      <c r="H279" s="187"/>
      <c r="I279" s="187"/>
      <c r="J279" s="187">
        <v>12</v>
      </c>
      <c r="K279" s="187"/>
      <c r="L279" s="187"/>
      <c r="M279" s="187">
        <v>10</v>
      </c>
      <c r="N279" s="187"/>
      <c r="O279" s="187"/>
      <c r="P279" s="187">
        <v>10</v>
      </c>
      <c r="Q279" s="187"/>
      <c r="R279" s="188"/>
      <c r="S279" s="187"/>
      <c r="T279" s="188">
        <v>160818966.4025</v>
      </c>
    </row>
    <row r="280" spans="1:20" ht="110.25" hidden="1" outlineLevel="1" x14ac:dyDescent="0.25">
      <c r="A280" s="405"/>
      <c r="B280" s="184" t="s">
        <v>173</v>
      </c>
      <c r="C280" s="184"/>
      <c r="D280" s="185" t="s">
        <v>169</v>
      </c>
      <c r="E280" s="186" t="s">
        <v>79</v>
      </c>
      <c r="F280" s="186" t="s">
        <v>174</v>
      </c>
      <c r="G280" s="187">
        <v>265.2</v>
      </c>
      <c r="H280" s="187"/>
      <c r="I280" s="187"/>
      <c r="J280" s="187">
        <v>65</v>
      </c>
      <c r="K280" s="187"/>
      <c r="L280" s="187"/>
      <c r="M280" s="187">
        <v>67.600000000000009</v>
      </c>
      <c r="N280" s="187"/>
      <c r="O280" s="187"/>
      <c r="P280" s="187">
        <v>65</v>
      </c>
      <c r="Q280" s="187"/>
      <c r="R280" s="188"/>
      <c r="S280" s="187">
        <v>67.600000000000009</v>
      </c>
      <c r="T280" s="188">
        <v>73582825</v>
      </c>
    </row>
    <row r="281" spans="1:20" hidden="1" outlineLevel="1" x14ac:dyDescent="0.25">
      <c r="A281" s="402" t="s">
        <v>914</v>
      </c>
      <c r="B281" s="402"/>
      <c r="C281" s="402"/>
      <c r="D281" s="402"/>
      <c r="E281" s="402"/>
      <c r="F281" s="402"/>
      <c r="G281" s="402"/>
      <c r="H281" s="402"/>
      <c r="I281" s="402"/>
      <c r="J281" s="402"/>
      <c r="K281" s="402"/>
      <c r="L281" s="402"/>
      <c r="M281" s="402"/>
      <c r="N281" s="402"/>
      <c r="O281" s="402"/>
      <c r="P281" s="402"/>
      <c r="Q281" s="402"/>
      <c r="R281" s="402"/>
      <c r="S281" s="402"/>
      <c r="T281" s="402"/>
    </row>
    <row r="282" spans="1:20" ht="31.5" hidden="1" outlineLevel="1" x14ac:dyDescent="0.25">
      <c r="A282" s="403" t="s">
        <v>888</v>
      </c>
      <c r="B282" s="184" t="s">
        <v>371</v>
      </c>
      <c r="C282" s="184" t="s">
        <v>372</v>
      </c>
      <c r="D282" s="185" t="s">
        <v>373</v>
      </c>
      <c r="E282" s="186" t="s">
        <v>79</v>
      </c>
      <c r="F282" s="186" t="s">
        <v>374</v>
      </c>
      <c r="G282" s="187">
        <v>2</v>
      </c>
      <c r="H282" s="187"/>
      <c r="I282" s="187"/>
      <c r="J282" s="187">
        <v>1</v>
      </c>
      <c r="K282" s="187"/>
      <c r="L282" s="187"/>
      <c r="M282" s="187"/>
      <c r="N282" s="187"/>
      <c r="O282" s="187"/>
      <c r="P282" s="187"/>
      <c r="Q282" s="187"/>
      <c r="R282" s="188"/>
      <c r="S282" s="187">
        <v>1</v>
      </c>
      <c r="T282" s="188">
        <v>80000</v>
      </c>
    </row>
    <row r="283" spans="1:20" ht="31.5" hidden="1" outlineLevel="1" x14ac:dyDescent="0.25">
      <c r="A283" s="404"/>
      <c r="B283" s="184" t="s">
        <v>375</v>
      </c>
      <c r="C283" s="184" t="s">
        <v>372</v>
      </c>
      <c r="D283" s="185" t="s">
        <v>373</v>
      </c>
      <c r="E283" s="186" t="s">
        <v>78</v>
      </c>
      <c r="F283" s="186" t="s">
        <v>376</v>
      </c>
      <c r="G283" s="187">
        <v>12</v>
      </c>
      <c r="H283" s="187"/>
      <c r="I283" s="187">
        <v>1</v>
      </c>
      <c r="J283" s="187"/>
      <c r="K283" s="187">
        <v>2</v>
      </c>
      <c r="L283" s="187">
        <v>1</v>
      </c>
      <c r="M283" s="187">
        <v>1</v>
      </c>
      <c r="N283" s="187">
        <v>2</v>
      </c>
      <c r="O283" s="187">
        <v>1</v>
      </c>
      <c r="P283" s="187">
        <v>1</v>
      </c>
      <c r="Q283" s="187">
        <v>1</v>
      </c>
      <c r="R283" s="188">
        <v>2</v>
      </c>
      <c r="S283" s="187"/>
      <c r="T283" s="188">
        <v>140000</v>
      </c>
    </row>
    <row r="284" spans="1:20" ht="31.5" hidden="1" outlineLevel="1" x14ac:dyDescent="0.25">
      <c r="A284" s="404"/>
      <c r="B284" s="184" t="s">
        <v>377</v>
      </c>
      <c r="C284" s="184" t="s">
        <v>372</v>
      </c>
      <c r="D284" s="185" t="s">
        <v>373</v>
      </c>
      <c r="E284" s="186" t="s">
        <v>78</v>
      </c>
      <c r="F284" s="186" t="s">
        <v>365</v>
      </c>
      <c r="G284" s="187">
        <v>12</v>
      </c>
      <c r="H284" s="187"/>
      <c r="I284" s="187">
        <v>1</v>
      </c>
      <c r="J284" s="187"/>
      <c r="K284" s="187">
        <v>2</v>
      </c>
      <c r="L284" s="187">
        <v>1</v>
      </c>
      <c r="M284" s="187">
        <v>1</v>
      </c>
      <c r="N284" s="187">
        <v>2</v>
      </c>
      <c r="O284" s="187">
        <v>1</v>
      </c>
      <c r="P284" s="187">
        <v>1</v>
      </c>
      <c r="Q284" s="187">
        <v>1</v>
      </c>
      <c r="R284" s="188">
        <v>2</v>
      </c>
      <c r="S284" s="187"/>
      <c r="T284" s="188">
        <v>140000</v>
      </c>
    </row>
    <row r="285" spans="1:20" ht="31.5" hidden="1" outlineLevel="1" x14ac:dyDescent="0.25">
      <c r="A285" s="405"/>
      <c r="B285" s="184" t="s">
        <v>378</v>
      </c>
      <c r="C285" s="184" t="s">
        <v>372</v>
      </c>
      <c r="D285" s="185" t="s">
        <v>373</v>
      </c>
      <c r="E285" s="186" t="s">
        <v>79</v>
      </c>
      <c r="F285" s="186" t="s">
        <v>379</v>
      </c>
      <c r="G285" s="187">
        <v>1</v>
      </c>
      <c r="H285" s="187"/>
      <c r="I285" s="187"/>
      <c r="J285" s="187"/>
      <c r="K285" s="187"/>
      <c r="L285" s="187"/>
      <c r="M285" s="187"/>
      <c r="N285" s="187"/>
      <c r="O285" s="187">
        <v>1</v>
      </c>
      <c r="P285" s="187"/>
      <c r="Q285" s="187"/>
      <c r="R285" s="188"/>
      <c r="S285" s="187"/>
      <c r="T285" s="188">
        <v>950000</v>
      </c>
    </row>
    <row r="286" spans="1:20" hidden="1" outlineLevel="1" x14ac:dyDescent="0.25">
      <c r="A286" s="402" t="s">
        <v>915</v>
      </c>
      <c r="B286" s="402"/>
      <c r="C286" s="402"/>
      <c r="D286" s="402"/>
      <c r="E286" s="402"/>
      <c r="F286" s="402"/>
      <c r="G286" s="402"/>
      <c r="H286" s="402"/>
      <c r="I286" s="402"/>
      <c r="J286" s="402"/>
      <c r="K286" s="402"/>
      <c r="L286" s="402"/>
      <c r="M286" s="402"/>
      <c r="N286" s="402"/>
      <c r="O286" s="402"/>
      <c r="P286" s="402"/>
      <c r="Q286" s="402"/>
      <c r="R286" s="402"/>
      <c r="S286" s="402"/>
      <c r="T286" s="402"/>
    </row>
    <row r="287" spans="1:20" ht="78.75" hidden="1" outlineLevel="1" x14ac:dyDescent="0.25">
      <c r="A287" s="403" t="s">
        <v>979</v>
      </c>
      <c r="B287" s="184" t="s">
        <v>380</v>
      </c>
      <c r="C287" s="184"/>
      <c r="D287" s="185" t="s">
        <v>381</v>
      </c>
      <c r="E287" s="186" t="s">
        <v>79</v>
      </c>
      <c r="F287" s="186" t="s">
        <v>382</v>
      </c>
      <c r="G287" s="187">
        <v>4</v>
      </c>
      <c r="H287" s="187"/>
      <c r="I287" s="187"/>
      <c r="J287" s="187">
        <v>1</v>
      </c>
      <c r="K287" s="187"/>
      <c r="L287" s="187"/>
      <c r="M287" s="187">
        <v>1</v>
      </c>
      <c r="N287" s="187"/>
      <c r="O287" s="187"/>
      <c r="P287" s="187">
        <v>1</v>
      </c>
      <c r="Q287" s="187"/>
      <c r="R287" s="188"/>
      <c r="S287" s="187">
        <v>1</v>
      </c>
      <c r="T287" s="188"/>
    </row>
    <row r="288" spans="1:20" ht="75" hidden="1" outlineLevel="1" x14ac:dyDescent="0.25">
      <c r="A288" s="404"/>
      <c r="B288" s="184" t="s">
        <v>890</v>
      </c>
      <c r="C288" s="184"/>
      <c r="D288" s="185" t="s">
        <v>381</v>
      </c>
      <c r="E288" s="186" t="s">
        <v>79</v>
      </c>
      <c r="F288" s="186" t="s">
        <v>383</v>
      </c>
      <c r="G288" s="187">
        <v>4</v>
      </c>
      <c r="H288" s="187"/>
      <c r="I288" s="187"/>
      <c r="J288" s="187">
        <v>1</v>
      </c>
      <c r="K288" s="187"/>
      <c r="L288" s="187"/>
      <c r="M288" s="187">
        <v>1</v>
      </c>
      <c r="N288" s="187"/>
      <c r="O288" s="187"/>
      <c r="P288" s="187">
        <v>1</v>
      </c>
      <c r="Q288" s="187"/>
      <c r="R288" s="188"/>
      <c r="S288" s="187">
        <v>1</v>
      </c>
      <c r="T288" s="188"/>
    </row>
    <row r="289" spans="1:20" ht="47.25" hidden="1" outlineLevel="1" x14ac:dyDescent="0.25">
      <c r="A289" s="405"/>
      <c r="B289" s="184" t="s">
        <v>384</v>
      </c>
      <c r="C289" s="184"/>
      <c r="D289" s="185" t="s">
        <v>381</v>
      </c>
      <c r="E289" s="186" t="s">
        <v>79</v>
      </c>
      <c r="F289" s="186" t="s">
        <v>382</v>
      </c>
      <c r="G289" s="187">
        <v>4</v>
      </c>
      <c r="H289" s="187"/>
      <c r="I289" s="187"/>
      <c r="J289" s="187">
        <v>1</v>
      </c>
      <c r="K289" s="187"/>
      <c r="L289" s="187"/>
      <c r="M289" s="187">
        <v>1</v>
      </c>
      <c r="N289" s="187"/>
      <c r="O289" s="187"/>
      <c r="P289" s="187">
        <v>1</v>
      </c>
      <c r="Q289" s="187"/>
      <c r="R289" s="188"/>
      <c r="S289" s="187">
        <v>1</v>
      </c>
      <c r="T289" s="188"/>
    </row>
    <row r="290" spans="1:20" ht="31.5" hidden="1" outlineLevel="1" x14ac:dyDescent="0.25">
      <c r="A290" s="403" t="s">
        <v>358</v>
      </c>
      <c r="B290" s="184" t="s">
        <v>359</v>
      </c>
      <c r="C290" s="184"/>
      <c r="D290" s="185" t="s">
        <v>360</v>
      </c>
      <c r="E290" s="186" t="s">
        <v>79</v>
      </c>
      <c r="F290" s="186" t="s">
        <v>361</v>
      </c>
      <c r="G290" s="187">
        <v>120</v>
      </c>
      <c r="H290" s="187">
        <v>10</v>
      </c>
      <c r="I290" s="187">
        <v>10</v>
      </c>
      <c r="J290" s="187">
        <v>10</v>
      </c>
      <c r="K290" s="187">
        <v>10</v>
      </c>
      <c r="L290" s="187">
        <v>10</v>
      </c>
      <c r="M290" s="187">
        <v>10</v>
      </c>
      <c r="N290" s="187">
        <v>10</v>
      </c>
      <c r="O290" s="187">
        <v>10</v>
      </c>
      <c r="P290" s="187">
        <v>10</v>
      </c>
      <c r="Q290" s="187">
        <v>10</v>
      </c>
      <c r="R290" s="188">
        <v>10</v>
      </c>
      <c r="S290" s="187">
        <v>10</v>
      </c>
      <c r="T290" s="188">
        <v>99530</v>
      </c>
    </row>
    <row r="291" spans="1:20" ht="40.5" hidden="1" customHeight="1" outlineLevel="1" x14ac:dyDescent="0.25">
      <c r="A291" s="404"/>
      <c r="B291" s="248" t="s">
        <v>362</v>
      </c>
      <c r="C291" s="190"/>
      <c r="D291" s="198" t="s">
        <v>360</v>
      </c>
      <c r="E291" s="186" t="s">
        <v>79</v>
      </c>
      <c r="F291" s="199" t="s">
        <v>361</v>
      </c>
      <c r="G291" s="247">
        <v>60</v>
      </c>
      <c r="H291" s="247">
        <v>5</v>
      </c>
      <c r="I291" s="247">
        <v>5</v>
      </c>
      <c r="J291" s="247">
        <v>5</v>
      </c>
      <c r="K291" s="247">
        <v>5</v>
      </c>
      <c r="L291" s="247">
        <v>5</v>
      </c>
      <c r="M291" s="247">
        <v>5</v>
      </c>
      <c r="N291" s="247">
        <v>5</v>
      </c>
      <c r="O291" s="247">
        <v>5</v>
      </c>
      <c r="P291" s="247">
        <v>5</v>
      </c>
      <c r="Q291" s="247">
        <v>5</v>
      </c>
      <c r="R291" s="247">
        <v>5</v>
      </c>
      <c r="S291" s="247">
        <v>5</v>
      </c>
      <c r="T291" s="247">
        <v>245275</v>
      </c>
    </row>
    <row r="292" spans="1:20" ht="31.5" hidden="1" outlineLevel="1" x14ac:dyDescent="0.25">
      <c r="A292" s="403" t="s">
        <v>363</v>
      </c>
      <c r="B292" s="184" t="s">
        <v>364</v>
      </c>
      <c r="C292" s="184"/>
      <c r="D292" s="185" t="s">
        <v>360</v>
      </c>
      <c r="E292" s="186" t="s">
        <v>79</v>
      </c>
      <c r="F292" s="186" t="s">
        <v>365</v>
      </c>
      <c r="G292" s="187">
        <v>18</v>
      </c>
      <c r="H292" s="187">
        <v>2</v>
      </c>
      <c r="I292" s="187">
        <v>2</v>
      </c>
      <c r="J292" s="187"/>
      <c r="K292" s="187">
        <v>2</v>
      </c>
      <c r="L292" s="187">
        <v>2</v>
      </c>
      <c r="M292" s="187">
        <v>2</v>
      </c>
      <c r="N292" s="187">
        <v>2</v>
      </c>
      <c r="O292" s="187">
        <v>1</v>
      </c>
      <c r="P292" s="187">
        <v>1</v>
      </c>
      <c r="Q292" s="187">
        <v>2</v>
      </c>
      <c r="R292" s="188">
        <v>2</v>
      </c>
      <c r="S292" s="187"/>
      <c r="T292" s="188">
        <v>721240</v>
      </c>
    </row>
    <row r="293" spans="1:20" ht="31.5" hidden="1" outlineLevel="1" x14ac:dyDescent="0.25">
      <c r="A293" s="404"/>
      <c r="B293" s="184" t="s">
        <v>366</v>
      </c>
      <c r="C293" s="184"/>
      <c r="D293" s="185" t="s">
        <v>360</v>
      </c>
      <c r="E293" s="186" t="s">
        <v>79</v>
      </c>
      <c r="F293" s="186" t="s">
        <v>365</v>
      </c>
      <c r="G293" s="187">
        <v>1</v>
      </c>
      <c r="H293" s="187"/>
      <c r="I293" s="187"/>
      <c r="J293" s="187">
        <v>1</v>
      </c>
      <c r="K293" s="187"/>
      <c r="L293" s="187"/>
      <c r="M293" s="187"/>
      <c r="N293" s="187"/>
      <c r="O293" s="187"/>
      <c r="P293" s="187"/>
      <c r="Q293" s="187"/>
      <c r="R293" s="188"/>
      <c r="S293" s="187"/>
      <c r="T293" s="188">
        <v>6000</v>
      </c>
    </row>
    <row r="294" spans="1:20" ht="30" hidden="1" outlineLevel="1" x14ac:dyDescent="0.25">
      <c r="A294" s="405"/>
      <c r="B294" s="184" t="s">
        <v>367</v>
      </c>
      <c r="C294" s="184"/>
      <c r="D294" s="185" t="s">
        <v>360</v>
      </c>
      <c r="E294" s="186" t="s">
        <v>79</v>
      </c>
      <c r="F294" s="186" t="s">
        <v>365</v>
      </c>
      <c r="G294" s="187">
        <v>1</v>
      </c>
      <c r="H294" s="187"/>
      <c r="I294" s="187"/>
      <c r="J294" s="187"/>
      <c r="K294" s="187"/>
      <c r="L294" s="187"/>
      <c r="M294" s="187">
        <v>1</v>
      </c>
      <c r="N294" s="187"/>
      <c r="O294" s="187"/>
      <c r="P294" s="187"/>
      <c r="Q294" s="187"/>
      <c r="R294" s="188"/>
      <c r="S294" s="187"/>
      <c r="T294" s="188">
        <v>6000</v>
      </c>
    </row>
    <row r="295" spans="1:20" ht="31.5" hidden="1" outlineLevel="1" x14ac:dyDescent="0.25">
      <c r="A295" s="403" t="s">
        <v>368</v>
      </c>
      <c r="B295" s="184" t="s">
        <v>369</v>
      </c>
      <c r="C295" s="184"/>
      <c r="D295" s="185" t="s">
        <v>360</v>
      </c>
      <c r="E295" s="186" t="s">
        <v>79</v>
      </c>
      <c r="F295" s="186" t="s">
        <v>365</v>
      </c>
      <c r="G295" s="187">
        <v>50</v>
      </c>
      <c r="H295" s="187">
        <v>3</v>
      </c>
      <c r="I295" s="187">
        <v>4</v>
      </c>
      <c r="J295" s="187">
        <v>4</v>
      </c>
      <c r="K295" s="187">
        <v>4</v>
      </c>
      <c r="L295" s="187">
        <v>4</v>
      </c>
      <c r="M295" s="187">
        <v>6</v>
      </c>
      <c r="N295" s="187">
        <v>4</v>
      </c>
      <c r="O295" s="187">
        <v>4</v>
      </c>
      <c r="P295" s="187">
        <v>5</v>
      </c>
      <c r="Q295" s="187">
        <v>4</v>
      </c>
      <c r="R295" s="188">
        <v>4</v>
      </c>
      <c r="S295" s="187">
        <v>5</v>
      </c>
      <c r="T295" s="188">
        <v>270850</v>
      </c>
    </row>
    <row r="296" spans="1:20" ht="31.5" hidden="1" outlineLevel="1" x14ac:dyDescent="0.25">
      <c r="A296" s="405"/>
      <c r="B296" s="184" t="s">
        <v>370</v>
      </c>
      <c r="C296" s="184"/>
      <c r="D296" s="185" t="s">
        <v>360</v>
      </c>
      <c r="E296" s="186" t="s">
        <v>79</v>
      </c>
      <c r="F296" s="186" t="s">
        <v>365</v>
      </c>
      <c r="G296" s="187">
        <v>30</v>
      </c>
      <c r="H296" s="187">
        <v>2</v>
      </c>
      <c r="I296" s="187">
        <v>3</v>
      </c>
      <c r="J296" s="187">
        <v>3</v>
      </c>
      <c r="K296" s="187">
        <v>4</v>
      </c>
      <c r="L296" s="187">
        <v>5</v>
      </c>
      <c r="M296" s="187">
        <v>4</v>
      </c>
      <c r="N296" s="187"/>
      <c r="O296" s="187"/>
      <c r="P296" s="187"/>
      <c r="Q296" s="187">
        <v>5</v>
      </c>
      <c r="R296" s="188">
        <v>4</v>
      </c>
      <c r="S296" s="187"/>
      <c r="T296" s="188">
        <v>40850</v>
      </c>
    </row>
    <row r="297" spans="1:20" ht="42.75" hidden="1" outlineLevel="1" x14ac:dyDescent="0.25">
      <c r="A297" s="403" t="s">
        <v>889</v>
      </c>
      <c r="B297" s="240" t="s">
        <v>390</v>
      </c>
      <c r="C297" s="184"/>
      <c r="D297" s="185" t="s">
        <v>386</v>
      </c>
      <c r="E297" s="186" t="s">
        <v>79</v>
      </c>
      <c r="F297" s="241" t="s">
        <v>391</v>
      </c>
      <c r="G297" s="187">
        <v>4</v>
      </c>
      <c r="H297" s="187"/>
      <c r="I297" s="187"/>
      <c r="J297" s="187">
        <v>1</v>
      </c>
      <c r="K297" s="187"/>
      <c r="L297" s="187"/>
      <c r="M297" s="187">
        <v>1</v>
      </c>
      <c r="N297" s="187"/>
      <c r="O297" s="187"/>
      <c r="P297" s="187">
        <v>1</v>
      </c>
      <c r="Q297" s="187"/>
      <c r="R297" s="188"/>
      <c r="S297" s="187">
        <v>1</v>
      </c>
      <c r="T297" s="188"/>
    </row>
    <row r="298" spans="1:20" ht="31.5" hidden="1" outlineLevel="1" x14ac:dyDescent="0.25">
      <c r="A298" s="404"/>
      <c r="B298" s="184" t="s">
        <v>392</v>
      </c>
      <c r="C298" s="184"/>
      <c r="D298" s="185" t="s">
        <v>386</v>
      </c>
      <c r="E298" s="186" t="s">
        <v>79</v>
      </c>
      <c r="F298" s="241" t="s">
        <v>393</v>
      </c>
      <c r="G298" s="187">
        <v>4</v>
      </c>
      <c r="H298" s="187"/>
      <c r="I298" s="187"/>
      <c r="J298" s="187">
        <v>1</v>
      </c>
      <c r="K298" s="187"/>
      <c r="L298" s="187"/>
      <c r="M298" s="187">
        <v>1</v>
      </c>
      <c r="N298" s="187"/>
      <c r="O298" s="187"/>
      <c r="P298" s="187">
        <v>1</v>
      </c>
      <c r="Q298" s="187"/>
      <c r="R298" s="188"/>
      <c r="S298" s="187">
        <v>1</v>
      </c>
      <c r="T298" s="188"/>
    </row>
    <row r="299" spans="1:20" ht="47.25" hidden="1" outlineLevel="1" x14ac:dyDescent="0.25">
      <c r="A299" s="405"/>
      <c r="B299" s="197" t="s">
        <v>394</v>
      </c>
      <c r="C299" s="184"/>
      <c r="D299" s="198" t="s">
        <v>395</v>
      </c>
      <c r="E299" s="186" t="s">
        <v>79</v>
      </c>
      <c r="F299" s="242" t="s">
        <v>393</v>
      </c>
      <c r="G299" s="187">
        <v>4</v>
      </c>
      <c r="H299" s="187"/>
      <c r="I299" s="187"/>
      <c r="J299" s="187">
        <v>1</v>
      </c>
      <c r="K299" s="187"/>
      <c r="L299" s="187"/>
      <c r="M299" s="187">
        <v>1</v>
      </c>
      <c r="N299" s="187"/>
      <c r="O299" s="187"/>
      <c r="P299" s="187">
        <v>1</v>
      </c>
      <c r="Q299" s="187"/>
      <c r="R299" s="188"/>
      <c r="S299" s="187">
        <v>1</v>
      </c>
      <c r="T299" s="188"/>
    </row>
    <row r="300" spans="1:20" ht="47.25" hidden="1" outlineLevel="1" x14ac:dyDescent="0.25">
      <c r="A300" s="201" t="s">
        <v>907</v>
      </c>
      <c r="B300" s="184" t="s">
        <v>910</v>
      </c>
      <c r="C300" s="184" t="s">
        <v>160</v>
      </c>
      <c r="D300" s="185" t="s">
        <v>161</v>
      </c>
      <c r="E300" s="186" t="s">
        <v>79</v>
      </c>
      <c r="F300" s="186" t="s">
        <v>159</v>
      </c>
      <c r="G300" s="187">
        <v>20</v>
      </c>
      <c r="H300" s="187"/>
      <c r="I300" s="187"/>
      <c r="J300" s="187"/>
      <c r="K300" s="187"/>
      <c r="L300" s="187"/>
      <c r="M300" s="187">
        <v>8</v>
      </c>
      <c r="N300" s="187"/>
      <c r="O300" s="187"/>
      <c r="P300" s="187"/>
      <c r="Q300" s="187"/>
      <c r="R300" s="188"/>
      <c r="S300" s="187">
        <v>12</v>
      </c>
      <c r="T300" s="188" t="s">
        <v>151</v>
      </c>
    </row>
    <row r="301" spans="1:20" ht="60" hidden="1" outlineLevel="1" x14ac:dyDescent="0.25">
      <c r="A301" s="201" t="s">
        <v>903</v>
      </c>
      <c r="B301" s="200" t="s">
        <v>904</v>
      </c>
      <c r="C301" s="200" t="s">
        <v>163</v>
      </c>
      <c r="D301" s="200" t="s">
        <v>152</v>
      </c>
      <c r="E301" s="186" t="s">
        <v>79</v>
      </c>
      <c r="F301" s="199" t="s">
        <v>162</v>
      </c>
      <c r="G301" s="187">
        <v>8</v>
      </c>
      <c r="H301" s="187"/>
      <c r="I301" s="187"/>
      <c r="J301" s="187"/>
      <c r="K301" s="187"/>
      <c r="L301" s="187"/>
      <c r="M301" s="187">
        <v>4</v>
      </c>
      <c r="N301" s="187"/>
      <c r="O301" s="187"/>
      <c r="P301" s="187"/>
      <c r="Q301" s="187"/>
      <c r="R301" s="188"/>
      <c r="S301" s="187">
        <v>4</v>
      </c>
      <c r="T301" s="188" t="s">
        <v>151</v>
      </c>
    </row>
    <row r="302" spans="1:20" ht="63" hidden="1" outlineLevel="1" x14ac:dyDescent="0.25">
      <c r="A302" s="201" t="s">
        <v>906</v>
      </c>
      <c r="B302" s="200" t="s">
        <v>905</v>
      </c>
      <c r="C302" s="184" t="s">
        <v>164</v>
      </c>
      <c r="D302" s="185" t="s">
        <v>150</v>
      </c>
      <c r="E302" s="186" t="s">
        <v>79</v>
      </c>
      <c r="F302" s="186" t="s">
        <v>162</v>
      </c>
      <c r="G302" s="187">
        <v>12</v>
      </c>
      <c r="H302" s="187"/>
      <c r="I302" s="187"/>
      <c r="J302" s="187">
        <v>3</v>
      </c>
      <c r="K302" s="187"/>
      <c r="L302" s="187"/>
      <c r="M302" s="187">
        <v>3</v>
      </c>
      <c r="N302" s="187"/>
      <c r="O302" s="187"/>
      <c r="P302" s="187">
        <v>3</v>
      </c>
      <c r="Q302" s="187"/>
      <c r="R302" s="188"/>
      <c r="S302" s="187">
        <v>3</v>
      </c>
      <c r="T302" s="188" t="s">
        <v>151</v>
      </c>
    </row>
    <row r="303" spans="1:20" hidden="1" outlineLevel="1" x14ac:dyDescent="0.25">
      <c r="A303" s="402" t="s">
        <v>916</v>
      </c>
      <c r="B303" s="402"/>
      <c r="C303" s="402"/>
      <c r="D303" s="402"/>
      <c r="E303" s="402"/>
      <c r="F303" s="402"/>
      <c r="G303" s="402"/>
      <c r="H303" s="402"/>
      <c r="I303" s="402"/>
      <c r="J303" s="402"/>
      <c r="K303" s="402"/>
      <c r="L303" s="402"/>
      <c r="M303" s="402"/>
      <c r="N303" s="402"/>
      <c r="O303" s="402"/>
      <c r="P303" s="402"/>
      <c r="Q303" s="402"/>
      <c r="R303" s="402"/>
      <c r="S303" s="402"/>
      <c r="T303" s="402"/>
    </row>
    <row r="304" spans="1:20" ht="75" hidden="1" outlineLevel="1" x14ac:dyDescent="0.25">
      <c r="A304" s="403" t="s">
        <v>980</v>
      </c>
      <c r="B304" s="184" t="s">
        <v>385</v>
      </c>
      <c r="C304" s="184"/>
      <c r="D304" s="185" t="s">
        <v>386</v>
      </c>
      <c r="E304" s="186" t="s">
        <v>79</v>
      </c>
      <c r="F304" s="186" t="s">
        <v>387</v>
      </c>
      <c r="G304" s="187">
        <v>2</v>
      </c>
      <c r="H304" s="187"/>
      <c r="I304" s="187"/>
      <c r="J304" s="187"/>
      <c r="K304" s="187"/>
      <c r="L304" s="187"/>
      <c r="M304" s="187"/>
      <c r="N304" s="187"/>
      <c r="O304" s="187"/>
      <c r="P304" s="187"/>
      <c r="Q304" s="187"/>
      <c r="R304" s="188">
        <v>1</v>
      </c>
      <c r="S304" s="187"/>
      <c r="T304" s="188"/>
    </row>
    <row r="305" spans="1:20" ht="47.25" hidden="1" outlineLevel="1" x14ac:dyDescent="0.25">
      <c r="A305" s="404"/>
      <c r="B305" s="184" t="s">
        <v>388</v>
      </c>
      <c r="C305" s="184"/>
      <c r="D305" s="185" t="s">
        <v>386</v>
      </c>
      <c r="E305" s="186" t="s">
        <v>79</v>
      </c>
      <c r="F305" s="186" t="s">
        <v>389</v>
      </c>
      <c r="G305" s="187">
        <v>1</v>
      </c>
      <c r="H305" s="187"/>
      <c r="I305" s="187"/>
      <c r="J305" s="187"/>
      <c r="K305" s="187"/>
      <c r="L305" s="187"/>
      <c r="M305" s="187"/>
      <c r="N305" s="187"/>
      <c r="O305" s="187"/>
      <c r="P305" s="187"/>
      <c r="Q305" s="187"/>
      <c r="R305" s="188"/>
      <c r="S305" s="187"/>
      <c r="T305" s="188"/>
    </row>
    <row r="306" spans="1:20" hidden="1" outlineLevel="1" x14ac:dyDescent="0.25">
      <c r="A306" s="402" t="s">
        <v>917</v>
      </c>
      <c r="B306" s="402"/>
      <c r="C306" s="402"/>
      <c r="D306" s="402"/>
      <c r="E306" s="402"/>
      <c r="F306" s="402"/>
      <c r="G306" s="402"/>
      <c r="H306" s="402"/>
      <c r="I306" s="402"/>
      <c r="J306" s="402"/>
      <c r="K306" s="402"/>
      <c r="L306" s="402"/>
      <c r="M306" s="402"/>
      <c r="N306" s="402"/>
      <c r="O306" s="402"/>
      <c r="P306" s="402"/>
      <c r="Q306" s="402"/>
      <c r="R306" s="402"/>
      <c r="S306" s="402"/>
      <c r="T306" s="402"/>
    </row>
    <row r="307" spans="1:20" ht="63" hidden="1" outlineLevel="1" x14ac:dyDescent="0.25">
      <c r="A307" s="190" t="s">
        <v>58</v>
      </c>
      <c r="B307" s="202" t="s">
        <v>804</v>
      </c>
      <c r="C307" s="246"/>
      <c r="D307" s="246" t="s">
        <v>222</v>
      </c>
      <c r="E307" s="246" t="s">
        <v>79</v>
      </c>
      <c r="F307" s="246" t="s">
        <v>220</v>
      </c>
      <c r="G307" s="187" t="s">
        <v>805</v>
      </c>
      <c r="H307" s="187"/>
      <c r="I307" s="187"/>
      <c r="J307" s="187"/>
      <c r="K307" s="187"/>
      <c r="L307" s="187"/>
      <c r="M307" s="187"/>
      <c r="N307" s="187" t="s">
        <v>805</v>
      </c>
      <c r="O307" s="187"/>
      <c r="P307" s="187"/>
      <c r="Q307" s="187"/>
      <c r="R307" s="188"/>
      <c r="S307" s="187" t="s">
        <v>805</v>
      </c>
      <c r="T307" s="188" t="s">
        <v>806</v>
      </c>
    </row>
    <row r="308" spans="1:20" hidden="1" outlineLevel="1" x14ac:dyDescent="0.25">
      <c r="A308" s="402" t="s">
        <v>918</v>
      </c>
      <c r="B308" s="402"/>
      <c r="C308" s="402"/>
      <c r="D308" s="402"/>
      <c r="E308" s="402"/>
      <c r="F308" s="402"/>
      <c r="G308" s="402"/>
      <c r="H308" s="402"/>
      <c r="I308" s="402"/>
      <c r="J308" s="402"/>
      <c r="K308" s="402"/>
      <c r="L308" s="402"/>
      <c r="M308" s="402"/>
      <c r="N308" s="402"/>
      <c r="O308" s="402"/>
      <c r="P308" s="402"/>
      <c r="Q308" s="402"/>
      <c r="R308" s="402"/>
      <c r="S308" s="402"/>
      <c r="T308" s="402"/>
    </row>
    <row r="309" spans="1:20" ht="110.25" hidden="1" outlineLevel="1" x14ac:dyDescent="0.25">
      <c r="A309" s="190" t="s">
        <v>899</v>
      </c>
      <c r="B309" s="211" t="s">
        <v>253</v>
      </c>
      <c r="C309" s="201" t="s">
        <v>151</v>
      </c>
      <c r="D309" s="228" t="s">
        <v>254</v>
      </c>
      <c r="E309" s="186" t="s">
        <v>79</v>
      </c>
      <c r="F309" s="186" t="s">
        <v>255</v>
      </c>
      <c r="G309" s="187">
        <v>95</v>
      </c>
      <c r="H309" s="187">
        <v>95</v>
      </c>
      <c r="I309" s="187">
        <v>95</v>
      </c>
      <c r="J309" s="187">
        <v>95</v>
      </c>
      <c r="K309" s="187">
        <v>95</v>
      </c>
      <c r="L309" s="187">
        <v>95</v>
      </c>
      <c r="M309" s="187">
        <v>95</v>
      </c>
      <c r="N309" s="187">
        <v>95</v>
      </c>
      <c r="O309" s="187">
        <v>95</v>
      </c>
      <c r="P309" s="187">
        <v>95</v>
      </c>
      <c r="Q309" s="187">
        <v>95</v>
      </c>
      <c r="R309" s="187">
        <v>95</v>
      </c>
      <c r="S309" s="187">
        <v>95</v>
      </c>
      <c r="T309" s="188"/>
    </row>
    <row r="310" spans="1:20" ht="126" hidden="1" outlineLevel="1" x14ac:dyDescent="0.25">
      <c r="A310" s="190" t="s">
        <v>900</v>
      </c>
      <c r="B310" s="211" t="s">
        <v>256</v>
      </c>
      <c r="C310" s="201" t="s">
        <v>151</v>
      </c>
      <c r="D310" s="228" t="s">
        <v>254</v>
      </c>
      <c r="E310" s="186" t="s">
        <v>79</v>
      </c>
      <c r="F310" s="186" t="s">
        <v>255</v>
      </c>
      <c r="G310" s="187">
        <v>100</v>
      </c>
      <c r="H310" s="187">
        <v>100</v>
      </c>
      <c r="I310" s="187">
        <v>100</v>
      </c>
      <c r="J310" s="187">
        <v>100</v>
      </c>
      <c r="K310" s="187">
        <v>100</v>
      </c>
      <c r="L310" s="187">
        <v>100</v>
      </c>
      <c r="M310" s="187">
        <v>100</v>
      </c>
      <c r="N310" s="187">
        <v>100</v>
      </c>
      <c r="O310" s="187">
        <v>100</v>
      </c>
      <c r="P310" s="187">
        <v>100</v>
      </c>
      <c r="Q310" s="187">
        <v>100</v>
      </c>
      <c r="R310" s="187">
        <v>100</v>
      </c>
      <c r="S310" s="187">
        <v>100</v>
      </c>
      <c r="T310" s="188"/>
    </row>
    <row r="311" spans="1:20" ht="47.25" hidden="1" outlineLevel="1" x14ac:dyDescent="0.25">
      <c r="A311" s="229" t="s">
        <v>257</v>
      </c>
      <c r="B311" s="211" t="s">
        <v>258</v>
      </c>
      <c r="C311" s="201" t="s">
        <v>151</v>
      </c>
      <c r="D311" s="228" t="s">
        <v>254</v>
      </c>
      <c r="E311" s="186" t="s">
        <v>79</v>
      </c>
      <c r="F311" s="186" t="s">
        <v>255</v>
      </c>
      <c r="G311" s="187">
        <v>100</v>
      </c>
      <c r="H311" s="187">
        <v>100</v>
      </c>
      <c r="I311" s="187">
        <v>100</v>
      </c>
      <c r="J311" s="187">
        <v>100</v>
      </c>
      <c r="K311" s="187">
        <v>100</v>
      </c>
      <c r="L311" s="187">
        <v>100</v>
      </c>
      <c r="M311" s="187">
        <v>100</v>
      </c>
      <c r="N311" s="187">
        <v>100</v>
      </c>
      <c r="O311" s="187">
        <v>100</v>
      </c>
      <c r="P311" s="187">
        <v>100</v>
      </c>
      <c r="Q311" s="187">
        <v>100</v>
      </c>
      <c r="R311" s="187">
        <v>100</v>
      </c>
      <c r="S311" s="187">
        <v>100</v>
      </c>
      <c r="T311" s="188"/>
    </row>
    <row r="312" spans="1:20" ht="126" hidden="1" outlineLevel="1" x14ac:dyDescent="0.25">
      <c r="A312" s="229" t="s">
        <v>259</v>
      </c>
      <c r="B312" s="211" t="s">
        <v>260</v>
      </c>
      <c r="C312" s="201" t="s">
        <v>151</v>
      </c>
      <c r="D312" s="228" t="s">
        <v>254</v>
      </c>
      <c r="E312" s="186" t="s">
        <v>79</v>
      </c>
      <c r="F312" s="186" t="s">
        <v>255</v>
      </c>
      <c r="G312" s="187">
        <v>90</v>
      </c>
      <c r="H312" s="187">
        <v>90</v>
      </c>
      <c r="I312" s="187">
        <v>90</v>
      </c>
      <c r="J312" s="187">
        <v>90</v>
      </c>
      <c r="K312" s="187">
        <v>90</v>
      </c>
      <c r="L312" s="187">
        <v>90</v>
      </c>
      <c r="M312" s="187">
        <v>90</v>
      </c>
      <c r="N312" s="187">
        <v>90</v>
      </c>
      <c r="O312" s="187">
        <v>90</v>
      </c>
      <c r="P312" s="187">
        <v>90</v>
      </c>
      <c r="Q312" s="187">
        <v>90</v>
      </c>
      <c r="R312" s="187">
        <v>90</v>
      </c>
      <c r="S312" s="187">
        <v>90</v>
      </c>
      <c r="T312" s="188"/>
    </row>
    <row r="313" spans="1:20" hidden="1" outlineLevel="1" x14ac:dyDescent="0.25">
      <c r="A313" s="402" t="s">
        <v>919</v>
      </c>
      <c r="B313" s="402"/>
      <c r="C313" s="402"/>
      <c r="D313" s="402"/>
      <c r="E313" s="402"/>
      <c r="F313" s="402"/>
      <c r="G313" s="402"/>
      <c r="H313" s="402"/>
      <c r="I313" s="402"/>
      <c r="J313" s="402"/>
      <c r="K313" s="402"/>
      <c r="L313" s="402"/>
      <c r="M313" s="402"/>
      <c r="N313" s="402"/>
      <c r="O313" s="402"/>
      <c r="P313" s="402"/>
      <c r="Q313" s="402"/>
      <c r="R313" s="402"/>
      <c r="S313" s="402"/>
      <c r="T313" s="402"/>
    </row>
    <row r="314" spans="1:20" ht="78.75" hidden="1" outlineLevel="1" x14ac:dyDescent="0.25">
      <c r="A314" s="201" t="s">
        <v>746</v>
      </c>
      <c r="B314" s="184" t="s">
        <v>747</v>
      </c>
      <c r="C314" s="184"/>
      <c r="D314" s="185" t="s">
        <v>748</v>
      </c>
      <c r="E314" s="186" t="s">
        <v>79</v>
      </c>
      <c r="F314" s="186" t="s">
        <v>749</v>
      </c>
      <c r="G314" s="143">
        <v>0.95</v>
      </c>
      <c r="H314" s="187"/>
      <c r="I314" s="187"/>
      <c r="J314" s="143">
        <v>0.95</v>
      </c>
      <c r="K314" s="187"/>
      <c r="L314" s="187"/>
      <c r="M314" s="143">
        <v>0.95</v>
      </c>
      <c r="N314" s="187"/>
      <c r="O314" s="187"/>
      <c r="P314" s="143">
        <v>0.95</v>
      </c>
      <c r="Q314" s="187"/>
      <c r="R314" s="188"/>
      <c r="S314" s="143">
        <v>0.95</v>
      </c>
      <c r="T314" s="188">
        <v>60500</v>
      </c>
    </row>
    <row r="315" spans="1:20" ht="63" hidden="1" outlineLevel="1" x14ac:dyDescent="0.25">
      <c r="A315" s="201" t="s">
        <v>750</v>
      </c>
      <c r="B315" s="184" t="s">
        <v>751</v>
      </c>
      <c r="C315" s="184"/>
      <c r="D315" s="185" t="s">
        <v>748</v>
      </c>
      <c r="E315" s="186" t="s">
        <v>79</v>
      </c>
      <c r="F315" s="186" t="s">
        <v>752</v>
      </c>
      <c r="G315" s="143">
        <v>0.95</v>
      </c>
      <c r="H315" s="187"/>
      <c r="I315" s="187"/>
      <c r="J315" s="143">
        <v>0.95</v>
      </c>
      <c r="K315" s="187"/>
      <c r="L315" s="187"/>
      <c r="M315" s="143">
        <v>0.95</v>
      </c>
      <c r="N315" s="187"/>
      <c r="O315" s="187"/>
      <c r="P315" s="143">
        <v>0.95</v>
      </c>
      <c r="Q315" s="187"/>
      <c r="R315" s="188"/>
      <c r="S315" s="143">
        <v>0.95</v>
      </c>
      <c r="T315" s="188">
        <v>399250</v>
      </c>
    </row>
    <row r="316" spans="1:20" ht="47.25" hidden="1" outlineLevel="1" x14ac:dyDescent="0.25">
      <c r="A316" s="201" t="s">
        <v>753</v>
      </c>
      <c r="B316" s="184" t="s">
        <v>754</v>
      </c>
      <c r="C316" s="184"/>
      <c r="D316" s="185" t="s">
        <v>748</v>
      </c>
      <c r="E316" s="186" t="s">
        <v>79</v>
      </c>
      <c r="F316" s="186" t="s">
        <v>755</v>
      </c>
      <c r="G316" s="187">
        <v>3</v>
      </c>
      <c r="H316" s="187"/>
      <c r="I316" s="187"/>
      <c r="J316" s="187"/>
      <c r="K316" s="187"/>
      <c r="L316" s="187"/>
      <c r="M316" s="187"/>
      <c r="N316" s="187"/>
      <c r="O316" s="187"/>
      <c r="P316" s="187"/>
      <c r="Q316" s="187">
        <v>1</v>
      </c>
      <c r="R316" s="188">
        <v>1</v>
      </c>
      <c r="S316" s="187">
        <v>1</v>
      </c>
      <c r="T316" s="188"/>
    </row>
    <row r="317" spans="1:20" ht="75" hidden="1" outlineLevel="1" x14ac:dyDescent="0.25">
      <c r="A317" s="412" t="s">
        <v>756</v>
      </c>
      <c r="B317" s="184" t="s">
        <v>757</v>
      </c>
      <c r="C317" s="184"/>
      <c r="D317" s="185" t="s">
        <v>748</v>
      </c>
      <c r="E317" s="186" t="s">
        <v>79</v>
      </c>
      <c r="F317" s="186" t="s">
        <v>758</v>
      </c>
      <c r="G317" s="187">
        <v>2</v>
      </c>
      <c r="H317" s="187"/>
      <c r="I317" s="187"/>
      <c r="J317" s="187"/>
      <c r="K317" s="187"/>
      <c r="L317" s="187"/>
      <c r="M317" s="187"/>
      <c r="N317" s="187"/>
      <c r="O317" s="187"/>
      <c r="P317" s="187"/>
      <c r="Q317" s="187">
        <v>2</v>
      </c>
      <c r="R317" s="188"/>
      <c r="S317" s="187"/>
      <c r="T317" s="188">
        <v>1390100</v>
      </c>
    </row>
    <row r="318" spans="1:20" ht="75" hidden="1" outlineLevel="1" x14ac:dyDescent="0.25">
      <c r="A318" s="412"/>
      <c r="B318" s="184" t="s">
        <v>759</v>
      </c>
      <c r="C318" s="184"/>
      <c r="D318" s="185" t="s">
        <v>748</v>
      </c>
      <c r="E318" s="186" t="s">
        <v>79</v>
      </c>
      <c r="F318" s="186" t="s">
        <v>758</v>
      </c>
      <c r="G318" s="187">
        <v>2</v>
      </c>
      <c r="H318" s="187"/>
      <c r="I318" s="187"/>
      <c r="J318" s="187"/>
      <c r="K318" s="187"/>
      <c r="L318" s="187"/>
      <c r="M318" s="187"/>
      <c r="N318" s="187"/>
      <c r="O318" s="187"/>
      <c r="P318" s="187"/>
      <c r="Q318" s="187">
        <v>2</v>
      </c>
      <c r="R318" s="188"/>
      <c r="S318" s="187"/>
      <c r="T318" s="188">
        <v>95000</v>
      </c>
    </row>
    <row r="319" spans="1:20" ht="75" hidden="1" outlineLevel="1" x14ac:dyDescent="0.25">
      <c r="A319" s="412"/>
      <c r="B319" s="184" t="s">
        <v>760</v>
      </c>
      <c r="C319" s="184"/>
      <c r="D319" s="185" t="s">
        <v>748</v>
      </c>
      <c r="E319" s="186" t="s">
        <v>79</v>
      </c>
      <c r="F319" s="186" t="s">
        <v>758</v>
      </c>
      <c r="G319" s="187">
        <v>1</v>
      </c>
      <c r="H319" s="187"/>
      <c r="I319" s="187"/>
      <c r="J319" s="187"/>
      <c r="K319" s="187"/>
      <c r="L319" s="187"/>
      <c r="M319" s="187"/>
      <c r="N319" s="187"/>
      <c r="O319" s="187">
        <v>1</v>
      </c>
      <c r="P319" s="187"/>
      <c r="Q319" s="187"/>
      <c r="R319" s="188"/>
      <c r="S319" s="187"/>
      <c r="T319" s="188">
        <v>153500</v>
      </c>
    </row>
    <row r="320" spans="1:20" ht="47.25" hidden="1" outlineLevel="1" x14ac:dyDescent="0.25">
      <c r="A320" s="246" t="s">
        <v>761</v>
      </c>
      <c r="B320" s="240" t="s">
        <v>762</v>
      </c>
      <c r="C320" s="202"/>
      <c r="D320" s="249" t="s">
        <v>748</v>
      </c>
      <c r="E320" s="203" t="s">
        <v>79</v>
      </c>
      <c r="F320" s="203" t="s">
        <v>763</v>
      </c>
      <c r="G320" s="193">
        <v>2</v>
      </c>
      <c r="H320" s="193"/>
      <c r="I320" s="193"/>
      <c r="J320" s="193"/>
      <c r="K320" s="193"/>
      <c r="L320" s="193"/>
      <c r="M320" s="193"/>
      <c r="N320" s="193"/>
      <c r="O320" s="193">
        <v>1</v>
      </c>
      <c r="P320" s="193"/>
      <c r="Q320" s="193"/>
      <c r="R320" s="166">
        <v>1</v>
      </c>
      <c r="S320" s="193"/>
      <c r="T320" s="166">
        <v>420000</v>
      </c>
    </row>
    <row r="321" spans="1:20" ht="63" hidden="1" outlineLevel="1" x14ac:dyDescent="0.25">
      <c r="A321" s="245" t="s">
        <v>764</v>
      </c>
      <c r="B321" s="184" t="s">
        <v>765</v>
      </c>
      <c r="C321" s="184"/>
      <c r="D321" s="185" t="s">
        <v>748</v>
      </c>
      <c r="E321" s="186" t="s">
        <v>79</v>
      </c>
      <c r="F321" s="186" t="s">
        <v>766</v>
      </c>
      <c r="G321" s="187">
        <v>2</v>
      </c>
      <c r="H321" s="187"/>
      <c r="I321" s="187"/>
      <c r="J321" s="187"/>
      <c r="K321" s="187"/>
      <c r="L321" s="187">
        <v>1</v>
      </c>
      <c r="M321" s="187"/>
      <c r="N321" s="187"/>
      <c r="O321" s="187"/>
      <c r="P321" s="187">
        <v>1</v>
      </c>
      <c r="Q321" s="187"/>
      <c r="R321" s="188"/>
      <c r="S321" s="187"/>
      <c r="T321" s="188">
        <v>26400</v>
      </c>
    </row>
    <row r="322" spans="1:20" ht="60" hidden="1" outlineLevel="1" x14ac:dyDescent="0.25">
      <c r="A322" s="228" t="s">
        <v>767</v>
      </c>
      <c r="B322" s="184" t="s">
        <v>768</v>
      </c>
      <c r="C322" s="184"/>
      <c r="D322" s="185" t="s">
        <v>748</v>
      </c>
      <c r="E322" s="186" t="s">
        <v>79</v>
      </c>
      <c r="F322" s="186" t="s">
        <v>769</v>
      </c>
      <c r="G322" s="143">
        <v>0.95</v>
      </c>
      <c r="H322" s="187"/>
      <c r="I322" s="187"/>
      <c r="J322" s="143">
        <v>0.95</v>
      </c>
      <c r="K322" s="143"/>
      <c r="L322" s="143"/>
      <c r="M322" s="143">
        <v>0.95</v>
      </c>
      <c r="N322" s="143"/>
      <c r="O322" s="143"/>
      <c r="P322" s="143">
        <v>0.95</v>
      </c>
      <c r="Q322" s="143"/>
      <c r="R322" s="151"/>
      <c r="S322" s="143">
        <v>0.95</v>
      </c>
      <c r="T322" s="188">
        <v>783800</v>
      </c>
    </row>
    <row r="323" spans="1:20" hidden="1" outlineLevel="1" x14ac:dyDescent="0.25">
      <c r="A323" s="402" t="s">
        <v>777</v>
      </c>
      <c r="B323" s="402"/>
      <c r="C323" s="402"/>
      <c r="D323" s="402"/>
      <c r="E323" s="402"/>
      <c r="F323" s="402"/>
      <c r="G323" s="402"/>
      <c r="H323" s="402"/>
      <c r="I323" s="402"/>
      <c r="J323" s="402"/>
      <c r="K323" s="402"/>
      <c r="L323" s="402"/>
      <c r="M323" s="402"/>
      <c r="N323" s="402"/>
      <c r="O323" s="402"/>
      <c r="P323" s="402"/>
      <c r="Q323" s="402"/>
      <c r="R323" s="402"/>
      <c r="S323" s="402"/>
      <c r="T323" s="402"/>
    </row>
    <row r="324" spans="1:20" ht="31.5" hidden="1" outlineLevel="1" x14ac:dyDescent="0.25">
      <c r="A324" s="403" t="s">
        <v>891</v>
      </c>
      <c r="B324" s="184" t="s">
        <v>147</v>
      </c>
      <c r="C324" s="184"/>
      <c r="D324" s="185" t="s">
        <v>780</v>
      </c>
      <c r="E324" s="186" t="s">
        <v>79</v>
      </c>
      <c r="F324" s="186" t="s">
        <v>893</v>
      </c>
      <c r="G324" s="187">
        <v>36</v>
      </c>
      <c r="H324" s="187">
        <v>3</v>
      </c>
      <c r="I324" s="187">
        <v>3</v>
      </c>
      <c r="J324" s="187">
        <v>3</v>
      </c>
      <c r="K324" s="187">
        <v>3</v>
      </c>
      <c r="L324" s="187">
        <v>3</v>
      </c>
      <c r="M324" s="187">
        <v>3</v>
      </c>
      <c r="N324" s="187">
        <v>3</v>
      </c>
      <c r="O324" s="187">
        <v>3</v>
      </c>
      <c r="P324" s="187">
        <v>3</v>
      </c>
      <c r="Q324" s="187">
        <v>3</v>
      </c>
      <c r="R324" s="188">
        <v>3</v>
      </c>
      <c r="S324" s="187">
        <v>3</v>
      </c>
      <c r="T324" s="188">
        <v>150000</v>
      </c>
    </row>
    <row r="325" spans="1:20" ht="31.5" hidden="1" outlineLevel="1" x14ac:dyDescent="0.25">
      <c r="A325" s="404"/>
      <c r="B325" s="184" t="s">
        <v>139</v>
      </c>
      <c r="C325" s="184"/>
      <c r="D325" s="185" t="s">
        <v>780</v>
      </c>
      <c r="E325" s="186" t="s">
        <v>79</v>
      </c>
      <c r="F325" s="186" t="s">
        <v>894</v>
      </c>
      <c r="G325" s="187">
        <v>6000000</v>
      </c>
      <c r="H325" s="187">
        <v>300000</v>
      </c>
      <c r="I325" s="187">
        <v>400000</v>
      </c>
      <c r="J325" s="187">
        <v>300000</v>
      </c>
      <c r="K325" s="187">
        <v>500000</v>
      </c>
      <c r="L325" s="187">
        <v>500000</v>
      </c>
      <c r="M325" s="187">
        <v>500000</v>
      </c>
      <c r="N325" s="187">
        <v>500000</v>
      </c>
      <c r="O325" s="187">
        <v>500000</v>
      </c>
      <c r="P325" s="187">
        <v>500000</v>
      </c>
      <c r="Q325" s="187">
        <v>750000</v>
      </c>
      <c r="R325" s="188">
        <v>750000</v>
      </c>
      <c r="S325" s="187">
        <v>500000</v>
      </c>
      <c r="T325" s="188">
        <v>1000000</v>
      </c>
    </row>
    <row r="326" spans="1:20" ht="31.5" hidden="1" outlineLevel="1" x14ac:dyDescent="0.25">
      <c r="A326" s="404"/>
      <c r="B326" s="184" t="s">
        <v>140</v>
      </c>
      <c r="C326" s="184"/>
      <c r="D326" s="185" t="s">
        <v>780</v>
      </c>
      <c r="E326" s="186" t="s">
        <v>79</v>
      </c>
      <c r="F326" s="186" t="s">
        <v>894</v>
      </c>
      <c r="G326" s="187">
        <v>3000000</v>
      </c>
      <c r="H326" s="187">
        <v>100000</v>
      </c>
      <c r="I326" s="187">
        <v>200000</v>
      </c>
      <c r="J326" s="187">
        <v>200000</v>
      </c>
      <c r="K326" s="187">
        <v>200000</v>
      </c>
      <c r="L326" s="187">
        <v>400000</v>
      </c>
      <c r="M326" s="187">
        <v>400000</v>
      </c>
      <c r="N326" s="187">
        <v>400000</v>
      </c>
      <c r="O326" s="187">
        <v>400000</v>
      </c>
      <c r="P326" s="187">
        <v>200000</v>
      </c>
      <c r="Q326" s="187">
        <v>200000</v>
      </c>
      <c r="R326" s="188">
        <v>150000</v>
      </c>
      <c r="S326" s="187">
        <v>150000</v>
      </c>
      <c r="T326" s="188">
        <v>1000000</v>
      </c>
    </row>
    <row r="327" spans="1:20" ht="47.25" hidden="1" outlineLevel="1" x14ac:dyDescent="0.25">
      <c r="A327" s="404"/>
      <c r="B327" s="184" t="s">
        <v>141</v>
      </c>
      <c r="C327" s="184"/>
      <c r="D327" s="185" t="s">
        <v>780</v>
      </c>
      <c r="E327" s="186" t="s">
        <v>79</v>
      </c>
      <c r="F327" s="186" t="s">
        <v>894</v>
      </c>
      <c r="G327" s="187">
        <v>100000</v>
      </c>
      <c r="H327" s="187">
        <v>5000</v>
      </c>
      <c r="I327" s="187">
        <v>10000</v>
      </c>
      <c r="J327" s="187">
        <v>10000</v>
      </c>
      <c r="K327" s="187">
        <v>10000</v>
      </c>
      <c r="L327" s="187">
        <v>10000</v>
      </c>
      <c r="M327" s="187">
        <v>10000</v>
      </c>
      <c r="N327" s="187">
        <v>5000</v>
      </c>
      <c r="O327" s="187">
        <v>10000</v>
      </c>
      <c r="P327" s="187">
        <v>10000</v>
      </c>
      <c r="Q327" s="187">
        <v>5000</v>
      </c>
      <c r="R327" s="188">
        <v>10000</v>
      </c>
      <c r="S327" s="187">
        <v>5000</v>
      </c>
      <c r="T327" s="188">
        <v>50000</v>
      </c>
    </row>
    <row r="328" spans="1:20" ht="47.25" hidden="1" outlineLevel="1" x14ac:dyDescent="0.25">
      <c r="A328" s="404"/>
      <c r="B328" s="184" t="s">
        <v>142</v>
      </c>
      <c r="C328" s="184"/>
      <c r="D328" s="185" t="s">
        <v>780</v>
      </c>
      <c r="E328" s="186" t="s">
        <v>79</v>
      </c>
      <c r="F328" s="186" t="s">
        <v>894</v>
      </c>
      <c r="G328" s="187">
        <v>300000</v>
      </c>
      <c r="H328" s="187">
        <v>25000</v>
      </c>
      <c r="I328" s="187">
        <v>25000</v>
      </c>
      <c r="J328" s="187">
        <v>25000</v>
      </c>
      <c r="K328" s="187">
        <v>25000</v>
      </c>
      <c r="L328" s="187">
        <v>25000</v>
      </c>
      <c r="M328" s="187">
        <v>25000</v>
      </c>
      <c r="N328" s="187">
        <v>25000</v>
      </c>
      <c r="O328" s="187">
        <v>25000</v>
      </c>
      <c r="P328" s="187">
        <v>25000</v>
      </c>
      <c r="Q328" s="187">
        <v>25000</v>
      </c>
      <c r="R328" s="188">
        <v>25000</v>
      </c>
      <c r="S328" s="187">
        <v>25000</v>
      </c>
      <c r="T328" s="188">
        <v>100000</v>
      </c>
    </row>
    <row r="329" spans="1:20" ht="47.25" hidden="1" outlineLevel="1" x14ac:dyDescent="0.25">
      <c r="A329" s="405"/>
      <c r="B329" s="184" t="s">
        <v>149</v>
      </c>
      <c r="C329" s="184"/>
      <c r="D329" s="185" t="s">
        <v>780</v>
      </c>
      <c r="E329" s="186" t="s">
        <v>79</v>
      </c>
      <c r="F329" s="186" t="s">
        <v>895</v>
      </c>
      <c r="G329" s="187">
        <v>1</v>
      </c>
      <c r="H329" s="187"/>
      <c r="I329" s="187"/>
      <c r="J329" s="187"/>
      <c r="K329" s="187"/>
      <c r="L329" s="187"/>
      <c r="M329" s="187"/>
      <c r="N329" s="187"/>
      <c r="O329" s="187">
        <v>1</v>
      </c>
      <c r="P329" s="187"/>
      <c r="Q329" s="187"/>
      <c r="R329" s="188"/>
      <c r="S329" s="187"/>
      <c r="T329" s="188">
        <v>624000</v>
      </c>
    </row>
    <row r="330" spans="1:20" ht="60" hidden="1" outlineLevel="1" x14ac:dyDescent="0.25">
      <c r="A330" s="403" t="s">
        <v>892</v>
      </c>
      <c r="B330" s="184" t="s">
        <v>143</v>
      </c>
      <c r="C330" s="184"/>
      <c r="D330" s="185" t="s">
        <v>780</v>
      </c>
      <c r="E330" s="186" t="s">
        <v>79</v>
      </c>
      <c r="F330" s="186" t="s">
        <v>896</v>
      </c>
      <c r="G330" s="187">
        <v>2</v>
      </c>
      <c r="H330" s="187"/>
      <c r="I330" s="187"/>
      <c r="J330" s="187">
        <v>1</v>
      </c>
      <c r="K330" s="187"/>
      <c r="L330" s="187"/>
      <c r="M330" s="187"/>
      <c r="N330" s="187"/>
      <c r="O330" s="187">
        <v>1</v>
      </c>
      <c r="P330" s="187"/>
      <c r="Q330" s="187"/>
      <c r="R330" s="188"/>
      <c r="S330" s="187"/>
      <c r="T330" s="188">
        <v>250000</v>
      </c>
    </row>
    <row r="331" spans="1:20" ht="60" hidden="1" outlineLevel="1" x14ac:dyDescent="0.25">
      <c r="A331" s="404"/>
      <c r="B331" s="184" t="s">
        <v>144</v>
      </c>
      <c r="C331" s="184"/>
      <c r="D331" s="185" t="s">
        <v>780</v>
      </c>
      <c r="E331" s="186" t="s">
        <v>79</v>
      </c>
      <c r="F331" s="186" t="s">
        <v>897</v>
      </c>
      <c r="G331" s="187">
        <v>2</v>
      </c>
      <c r="H331" s="187"/>
      <c r="I331" s="187"/>
      <c r="J331" s="187">
        <v>1</v>
      </c>
      <c r="K331" s="187"/>
      <c r="L331" s="187"/>
      <c r="M331" s="187"/>
      <c r="N331" s="187"/>
      <c r="O331" s="187"/>
      <c r="P331" s="187"/>
      <c r="Q331" s="187">
        <v>1</v>
      </c>
      <c r="R331" s="188"/>
      <c r="S331" s="187"/>
      <c r="T331" s="188">
        <v>450000</v>
      </c>
    </row>
    <row r="332" spans="1:20" ht="45" hidden="1" outlineLevel="1" x14ac:dyDescent="0.25">
      <c r="A332" s="405"/>
      <c r="B332" s="184" t="s">
        <v>778</v>
      </c>
      <c r="C332" s="184"/>
      <c r="D332" s="185" t="s">
        <v>780</v>
      </c>
      <c r="E332" s="186" t="s">
        <v>79</v>
      </c>
      <c r="F332" s="186" t="s">
        <v>898</v>
      </c>
      <c r="G332" s="187">
        <v>2</v>
      </c>
      <c r="H332" s="187"/>
      <c r="I332" s="187"/>
      <c r="J332" s="187"/>
      <c r="K332" s="187">
        <v>1</v>
      </c>
      <c r="L332" s="187"/>
      <c r="M332" s="187"/>
      <c r="N332" s="187"/>
      <c r="O332" s="187">
        <v>1</v>
      </c>
      <c r="P332" s="187"/>
      <c r="Q332" s="187"/>
      <c r="R332" s="188"/>
      <c r="S332" s="187"/>
      <c r="T332" s="188">
        <v>100000</v>
      </c>
    </row>
    <row r="333" spans="1:20" hidden="1" outlineLevel="1" x14ac:dyDescent="0.25">
      <c r="A333" s="402" t="s">
        <v>920</v>
      </c>
      <c r="B333" s="402"/>
      <c r="C333" s="402"/>
      <c r="D333" s="402"/>
      <c r="E333" s="402"/>
      <c r="F333" s="402"/>
      <c r="G333" s="402"/>
      <c r="H333" s="402"/>
      <c r="I333" s="402"/>
      <c r="J333" s="402"/>
      <c r="K333" s="402"/>
      <c r="L333" s="402"/>
      <c r="M333" s="402"/>
      <c r="N333" s="402"/>
      <c r="O333" s="402"/>
      <c r="P333" s="402"/>
      <c r="Q333" s="402"/>
      <c r="R333" s="402"/>
      <c r="S333" s="402"/>
      <c r="T333" s="402"/>
    </row>
    <row r="334" spans="1:20" ht="47.25" hidden="1" outlineLevel="1" x14ac:dyDescent="0.25">
      <c r="A334" s="246" t="s">
        <v>908</v>
      </c>
      <c r="B334" s="202" t="s">
        <v>901</v>
      </c>
      <c r="C334" s="246" t="s">
        <v>154</v>
      </c>
      <c r="D334" s="246" t="s">
        <v>155</v>
      </c>
      <c r="E334" s="246" t="s">
        <v>79</v>
      </c>
      <c r="F334" s="246" t="s">
        <v>156</v>
      </c>
      <c r="G334" s="187">
        <v>12</v>
      </c>
      <c r="H334" s="187">
        <v>0</v>
      </c>
      <c r="I334" s="187">
        <v>0</v>
      </c>
      <c r="J334" s="187">
        <v>3</v>
      </c>
      <c r="K334" s="187">
        <v>0</v>
      </c>
      <c r="L334" s="187">
        <v>0</v>
      </c>
      <c r="M334" s="187">
        <v>3</v>
      </c>
      <c r="N334" s="187">
        <v>0</v>
      </c>
      <c r="O334" s="187">
        <v>0</v>
      </c>
      <c r="P334" s="187">
        <v>3</v>
      </c>
      <c r="Q334" s="187">
        <v>1</v>
      </c>
      <c r="R334" s="188">
        <v>1</v>
      </c>
      <c r="S334" s="187">
        <v>1</v>
      </c>
      <c r="T334" s="188" t="s">
        <v>151</v>
      </c>
    </row>
    <row r="335" spans="1:20" ht="78.75" hidden="1" outlineLevel="1" x14ac:dyDescent="0.25">
      <c r="A335" s="246" t="s">
        <v>909</v>
      </c>
      <c r="B335" s="202" t="s">
        <v>902</v>
      </c>
      <c r="C335" s="246" t="s">
        <v>157</v>
      </c>
      <c r="D335" s="246" t="s">
        <v>153</v>
      </c>
      <c r="E335" s="246" t="s">
        <v>79</v>
      </c>
      <c r="F335" s="246" t="s">
        <v>158</v>
      </c>
      <c r="G335" s="187">
        <v>60</v>
      </c>
      <c r="H335" s="187">
        <v>0</v>
      </c>
      <c r="I335" s="187">
        <v>0</v>
      </c>
      <c r="J335" s="187">
        <v>15</v>
      </c>
      <c r="K335" s="187">
        <v>0</v>
      </c>
      <c r="L335" s="187">
        <v>0</v>
      </c>
      <c r="M335" s="187">
        <v>15</v>
      </c>
      <c r="N335" s="187">
        <v>0</v>
      </c>
      <c r="O335" s="187">
        <v>0</v>
      </c>
      <c r="P335" s="187">
        <v>15</v>
      </c>
      <c r="Q335" s="187">
        <v>0</v>
      </c>
      <c r="R335" s="188">
        <v>0</v>
      </c>
      <c r="S335" s="187">
        <v>15</v>
      </c>
      <c r="T335" s="188" t="s">
        <v>151</v>
      </c>
    </row>
    <row r="336" spans="1:20" hidden="1" outlineLevel="1" x14ac:dyDescent="0.25">
      <c r="A336" s="402" t="s">
        <v>911</v>
      </c>
      <c r="B336" s="402"/>
      <c r="C336" s="402"/>
      <c r="D336" s="402"/>
      <c r="E336" s="402"/>
      <c r="F336" s="402"/>
      <c r="G336" s="402"/>
      <c r="H336" s="402"/>
      <c r="I336" s="402"/>
      <c r="J336" s="402"/>
      <c r="K336" s="402"/>
      <c r="L336" s="402"/>
      <c r="M336" s="402"/>
      <c r="N336" s="402"/>
      <c r="O336" s="402"/>
      <c r="P336" s="402"/>
      <c r="Q336" s="402"/>
      <c r="R336" s="402"/>
      <c r="S336" s="402"/>
      <c r="T336" s="402"/>
    </row>
    <row r="337" spans="1:20" ht="63" hidden="1" outlineLevel="1" x14ac:dyDescent="0.25">
      <c r="A337" s="246" t="s">
        <v>226</v>
      </c>
      <c r="B337" s="202" t="s">
        <v>227</v>
      </c>
      <c r="C337" s="246"/>
      <c r="D337" s="246" t="s">
        <v>988</v>
      </c>
      <c r="E337" s="246" t="s">
        <v>78</v>
      </c>
      <c r="F337" s="246" t="s">
        <v>225</v>
      </c>
      <c r="G337" s="187">
        <v>2</v>
      </c>
      <c r="H337" s="187">
        <v>1</v>
      </c>
      <c r="I337" s="187"/>
      <c r="J337" s="187"/>
      <c r="K337" s="187"/>
      <c r="L337" s="187"/>
      <c r="M337" s="187"/>
      <c r="N337" s="187"/>
      <c r="O337" s="187">
        <v>1</v>
      </c>
      <c r="P337" s="187"/>
      <c r="Q337" s="187"/>
      <c r="R337" s="188"/>
      <c r="S337" s="187"/>
      <c r="T337" s="188"/>
    </row>
    <row r="338" spans="1:20" ht="47.25" hidden="1" outlineLevel="1" x14ac:dyDescent="0.25">
      <c r="A338" s="246" t="s">
        <v>228</v>
      </c>
      <c r="B338" s="202" t="s">
        <v>229</v>
      </c>
      <c r="C338" s="246"/>
      <c r="D338" s="246" t="s">
        <v>988</v>
      </c>
      <c r="E338" s="246" t="s">
        <v>79</v>
      </c>
      <c r="F338" s="246" t="s">
        <v>225</v>
      </c>
      <c r="G338" s="187">
        <v>2</v>
      </c>
      <c r="H338" s="187"/>
      <c r="I338" s="187"/>
      <c r="J338" s="187">
        <v>1</v>
      </c>
      <c r="K338" s="187"/>
      <c r="L338" s="187"/>
      <c r="M338" s="187">
        <v>1</v>
      </c>
      <c r="N338" s="187"/>
      <c r="O338" s="187"/>
      <c r="P338" s="187"/>
      <c r="Q338" s="187"/>
      <c r="R338" s="188"/>
      <c r="S338" s="187"/>
      <c r="T338" s="188"/>
    </row>
    <row r="339" spans="1:20" ht="78.75" hidden="1" outlineLevel="1" x14ac:dyDescent="0.25">
      <c r="A339" s="246" t="s">
        <v>230</v>
      </c>
      <c r="B339" s="202" t="s">
        <v>231</v>
      </c>
      <c r="C339" s="246"/>
      <c r="D339" s="246" t="s">
        <v>988</v>
      </c>
      <c r="E339" s="246" t="s">
        <v>78</v>
      </c>
      <c r="F339" s="246" t="s">
        <v>225</v>
      </c>
      <c r="G339" s="187">
        <v>12</v>
      </c>
      <c r="H339" s="187">
        <v>1</v>
      </c>
      <c r="I339" s="187">
        <v>1</v>
      </c>
      <c r="J339" s="187">
        <v>1</v>
      </c>
      <c r="K339" s="187">
        <v>1</v>
      </c>
      <c r="L339" s="187">
        <v>1</v>
      </c>
      <c r="M339" s="187">
        <v>1</v>
      </c>
      <c r="N339" s="187">
        <v>1</v>
      </c>
      <c r="O339" s="187">
        <v>1</v>
      </c>
      <c r="P339" s="187">
        <v>1</v>
      </c>
      <c r="Q339" s="187">
        <v>1</v>
      </c>
      <c r="R339" s="188">
        <v>1</v>
      </c>
      <c r="S339" s="187">
        <v>1</v>
      </c>
      <c r="T339" s="188"/>
    </row>
    <row r="340" spans="1:20" ht="47.25" hidden="1" outlineLevel="1" x14ac:dyDescent="0.25">
      <c r="A340" s="246" t="s">
        <v>232</v>
      </c>
      <c r="B340" s="202" t="s">
        <v>233</v>
      </c>
      <c r="C340" s="246"/>
      <c r="D340" s="246" t="s">
        <v>988</v>
      </c>
      <c r="E340" s="246" t="s">
        <v>78</v>
      </c>
      <c r="F340" s="246" t="s">
        <v>234</v>
      </c>
      <c r="G340" s="187">
        <v>4</v>
      </c>
      <c r="H340" s="187"/>
      <c r="I340" s="187"/>
      <c r="J340" s="187">
        <v>1</v>
      </c>
      <c r="K340" s="187"/>
      <c r="L340" s="187"/>
      <c r="M340" s="187">
        <v>1</v>
      </c>
      <c r="N340" s="187"/>
      <c r="O340" s="187"/>
      <c r="P340" s="187">
        <v>1</v>
      </c>
      <c r="Q340" s="187"/>
      <c r="R340" s="188"/>
      <c r="S340" s="187"/>
      <c r="T340" s="188"/>
    </row>
    <row r="341" spans="1:20" ht="31.5" hidden="1" outlineLevel="1" x14ac:dyDescent="0.25">
      <c r="A341" s="246" t="s">
        <v>235</v>
      </c>
      <c r="B341" s="202" t="s">
        <v>236</v>
      </c>
      <c r="C341" s="246"/>
      <c r="D341" s="246" t="s">
        <v>988</v>
      </c>
      <c r="E341" s="246" t="s">
        <v>78</v>
      </c>
      <c r="F341" s="246" t="s">
        <v>237</v>
      </c>
      <c r="G341" s="187"/>
      <c r="H341" s="187"/>
      <c r="I341" s="187"/>
      <c r="J341" s="187"/>
      <c r="K341" s="187"/>
      <c r="L341" s="187"/>
      <c r="M341" s="187"/>
      <c r="N341" s="187"/>
      <c r="O341" s="187"/>
      <c r="P341" s="187"/>
      <c r="Q341" s="187"/>
      <c r="R341" s="188"/>
      <c r="S341" s="187"/>
      <c r="T341" s="188"/>
    </row>
    <row r="342" spans="1:20" ht="47.25" hidden="1" outlineLevel="1" x14ac:dyDescent="0.25">
      <c r="A342" s="246" t="s">
        <v>238</v>
      </c>
      <c r="B342" s="202" t="s">
        <v>239</v>
      </c>
      <c r="C342" s="246"/>
      <c r="D342" s="246" t="s">
        <v>988</v>
      </c>
      <c r="E342" s="246" t="s">
        <v>78</v>
      </c>
      <c r="F342" s="246" t="s">
        <v>207</v>
      </c>
      <c r="G342" s="187">
        <v>3</v>
      </c>
      <c r="H342" s="187"/>
      <c r="I342" s="187"/>
      <c r="J342" s="187">
        <v>1</v>
      </c>
      <c r="K342" s="187"/>
      <c r="L342" s="187">
        <v>1</v>
      </c>
      <c r="M342" s="187"/>
      <c r="N342" s="187"/>
      <c r="O342" s="187"/>
      <c r="P342" s="187"/>
      <c r="Q342" s="187">
        <v>1</v>
      </c>
      <c r="R342" s="188"/>
      <c r="S342" s="187"/>
      <c r="T342" s="188"/>
    </row>
    <row r="343" spans="1:20" ht="47.25" hidden="1" outlineLevel="1" x14ac:dyDescent="0.25">
      <c r="A343" s="246" t="s">
        <v>240</v>
      </c>
      <c r="B343" s="202" t="s">
        <v>241</v>
      </c>
      <c r="C343" s="246"/>
      <c r="D343" s="246" t="s">
        <v>988</v>
      </c>
      <c r="E343" s="246" t="s">
        <v>78</v>
      </c>
      <c r="F343" s="246" t="s">
        <v>242</v>
      </c>
      <c r="G343" s="187">
        <v>1</v>
      </c>
      <c r="H343" s="187"/>
      <c r="I343" s="187">
        <v>1</v>
      </c>
      <c r="J343" s="187"/>
      <c r="K343" s="187"/>
      <c r="L343" s="187"/>
      <c r="M343" s="187"/>
      <c r="N343" s="187"/>
      <c r="O343" s="187"/>
      <c r="P343" s="187"/>
      <c r="Q343" s="187"/>
      <c r="R343" s="188"/>
      <c r="S343" s="187"/>
      <c r="T343" s="188"/>
    </row>
    <row r="344" spans="1:20" ht="63" hidden="1" outlineLevel="1" x14ac:dyDescent="0.25">
      <c r="A344" s="246" t="s">
        <v>243</v>
      </c>
      <c r="B344" s="202" t="s">
        <v>244</v>
      </c>
      <c r="C344" s="246"/>
      <c r="D344" s="246" t="s">
        <v>988</v>
      </c>
      <c r="E344" s="246" t="s">
        <v>78</v>
      </c>
      <c r="F344" s="246" t="s">
        <v>207</v>
      </c>
      <c r="G344" s="187">
        <v>1</v>
      </c>
      <c r="H344" s="187"/>
      <c r="I344" s="187"/>
      <c r="J344" s="187"/>
      <c r="K344" s="187"/>
      <c r="L344" s="187">
        <v>1</v>
      </c>
      <c r="M344" s="187"/>
      <c r="N344" s="187"/>
      <c r="O344" s="187"/>
      <c r="P344" s="187"/>
      <c r="Q344" s="187"/>
      <c r="R344" s="188"/>
      <c r="S344" s="187"/>
      <c r="T344" s="188"/>
    </row>
    <row r="345" spans="1:20" ht="63" hidden="1" outlineLevel="1" x14ac:dyDescent="0.25">
      <c r="A345" s="246" t="s">
        <v>245</v>
      </c>
      <c r="B345" s="202" t="s">
        <v>244</v>
      </c>
      <c r="C345" s="246"/>
      <c r="D345" s="246" t="s">
        <v>988</v>
      </c>
      <c r="E345" s="246" t="s">
        <v>78</v>
      </c>
      <c r="F345" s="246" t="s">
        <v>207</v>
      </c>
      <c r="G345" s="187">
        <v>1</v>
      </c>
      <c r="H345" s="187"/>
      <c r="I345" s="187"/>
      <c r="J345" s="187"/>
      <c r="K345" s="187"/>
      <c r="L345" s="187">
        <v>1</v>
      </c>
      <c r="M345" s="187"/>
      <c r="N345" s="187"/>
      <c r="O345" s="187"/>
      <c r="P345" s="187"/>
      <c r="Q345" s="187"/>
      <c r="R345" s="188"/>
      <c r="S345" s="187"/>
      <c r="T345" s="188"/>
    </row>
    <row r="346" spans="1:20" ht="36" customHeight="1" collapsed="1" x14ac:dyDescent="0.25">
      <c r="A346" s="408" t="s">
        <v>61</v>
      </c>
      <c r="B346" s="409"/>
      <c r="C346" s="409"/>
      <c r="D346" s="409"/>
      <c r="E346" s="409"/>
      <c r="F346" s="409"/>
      <c r="G346" s="409"/>
      <c r="H346" s="409"/>
      <c r="I346" s="409"/>
      <c r="J346" s="409"/>
      <c r="K346" s="409"/>
      <c r="L346" s="409"/>
      <c r="M346" s="409"/>
      <c r="N346" s="409"/>
      <c r="O346" s="409"/>
      <c r="P346" s="409"/>
      <c r="Q346" s="409"/>
      <c r="R346" s="409"/>
      <c r="S346" s="409"/>
      <c r="T346" s="410"/>
    </row>
    <row r="347" spans="1:20" hidden="1" outlineLevel="1" x14ac:dyDescent="0.25">
      <c r="A347" s="411" t="s">
        <v>74</v>
      </c>
      <c r="B347" s="411"/>
      <c r="C347" s="411"/>
      <c r="D347" s="411"/>
      <c r="E347" s="411"/>
      <c r="F347" s="411"/>
      <c r="G347" s="411"/>
      <c r="H347" s="411"/>
      <c r="I347" s="411"/>
      <c r="J347" s="411"/>
      <c r="K347" s="411"/>
      <c r="L347" s="411"/>
      <c r="M347" s="411"/>
      <c r="N347" s="411"/>
      <c r="O347" s="411"/>
      <c r="P347" s="411"/>
      <c r="Q347" s="411"/>
      <c r="R347" s="411"/>
      <c r="S347" s="411"/>
      <c r="T347" s="411"/>
    </row>
    <row r="348" spans="1:20" hidden="1" outlineLevel="1" x14ac:dyDescent="0.25">
      <c r="A348" s="402" t="s">
        <v>65</v>
      </c>
      <c r="B348" s="402"/>
      <c r="C348" s="402"/>
      <c r="D348" s="402"/>
      <c r="E348" s="402"/>
      <c r="F348" s="402"/>
      <c r="G348" s="402"/>
      <c r="H348" s="402"/>
      <c r="I348" s="402"/>
      <c r="J348" s="402"/>
      <c r="K348" s="402"/>
      <c r="L348" s="402"/>
      <c r="M348" s="402"/>
      <c r="N348" s="402"/>
      <c r="O348" s="402"/>
      <c r="P348" s="402"/>
      <c r="Q348" s="402"/>
      <c r="R348" s="402"/>
      <c r="S348" s="402"/>
      <c r="T348" s="402"/>
    </row>
    <row r="349" spans="1:20" hidden="1" outlineLevel="1" x14ac:dyDescent="0.25">
      <c r="A349" s="402" t="s">
        <v>62</v>
      </c>
      <c r="B349" s="402"/>
      <c r="C349" s="402"/>
      <c r="D349" s="402"/>
      <c r="E349" s="402"/>
      <c r="F349" s="402"/>
      <c r="G349" s="402"/>
      <c r="H349" s="402"/>
      <c r="I349" s="402"/>
      <c r="J349" s="402"/>
      <c r="K349" s="402"/>
      <c r="L349" s="402"/>
      <c r="M349" s="402"/>
      <c r="N349" s="402"/>
      <c r="O349" s="402"/>
      <c r="P349" s="402"/>
      <c r="Q349" s="402"/>
      <c r="R349" s="402"/>
      <c r="S349" s="402"/>
      <c r="T349" s="402"/>
    </row>
    <row r="350" spans="1:20" ht="63" hidden="1" outlineLevel="1" x14ac:dyDescent="0.25">
      <c r="A350" s="168" t="s">
        <v>864</v>
      </c>
      <c r="B350" s="237" t="s">
        <v>863</v>
      </c>
      <c r="C350" s="184"/>
      <c r="D350" s="236" t="s">
        <v>275</v>
      </c>
      <c r="E350" s="186"/>
      <c r="F350" s="186" t="s">
        <v>177</v>
      </c>
      <c r="G350" s="187">
        <v>2200</v>
      </c>
      <c r="H350" s="187"/>
      <c r="I350" s="187"/>
      <c r="J350" s="187"/>
      <c r="K350" s="187"/>
      <c r="L350" s="187"/>
      <c r="M350" s="187"/>
      <c r="N350" s="187"/>
      <c r="O350" s="187"/>
      <c r="P350" s="187"/>
      <c r="Q350" s="187"/>
      <c r="R350" s="188"/>
      <c r="S350" s="187"/>
      <c r="T350" s="188"/>
    </row>
    <row r="351" spans="1:20" ht="31.5" hidden="1" outlineLevel="1" x14ac:dyDescent="0.25">
      <c r="A351" s="403" t="s">
        <v>81</v>
      </c>
      <c r="B351" s="235" t="s">
        <v>302</v>
      </c>
      <c r="C351" s="184"/>
      <c r="D351" s="236" t="s">
        <v>275</v>
      </c>
      <c r="E351" s="186"/>
      <c r="F351" s="186" t="s">
        <v>286</v>
      </c>
      <c r="G351" s="187">
        <v>2200</v>
      </c>
      <c r="H351" s="187">
        <v>2200</v>
      </c>
      <c r="I351" s="187"/>
      <c r="J351" s="187"/>
      <c r="K351" s="187"/>
      <c r="L351" s="187"/>
      <c r="M351" s="187"/>
      <c r="N351" s="187"/>
      <c r="O351" s="187"/>
      <c r="P351" s="187"/>
      <c r="Q351" s="187"/>
      <c r="R351" s="188"/>
      <c r="S351" s="187"/>
      <c r="T351" s="188">
        <v>880000</v>
      </c>
    </row>
    <row r="352" spans="1:20" ht="31.5" hidden="1" outlineLevel="1" x14ac:dyDescent="0.25">
      <c r="A352" s="404"/>
      <c r="B352" s="237" t="s">
        <v>303</v>
      </c>
      <c r="C352" s="184"/>
      <c r="D352" s="236" t="s">
        <v>304</v>
      </c>
      <c r="E352" s="186"/>
      <c r="F352" s="186" t="s">
        <v>305</v>
      </c>
      <c r="G352" s="187">
        <v>850000</v>
      </c>
      <c r="H352" s="187">
        <v>850000</v>
      </c>
      <c r="I352" s="187"/>
      <c r="J352" s="187"/>
      <c r="K352" s="187"/>
      <c r="L352" s="187"/>
      <c r="M352" s="187"/>
      <c r="N352" s="187"/>
      <c r="O352" s="187"/>
      <c r="P352" s="187"/>
      <c r="Q352" s="187"/>
      <c r="R352" s="188"/>
      <c r="S352" s="187"/>
      <c r="T352" s="188">
        <v>1487500</v>
      </c>
    </row>
    <row r="353" spans="1:20" ht="31.5" hidden="1" outlineLevel="1" x14ac:dyDescent="0.25">
      <c r="A353" s="404"/>
      <c r="B353" s="237" t="s">
        <v>306</v>
      </c>
      <c r="C353" s="184"/>
      <c r="D353" s="236" t="s">
        <v>275</v>
      </c>
      <c r="E353" s="186"/>
      <c r="F353" s="186" t="s">
        <v>307</v>
      </c>
      <c r="G353" s="187">
        <v>1</v>
      </c>
      <c r="H353" s="187">
        <v>1</v>
      </c>
      <c r="I353" s="187"/>
      <c r="J353" s="187"/>
      <c r="K353" s="187"/>
      <c r="L353" s="187"/>
      <c r="M353" s="187"/>
      <c r="N353" s="187"/>
      <c r="O353" s="187"/>
      <c r="P353" s="187"/>
      <c r="Q353" s="187"/>
      <c r="R353" s="188"/>
      <c r="S353" s="187"/>
      <c r="T353" s="188">
        <v>0</v>
      </c>
    </row>
    <row r="354" spans="1:20" ht="47.25" hidden="1" outlineLevel="1" x14ac:dyDescent="0.25">
      <c r="A354" s="404"/>
      <c r="B354" s="237" t="s">
        <v>308</v>
      </c>
      <c r="C354" s="184"/>
      <c r="D354" s="236" t="s">
        <v>304</v>
      </c>
      <c r="E354" s="186"/>
      <c r="F354" s="186" t="s">
        <v>286</v>
      </c>
      <c r="G354" s="187">
        <v>850000</v>
      </c>
      <c r="H354" s="187">
        <v>850000</v>
      </c>
      <c r="I354" s="187"/>
      <c r="J354" s="187"/>
      <c r="K354" s="187"/>
      <c r="L354" s="187"/>
      <c r="M354" s="187"/>
      <c r="N354" s="187"/>
      <c r="O354" s="187"/>
      <c r="P354" s="187"/>
      <c r="Q354" s="187"/>
      <c r="R354" s="188"/>
      <c r="S354" s="187"/>
      <c r="T354" s="188">
        <v>37740000</v>
      </c>
    </row>
    <row r="355" spans="1:20" ht="15.75" hidden="1" outlineLevel="1" x14ac:dyDescent="0.25">
      <c r="A355" s="404"/>
      <c r="B355" s="237" t="s">
        <v>309</v>
      </c>
      <c r="C355" s="184"/>
      <c r="D355" s="236" t="s">
        <v>304</v>
      </c>
      <c r="E355" s="186"/>
      <c r="F355" s="186" t="s">
        <v>286</v>
      </c>
      <c r="G355" s="187">
        <v>850000</v>
      </c>
      <c r="H355" s="187">
        <v>850000</v>
      </c>
      <c r="I355" s="187"/>
      <c r="J355" s="187"/>
      <c r="K355" s="187"/>
      <c r="L355" s="187"/>
      <c r="M355" s="187"/>
      <c r="N355" s="187"/>
      <c r="O355" s="187"/>
      <c r="P355" s="187"/>
      <c r="Q355" s="187"/>
      <c r="R355" s="188"/>
      <c r="S355" s="187"/>
      <c r="T355" s="188">
        <v>850000</v>
      </c>
    </row>
    <row r="356" spans="1:20" ht="31.5" hidden="1" outlineLevel="1" x14ac:dyDescent="0.25">
      <c r="A356" s="404"/>
      <c r="B356" s="235" t="s">
        <v>310</v>
      </c>
      <c r="C356" s="184"/>
      <c r="D356" s="236" t="s">
        <v>275</v>
      </c>
      <c r="E356" s="186"/>
      <c r="F356" s="186" t="s">
        <v>286</v>
      </c>
      <c r="G356" s="187">
        <v>2200</v>
      </c>
      <c r="H356" s="187"/>
      <c r="I356" s="187"/>
      <c r="J356" s="187">
        <v>2200</v>
      </c>
      <c r="K356" s="187"/>
      <c r="L356" s="187"/>
      <c r="M356" s="187"/>
      <c r="N356" s="187"/>
      <c r="O356" s="187"/>
      <c r="P356" s="187"/>
      <c r="Q356" s="187"/>
      <c r="R356" s="188"/>
      <c r="S356" s="187"/>
      <c r="T356" s="232">
        <v>880000</v>
      </c>
    </row>
    <row r="357" spans="1:20" ht="31.5" hidden="1" outlineLevel="1" x14ac:dyDescent="0.25">
      <c r="A357" s="404"/>
      <c r="B357" s="237" t="s">
        <v>303</v>
      </c>
      <c r="C357" s="184"/>
      <c r="D357" s="236" t="s">
        <v>304</v>
      </c>
      <c r="E357" s="186"/>
      <c r="F357" s="186" t="s">
        <v>305</v>
      </c>
      <c r="G357" s="187">
        <v>850000</v>
      </c>
      <c r="H357" s="187"/>
      <c r="I357" s="187"/>
      <c r="J357" s="187">
        <v>850000</v>
      </c>
      <c r="K357" s="187"/>
      <c r="L357" s="187"/>
      <c r="M357" s="187"/>
      <c r="N357" s="187"/>
      <c r="O357" s="187"/>
      <c r="P357" s="187"/>
      <c r="Q357" s="187"/>
      <c r="R357" s="188"/>
      <c r="S357" s="187"/>
      <c r="T357" s="188">
        <v>1487500</v>
      </c>
    </row>
    <row r="358" spans="1:20" ht="31.5" hidden="1" outlineLevel="1" x14ac:dyDescent="0.25">
      <c r="A358" s="404"/>
      <c r="B358" s="237" t="s">
        <v>306</v>
      </c>
      <c r="C358" s="184"/>
      <c r="D358" s="236" t="s">
        <v>275</v>
      </c>
      <c r="E358" s="186"/>
      <c r="F358" s="186" t="s">
        <v>307</v>
      </c>
      <c r="G358" s="187">
        <v>1</v>
      </c>
      <c r="H358" s="187"/>
      <c r="I358" s="187"/>
      <c r="J358" s="187">
        <v>1</v>
      </c>
      <c r="K358" s="187"/>
      <c r="L358" s="187"/>
      <c r="M358" s="187"/>
      <c r="N358" s="187"/>
      <c r="O358" s="187"/>
      <c r="P358" s="187"/>
      <c r="Q358" s="187"/>
      <c r="R358" s="188"/>
      <c r="S358" s="187"/>
      <c r="T358" s="188">
        <v>0</v>
      </c>
    </row>
    <row r="359" spans="1:20" ht="31.5" hidden="1" outlineLevel="1" x14ac:dyDescent="0.25">
      <c r="A359" s="404"/>
      <c r="B359" s="237" t="s">
        <v>311</v>
      </c>
      <c r="C359" s="184"/>
      <c r="D359" s="236" t="s">
        <v>275</v>
      </c>
      <c r="E359" s="186"/>
      <c r="F359" s="186" t="s">
        <v>286</v>
      </c>
      <c r="G359" s="187">
        <v>850000</v>
      </c>
      <c r="H359" s="187"/>
      <c r="I359" s="187"/>
      <c r="J359" s="187">
        <v>850000</v>
      </c>
      <c r="K359" s="187"/>
      <c r="L359" s="187"/>
      <c r="M359" s="187"/>
      <c r="N359" s="187"/>
      <c r="O359" s="187"/>
      <c r="P359" s="187"/>
      <c r="Q359" s="187"/>
      <c r="R359" s="188"/>
      <c r="S359" s="187"/>
      <c r="T359" s="188">
        <v>37740000</v>
      </c>
    </row>
    <row r="360" spans="1:20" ht="15.75" hidden="1" outlineLevel="1" x14ac:dyDescent="0.25">
      <c r="A360" s="404"/>
      <c r="B360" s="237" t="s">
        <v>309</v>
      </c>
      <c r="C360" s="184"/>
      <c r="D360" s="236" t="s">
        <v>304</v>
      </c>
      <c r="E360" s="186"/>
      <c r="F360" s="186" t="s">
        <v>286</v>
      </c>
      <c r="G360" s="187">
        <v>850000</v>
      </c>
      <c r="H360" s="187"/>
      <c r="I360" s="187"/>
      <c r="J360" s="187">
        <v>850000</v>
      </c>
      <c r="K360" s="187"/>
      <c r="L360" s="187"/>
      <c r="M360" s="187"/>
      <c r="N360" s="187"/>
      <c r="O360" s="187"/>
      <c r="P360" s="187"/>
      <c r="Q360" s="187"/>
      <c r="R360" s="188"/>
      <c r="S360" s="187"/>
      <c r="T360" s="188">
        <v>850000</v>
      </c>
    </row>
    <row r="361" spans="1:20" ht="31.5" hidden="1" outlineLevel="1" x14ac:dyDescent="0.25">
      <c r="A361" s="404"/>
      <c r="B361" s="235" t="s">
        <v>312</v>
      </c>
      <c r="C361" s="184"/>
      <c r="D361" s="236" t="s">
        <v>275</v>
      </c>
      <c r="E361" s="186"/>
      <c r="F361" s="186" t="s">
        <v>286</v>
      </c>
      <c r="G361" s="187">
        <v>2200</v>
      </c>
      <c r="H361" s="187"/>
      <c r="I361" s="187"/>
      <c r="J361" s="187"/>
      <c r="K361" s="187"/>
      <c r="L361" s="187">
        <v>2200</v>
      </c>
      <c r="M361" s="187"/>
      <c r="N361" s="187"/>
      <c r="O361" s="187"/>
      <c r="P361" s="187"/>
      <c r="Q361" s="187"/>
      <c r="R361" s="188"/>
      <c r="S361" s="187"/>
      <c r="T361" s="188">
        <v>880000</v>
      </c>
    </row>
    <row r="362" spans="1:20" ht="31.5" hidden="1" outlineLevel="1" x14ac:dyDescent="0.25">
      <c r="A362" s="404"/>
      <c r="B362" s="237" t="s">
        <v>303</v>
      </c>
      <c r="C362" s="184"/>
      <c r="D362" s="236" t="s">
        <v>304</v>
      </c>
      <c r="E362" s="186"/>
      <c r="F362" s="186" t="s">
        <v>305</v>
      </c>
      <c r="G362" s="187">
        <v>850000</v>
      </c>
      <c r="H362" s="187"/>
      <c r="I362" s="187"/>
      <c r="J362" s="187"/>
      <c r="K362" s="187"/>
      <c r="L362" s="187">
        <v>850000</v>
      </c>
      <c r="M362" s="187"/>
      <c r="N362" s="187"/>
      <c r="O362" s="187"/>
      <c r="P362" s="187"/>
      <c r="Q362" s="187"/>
      <c r="R362" s="188"/>
      <c r="S362" s="187"/>
      <c r="T362" s="188">
        <v>1487500</v>
      </c>
    </row>
    <row r="363" spans="1:20" ht="31.5" hidden="1" outlineLevel="1" x14ac:dyDescent="0.25">
      <c r="A363" s="404"/>
      <c r="B363" s="237" t="s">
        <v>306</v>
      </c>
      <c r="C363" s="184"/>
      <c r="D363" s="236" t="s">
        <v>275</v>
      </c>
      <c r="E363" s="186"/>
      <c r="F363" s="186" t="s">
        <v>307</v>
      </c>
      <c r="G363" s="187">
        <v>1</v>
      </c>
      <c r="H363" s="187"/>
      <c r="I363" s="187"/>
      <c r="J363" s="187"/>
      <c r="K363" s="187"/>
      <c r="L363" s="187">
        <v>1</v>
      </c>
      <c r="M363" s="187"/>
      <c r="N363" s="187"/>
      <c r="O363" s="187"/>
      <c r="P363" s="187"/>
      <c r="Q363" s="187"/>
      <c r="R363" s="188"/>
      <c r="S363" s="187"/>
      <c r="T363" s="188">
        <v>0</v>
      </c>
    </row>
    <row r="364" spans="1:20" ht="31.5" hidden="1" outlineLevel="1" x14ac:dyDescent="0.25">
      <c r="A364" s="404"/>
      <c r="B364" s="237" t="s">
        <v>313</v>
      </c>
      <c r="C364" s="184"/>
      <c r="D364" s="236" t="s">
        <v>275</v>
      </c>
      <c r="E364" s="186"/>
      <c r="F364" s="186" t="s">
        <v>286</v>
      </c>
      <c r="G364" s="187">
        <v>850000</v>
      </c>
      <c r="H364" s="187"/>
      <c r="I364" s="187"/>
      <c r="J364" s="187"/>
      <c r="K364" s="187"/>
      <c r="L364" s="187">
        <v>850000</v>
      </c>
      <c r="M364" s="187"/>
      <c r="N364" s="187"/>
      <c r="O364" s="187"/>
      <c r="P364" s="187"/>
      <c r="Q364" s="187"/>
      <c r="R364" s="188"/>
      <c r="S364" s="187"/>
      <c r="T364" s="188">
        <v>37740000</v>
      </c>
    </row>
    <row r="365" spans="1:20" ht="15.75" hidden="1" outlineLevel="1" x14ac:dyDescent="0.25">
      <c r="A365" s="404"/>
      <c r="B365" s="237" t="s">
        <v>309</v>
      </c>
      <c r="C365" s="184"/>
      <c r="D365" s="236" t="s">
        <v>304</v>
      </c>
      <c r="E365" s="186"/>
      <c r="F365" s="186" t="s">
        <v>286</v>
      </c>
      <c r="G365" s="187">
        <v>850000</v>
      </c>
      <c r="H365" s="187"/>
      <c r="I365" s="187"/>
      <c r="J365" s="187"/>
      <c r="K365" s="187"/>
      <c r="L365" s="187">
        <v>850000</v>
      </c>
      <c r="M365" s="187"/>
      <c r="N365" s="187"/>
      <c r="O365" s="187"/>
      <c r="P365" s="187"/>
      <c r="Q365" s="187"/>
      <c r="R365" s="188"/>
      <c r="S365" s="187"/>
      <c r="T365" s="188">
        <v>850000</v>
      </c>
    </row>
    <row r="366" spans="1:20" ht="63" hidden="1" outlineLevel="1" x14ac:dyDescent="0.25">
      <c r="A366" s="404"/>
      <c r="B366" s="235" t="s">
        <v>314</v>
      </c>
      <c r="C366" s="184"/>
      <c r="D366" s="236" t="s">
        <v>275</v>
      </c>
      <c r="E366" s="186"/>
      <c r="F366" s="186" t="s">
        <v>286</v>
      </c>
      <c r="G366" s="187">
        <v>2200</v>
      </c>
      <c r="H366" s="187"/>
      <c r="I366" s="187"/>
      <c r="J366" s="187"/>
      <c r="K366" s="187"/>
      <c r="L366" s="187"/>
      <c r="M366" s="187"/>
      <c r="N366" s="187">
        <v>2200</v>
      </c>
      <c r="O366" s="187"/>
      <c r="P366" s="187"/>
      <c r="Q366" s="187"/>
      <c r="R366" s="188"/>
      <c r="S366" s="187"/>
      <c r="T366" s="188">
        <v>880000</v>
      </c>
    </row>
    <row r="367" spans="1:20" ht="31.5" hidden="1" outlineLevel="1" x14ac:dyDescent="0.25">
      <c r="A367" s="404"/>
      <c r="B367" s="237" t="s">
        <v>303</v>
      </c>
      <c r="C367" s="184"/>
      <c r="D367" s="236" t="s">
        <v>304</v>
      </c>
      <c r="E367" s="186"/>
      <c r="F367" s="186" t="s">
        <v>305</v>
      </c>
      <c r="G367" s="187">
        <v>850000</v>
      </c>
      <c r="H367" s="187"/>
      <c r="I367" s="187"/>
      <c r="J367" s="187"/>
      <c r="K367" s="187"/>
      <c r="L367" s="187"/>
      <c r="M367" s="187"/>
      <c r="N367" s="187">
        <v>850000</v>
      </c>
      <c r="O367" s="187"/>
      <c r="P367" s="187"/>
      <c r="Q367" s="187"/>
      <c r="R367" s="188"/>
      <c r="S367" s="187"/>
      <c r="T367" s="188">
        <v>1487500</v>
      </c>
    </row>
    <row r="368" spans="1:20" ht="31.5" hidden="1" outlineLevel="1" x14ac:dyDescent="0.25">
      <c r="A368" s="404"/>
      <c r="B368" s="237" t="s">
        <v>306</v>
      </c>
      <c r="C368" s="184"/>
      <c r="D368" s="236" t="s">
        <v>275</v>
      </c>
      <c r="E368" s="186"/>
      <c r="F368" s="186" t="s">
        <v>307</v>
      </c>
      <c r="G368" s="187">
        <v>1</v>
      </c>
      <c r="H368" s="187"/>
      <c r="I368" s="187"/>
      <c r="J368" s="187"/>
      <c r="K368" s="187"/>
      <c r="L368" s="187"/>
      <c r="M368" s="187"/>
      <c r="N368" s="187">
        <v>1</v>
      </c>
      <c r="O368" s="187"/>
      <c r="P368" s="187"/>
      <c r="Q368" s="187"/>
      <c r="R368" s="188"/>
      <c r="S368" s="187"/>
      <c r="T368" s="188">
        <v>0</v>
      </c>
    </row>
    <row r="369" spans="1:20" ht="47.25" hidden="1" outlineLevel="1" x14ac:dyDescent="0.25">
      <c r="A369" s="404"/>
      <c r="B369" s="237" t="s">
        <v>315</v>
      </c>
      <c r="C369" s="184"/>
      <c r="D369" s="236" t="s">
        <v>275</v>
      </c>
      <c r="E369" s="186"/>
      <c r="F369" s="186" t="s">
        <v>286</v>
      </c>
      <c r="G369" s="187">
        <v>850000</v>
      </c>
      <c r="H369" s="187"/>
      <c r="I369" s="187"/>
      <c r="J369" s="187"/>
      <c r="K369" s="187"/>
      <c r="L369" s="187"/>
      <c r="M369" s="187"/>
      <c r="N369" s="187">
        <v>850000</v>
      </c>
      <c r="O369" s="187"/>
      <c r="P369" s="187"/>
      <c r="Q369" s="187"/>
      <c r="R369" s="188"/>
      <c r="S369" s="187"/>
      <c r="T369" s="188">
        <v>37740000</v>
      </c>
    </row>
    <row r="370" spans="1:20" ht="15.75" hidden="1" outlineLevel="1" x14ac:dyDescent="0.25">
      <c r="A370" s="404"/>
      <c r="B370" s="237" t="s">
        <v>309</v>
      </c>
      <c r="C370" s="184"/>
      <c r="D370" s="236" t="s">
        <v>304</v>
      </c>
      <c r="E370" s="186"/>
      <c r="F370" s="186" t="s">
        <v>286</v>
      </c>
      <c r="G370" s="187">
        <v>850000</v>
      </c>
      <c r="H370" s="187"/>
      <c r="I370" s="187"/>
      <c r="J370" s="187"/>
      <c r="K370" s="187"/>
      <c r="L370" s="187"/>
      <c r="M370" s="187"/>
      <c r="N370" s="187">
        <v>850000</v>
      </c>
      <c r="O370" s="187"/>
      <c r="P370" s="187"/>
      <c r="Q370" s="187"/>
      <c r="R370" s="188"/>
      <c r="S370" s="187"/>
      <c r="T370" s="188">
        <v>850000</v>
      </c>
    </row>
    <row r="371" spans="1:20" ht="63" hidden="1" outlineLevel="1" x14ac:dyDescent="0.25">
      <c r="A371" s="404"/>
      <c r="B371" s="235" t="s">
        <v>316</v>
      </c>
      <c r="C371" s="184"/>
      <c r="D371" s="236" t="s">
        <v>275</v>
      </c>
      <c r="E371" s="186"/>
      <c r="F371" s="186" t="s">
        <v>286</v>
      </c>
      <c r="G371" s="187">
        <v>2200</v>
      </c>
      <c r="H371" s="187"/>
      <c r="I371" s="187"/>
      <c r="J371" s="187"/>
      <c r="K371" s="187"/>
      <c r="L371" s="187"/>
      <c r="M371" s="187"/>
      <c r="N371" s="187"/>
      <c r="O371" s="187"/>
      <c r="P371" s="187">
        <v>2200</v>
      </c>
      <c r="Q371" s="187"/>
      <c r="R371" s="188"/>
      <c r="S371" s="187"/>
      <c r="T371" s="188">
        <v>880000</v>
      </c>
    </row>
    <row r="372" spans="1:20" ht="31.5" hidden="1" outlineLevel="1" x14ac:dyDescent="0.25">
      <c r="A372" s="404"/>
      <c r="B372" s="237" t="s">
        <v>303</v>
      </c>
      <c r="C372" s="184"/>
      <c r="D372" s="236" t="s">
        <v>304</v>
      </c>
      <c r="E372" s="186"/>
      <c r="F372" s="186" t="s">
        <v>305</v>
      </c>
      <c r="G372" s="187">
        <v>850000</v>
      </c>
      <c r="H372" s="187"/>
      <c r="I372" s="187"/>
      <c r="J372" s="187"/>
      <c r="K372" s="187"/>
      <c r="L372" s="187"/>
      <c r="M372" s="187"/>
      <c r="N372" s="187"/>
      <c r="O372" s="187"/>
      <c r="P372" s="187">
        <v>850000</v>
      </c>
      <c r="Q372" s="187"/>
      <c r="R372" s="188"/>
      <c r="S372" s="187"/>
      <c r="T372" s="188">
        <v>1487500</v>
      </c>
    </row>
    <row r="373" spans="1:20" ht="31.5" hidden="1" outlineLevel="1" x14ac:dyDescent="0.25">
      <c r="A373" s="404"/>
      <c r="B373" s="237" t="s">
        <v>306</v>
      </c>
      <c r="C373" s="184"/>
      <c r="D373" s="236" t="s">
        <v>275</v>
      </c>
      <c r="E373" s="186"/>
      <c r="F373" s="186" t="s">
        <v>307</v>
      </c>
      <c r="G373" s="187">
        <v>1</v>
      </c>
      <c r="H373" s="187"/>
      <c r="I373" s="187"/>
      <c r="J373" s="187"/>
      <c r="K373" s="187"/>
      <c r="L373" s="187"/>
      <c r="M373" s="187"/>
      <c r="N373" s="187"/>
      <c r="O373" s="187"/>
      <c r="P373" s="187">
        <v>1</v>
      </c>
      <c r="Q373" s="187"/>
      <c r="R373" s="188"/>
      <c r="S373" s="187"/>
      <c r="T373" s="188">
        <v>0</v>
      </c>
    </row>
    <row r="374" spans="1:20" ht="47.25" hidden="1" outlineLevel="1" x14ac:dyDescent="0.25">
      <c r="A374" s="404"/>
      <c r="B374" s="237" t="s">
        <v>317</v>
      </c>
      <c r="C374" s="184"/>
      <c r="D374" s="236" t="s">
        <v>275</v>
      </c>
      <c r="E374" s="186"/>
      <c r="F374" s="186" t="s">
        <v>286</v>
      </c>
      <c r="G374" s="187">
        <v>850000</v>
      </c>
      <c r="H374" s="187"/>
      <c r="I374" s="187"/>
      <c r="J374" s="187"/>
      <c r="K374" s="187"/>
      <c r="L374" s="187"/>
      <c r="M374" s="187"/>
      <c r="N374" s="187"/>
      <c r="O374" s="187"/>
      <c r="P374" s="187">
        <v>850000</v>
      </c>
      <c r="Q374" s="187"/>
      <c r="R374" s="188"/>
      <c r="S374" s="187"/>
      <c r="T374" s="188">
        <v>37740000</v>
      </c>
    </row>
    <row r="375" spans="1:20" ht="15.75" hidden="1" outlineLevel="1" x14ac:dyDescent="0.25">
      <c r="A375" s="404"/>
      <c r="B375" s="237" t="s">
        <v>309</v>
      </c>
      <c r="C375" s="184"/>
      <c r="D375" s="236" t="s">
        <v>304</v>
      </c>
      <c r="E375" s="186"/>
      <c r="F375" s="186" t="s">
        <v>286</v>
      </c>
      <c r="G375" s="187">
        <v>850000</v>
      </c>
      <c r="H375" s="187"/>
      <c r="I375" s="187"/>
      <c r="J375" s="187"/>
      <c r="K375" s="187"/>
      <c r="L375" s="187"/>
      <c r="M375" s="187"/>
      <c r="N375" s="187"/>
      <c r="O375" s="187"/>
      <c r="P375" s="187">
        <v>850000</v>
      </c>
      <c r="Q375" s="187"/>
      <c r="R375" s="188"/>
      <c r="S375" s="187"/>
      <c r="T375" s="188">
        <v>850000</v>
      </c>
    </row>
    <row r="376" spans="1:20" ht="47.25" hidden="1" outlineLevel="1" x14ac:dyDescent="0.25">
      <c r="A376" s="404"/>
      <c r="B376" s="235" t="s">
        <v>318</v>
      </c>
      <c r="C376" s="184"/>
      <c r="D376" s="236" t="s">
        <v>275</v>
      </c>
      <c r="E376" s="186"/>
      <c r="F376" s="186" t="s">
        <v>286</v>
      </c>
      <c r="G376" s="187">
        <v>2200</v>
      </c>
      <c r="H376" s="187"/>
      <c r="I376" s="187"/>
      <c r="J376" s="187"/>
      <c r="K376" s="187"/>
      <c r="L376" s="187"/>
      <c r="M376" s="187"/>
      <c r="N376" s="187"/>
      <c r="O376" s="187"/>
      <c r="P376" s="187"/>
      <c r="Q376" s="187"/>
      <c r="R376" s="188">
        <v>2200</v>
      </c>
      <c r="S376" s="187"/>
      <c r="T376" s="188">
        <v>880000</v>
      </c>
    </row>
    <row r="377" spans="1:20" ht="31.5" hidden="1" outlineLevel="1" x14ac:dyDescent="0.25">
      <c r="A377" s="404"/>
      <c r="B377" s="237" t="s">
        <v>303</v>
      </c>
      <c r="C377" s="184"/>
      <c r="D377" s="236" t="s">
        <v>304</v>
      </c>
      <c r="E377" s="186"/>
      <c r="F377" s="186" t="s">
        <v>305</v>
      </c>
      <c r="G377" s="187">
        <v>850000</v>
      </c>
      <c r="H377" s="187"/>
      <c r="I377" s="187"/>
      <c r="J377" s="187"/>
      <c r="K377" s="187"/>
      <c r="L377" s="187"/>
      <c r="M377" s="187"/>
      <c r="N377" s="187"/>
      <c r="O377" s="187"/>
      <c r="P377" s="187"/>
      <c r="Q377" s="187"/>
      <c r="R377" s="188">
        <v>850000</v>
      </c>
      <c r="S377" s="187"/>
      <c r="T377" s="188">
        <v>1487500</v>
      </c>
    </row>
    <row r="378" spans="1:20" ht="31.5" hidden="1" outlineLevel="1" x14ac:dyDescent="0.25">
      <c r="A378" s="404"/>
      <c r="B378" s="237" t="s">
        <v>306</v>
      </c>
      <c r="C378" s="184"/>
      <c r="D378" s="236" t="s">
        <v>275</v>
      </c>
      <c r="E378" s="186"/>
      <c r="F378" s="186" t="s">
        <v>307</v>
      </c>
      <c r="G378" s="187">
        <v>1</v>
      </c>
      <c r="H378" s="187"/>
      <c r="I378" s="187"/>
      <c r="J378" s="187"/>
      <c r="K378" s="187"/>
      <c r="L378" s="187"/>
      <c r="M378" s="187"/>
      <c r="N378" s="187"/>
      <c r="O378" s="187"/>
      <c r="P378" s="187"/>
      <c r="Q378" s="187"/>
      <c r="R378" s="188">
        <v>1</v>
      </c>
      <c r="S378" s="187"/>
      <c r="T378" s="188">
        <v>0</v>
      </c>
    </row>
    <row r="379" spans="1:20" ht="31.5" hidden="1" outlineLevel="1" x14ac:dyDescent="0.25">
      <c r="A379" s="404"/>
      <c r="B379" s="237" t="s">
        <v>319</v>
      </c>
      <c r="C379" s="184"/>
      <c r="D379" s="236" t="s">
        <v>275</v>
      </c>
      <c r="E379" s="186"/>
      <c r="F379" s="186" t="s">
        <v>286</v>
      </c>
      <c r="G379" s="187">
        <v>850000</v>
      </c>
      <c r="H379" s="187"/>
      <c r="I379" s="187"/>
      <c r="J379" s="187"/>
      <c r="K379" s="187"/>
      <c r="L379" s="187"/>
      <c r="M379" s="187"/>
      <c r="N379" s="187"/>
      <c r="O379" s="187"/>
      <c r="P379" s="187"/>
      <c r="Q379" s="187"/>
      <c r="R379" s="188">
        <v>850000</v>
      </c>
      <c r="S379" s="187"/>
      <c r="T379" s="188">
        <v>37740000</v>
      </c>
    </row>
    <row r="380" spans="1:20" ht="15.75" hidden="1" outlineLevel="1" x14ac:dyDescent="0.25">
      <c r="A380" s="405"/>
      <c r="B380" s="237" t="s">
        <v>309</v>
      </c>
      <c r="C380" s="184"/>
      <c r="D380" s="236" t="s">
        <v>275</v>
      </c>
      <c r="E380" s="186"/>
      <c r="F380" s="186" t="s">
        <v>286</v>
      </c>
      <c r="G380" s="187">
        <v>850000</v>
      </c>
      <c r="H380" s="187"/>
      <c r="I380" s="187"/>
      <c r="J380" s="187"/>
      <c r="K380" s="187"/>
      <c r="L380" s="187"/>
      <c r="M380" s="187"/>
      <c r="N380" s="187"/>
      <c r="O380" s="187"/>
      <c r="P380" s="187"/>
      <c r="Q380" s="187"/>
      <c r="R380" s="188">
        <v>850000</v>
      </c>
      <c r="S380" s="187"/>
      <c r="T380" s="188">
        <v>850000</v>
      </c>
    </row>
    <row r="381" spans="1:20" hidden="1" outlineLevel="1" x14ac:dyDescent="0.25">
      <c r="A381" s="402" t="s">
        <v>63</v>
      </c>
      <c r="B381" s="402"/>
      <c r="C381" s="402"/>
      <c r="D381" s="402"/>
      <c r="E381" s="402"/>
      <c r="F381" s="402"/>
      <c r="G381" s="402"/>
      <c r="H381" s="402"/>
      <c r="I381" s="402"/>
      <c r="J381" s="402"/>
      <c r="K381" s="402"/>
      <c r="L381" s="402"/>
      <c r="M381" s="402"/>
      <c r="N381" s="402"/>
      <c r="O381" s="402"/>
      <c r="P381" s="402"/>
      <c r="Q381" s="402"/>
      <c r="R381" s="402"/>
      <c r="S381" s="402"/>
      <c r="T381" s="402"/>
    </row>
    <row r="382" spans="1:20" ht="47.25" hidden="1" outlineLevel="1" x14ac:dyDescent="0.25">
      <c r="A382" s="403" t="s">
        <v>82</v>
      </c>
      <c r="B382" s="235" t="s">
        <v>320</v>
      </c>
      <c r="C382" s="184"/>
      <c r="D382" s="236" t="s">
        <v>275</v>
      </c>
      <c r="E382" s="186"/>
      <c r="F382" s="186" t="s">
        <v>177</v>
      </c>
      <c r="G382" s="187">
        <v>2200</v>
      </c>
      <c r="H382" s="187">
        <v>2200</v>
      </c>
      <c r="I382" s="187"/>
      <c r="J382" s="187"/>
      <c r="K382" s="187"/>
      <c r="L382" s="187"/>
      <c r="M382" s="187"/>
      <c r="N382" s="187"/>
      <c r="O382" s="187"/>
      <c r="P382" s="187"/>
      <c r="Q382" s="187"/>
      <c r="R382" s="188"/>
      <c r="S382" s="187"/>
      <c r="T382" s="188">
        <v>1100000</v>
      </c>
    </row>
    <row r="383" spans="1:20" ht="47.25" hidden="1" outlineLevel="1" x14ac:dyDescent="0.25">
      <c r="A383" s="404"/>
      <c r="B383" s="237" t="s">
        <v>321</v>
      </c>
      <c r="C383" s="184"/>
      <c r="D383" s="236" t="s">
        <v>275</v>
      </c>
      <c r="E383" s="186"/>
      <c r="F383" s="186" t="s">
        <v>177</v>
      </c>
      <c r="G383" s="187">
        <v>850000</v>
      </c>
      <c r="H383" s="187">
        <v>16100</v>
      </c>
      <c r="I383" s="187"/>
      <c r="J383" s="187"/>
      <c r="K383" s="187"/>
      <c r="L383" s="187"/>
      <c r="M383" s="187"/>
      <c r="N383" s="187"/>
      <c r="O383" s="187"/>
      <c r="P383" s="187"/>
      <c r="Q383" s="187"/>
      <c r="R383" s="188"/>
      <c r="S383" s="187"/>
      <c r="T383" s="188">
        <v>338100</v>
      </c>
    </row>
    <row r="384" spans="1:20" ht="47.25" hidden="1" outlineLevel="1" x14ac:dyDescent="0.25">
      <c r="A384" s="404"/>
      <c r="B384" s="235" t="s">
        <v>322</v>
      </c>
      <c r="C384" s="184"/>
      <c r="D384" s="236" t="s">
        <v>275</v>
      </c>
      <c r="E384" s="186"/>
      <c r="F384" s="186" t="s">
        <v>177</v>
      </c>
      <c r="G384" s="187">
        <v>2200</v>
      </c>
      <c r="H384" s="187"/>
      <c r="I384" s="187">
        <v>2200</v>
      </c>
      <c r="J384" s="187"/>
      <c r="K384" s="187"/>
      <c r="L384" s="187"/>
      <c r="M384" s="187"/>
      <c r="N384" s="187"/>
      <c r="O384" s="187"/>
      <c r="P384" s="187"/>
      <c r="Q384" s="187"/>
      <c r="R384" s="188"/>
      <c r="S384" s="187"/>
      <c r="T384" s="188">
        <v>1100000</v>
      </c>
    </row>
    <row r="385" spans="1:20" ht="47.25" hidden="1" outlineLevel="1" x14ac:dyDescent="0.25">
      <c r="A385" s="404"/>
      <c r="B385" s="237" t="s">
        <v>323</v>
      </c>
      <c r="C385" s="184"/>
      <c r="D385" s="236" t="s">
        <v>275</v>
      </c>
      <c r="E385" s="186"/>
      <c r="F385" s="186" t="s">
        <v>177</v>
      </c>
      <c r="G385" s="187">
        <v>850000</v>
      </c>
      <c r="H385" s="187"/>
      <c r="I385" s="187">
        <v>16100</v>
      </c>
      <c r="J385" s="187"/>
      <c r="K385" s="187"/>
      <c r="L385" s="187"/>
      <c r="M385" s="187"/>
      <c r="N385" s="187"/>
      <c r="O385" s="187"/>
      <c r="P385" s="187"/>
      <c r="Q385" s="187"/>
      <c r="R385" s="188"/>
      <c r="S385" s="187"/>
      <c r="T385" s="188">
        <v>338100</v>
      </c>
    </row>
    <row r="386" spans="1:20" ht="63" hidden="1" outlineLevel="1" x14ac:dyDescent="0.25">
      <c r="A386" s="404"/>
      <c r="B386" s="235" t="s">
        <v>324</v>
      </c>
      <c r="C386" s="184"/>
      <c r="D386" s="236" t="s">
        <v>325</v>
      </c>
      <c r="E386" s="186"/>
      <c r="F386" s="186" t="s">
        <v>177</v>
      </c>
      <c r="G386" s="187">
        <v>2200</v>
      </c>
      <c r="H386" s="187"/>
      <c r="I386" s="187"/>
      <c r="J386" s="187">
        <v>2200</v>
      </c>
      <c r="K386" s="187"/>
      <c r="L386" s="187"/>
      <c r="M386" s="187"/>
      <c r="N386" s="187"/>
      <c r="O386" s="187"/>
      <c r="P386" s="187"/>
      <c r="Q386" s="187"/>
      <c r="R386" s="188"/>
      <c r="S386" s="187"/>
      <c r="T386" s="188">
        <v>1100000</v>
      </c>
    </row>
    <row r="387" spans="1:20" ht="63" hidden="1" outlineLevel="1" x14ac:dyDescent="0.25">
      <c r="A387" s="404"/>
      <c r="B387" s="237" t="s">
        <v>326</v>
      </c>
      <c r="C387" s="184"/>
      <c r="D387" s="236" t="s">
        <v>275</v>
      </c>
      <c r="E387" s="186"/>
      <c r="F387" s="186" t="s">
        <v>177</v>
      </c>
      <c r="G387" s="187">
        <v>850000</v>
      </c>
      <c r="H387" s="187"/>
      <c r="I387" s="187"/>
      <c r="J387" s="187">
        <v>16100</v>
      </c>
      <c r="K387" s="187"/>
      <c r="L387" s="187"/>
      <c r="M387" s="187"/>
      <c r="N387" s="187"/>
      <c r="O387" s="187"/>
      <c r="P387" s="187"/>
      <c r="Q387" s="187"/>
      <c r="R387" s="188"/>
      <c r="S387" s="187"/>
      <c r="T387" s="188">
        <v>338100</v>
      </c>
    </row>
    <row r="388" spans="1:20" ht="47.25" hidden="1" outlineLevel="1" x14ac:dyDescent="0.25">
      <c r="A388" s="404"/>
      <c r="B388" s="235" t="s">
        <v>327</v>
      </c>
      <c r="C388" s="184"/>
      <c r="D388" s="236" t="s">
        <v>328</v>
      </c>
      <c r="E388" s="186"/>
      <c r="F388" s="186" t="s">
        <v>177</v>
      </c>
      <c r="G388" s="187">
        <v>2200</v>
      </c>
      <c r="H388" s="187"/>
      <c r="I388" s="187"/>
      <c r="J388" s="187"/>
      <c r="K388" s="187">
        <v>2200</v>
      </c>
      <c r="L388" s="187"/>
      <c r="M388" s="187"/>
      <c r="N388" s="187"/>
      <c r="O388" s="187"/>
      <c r="P388" s="187"/>
      <c r="Q388" s="187"/>
      <c r="R388" s="188"/>
      <c r="S388" s="187"/>
      <c r="T388" s="188">
        <v>1100000</v>
      </c>
    </row>
    <row r="389" spans="1:20" ht="31.5" hidden="1" outlineLevel="1" x14ac:dyDescent="0.25">
      <c r="A389" s="404"/>
      <c r="B389" s="237" t="s">
        <v>329</v>
      </c>
      <c r="C389" s="184"/>
      <c r="D389" s="236" t="s">
        <v>275</v>
      </c>
      <c r="E389" s="186"/>
      <c r="F389" s="186" t="s">
        <v>177</v>
      </c>
      <c r="G389" s="187">
        <v>850000</v>
      </c>
      <c r="H389" s="187"/>
      <c r="I389" s="187"/>
      <c r="J389" s="187"/>
      <c r="K389" s="187">
        <v>16100</v>
      </c>
      <c r="L389" s="187"/>
      <c r="M389" s="187"/>
      <c r="N389" s="187"/>
      <c r="O389" s="187"/>
      <c r="P389" s="187"/>
      <c r="Q389" s="187"/>
      <c r="R389" s="188"/>
      <c r="S389" s="187"/>
      <c r="T389" s="188">
        <v>338100</v>
      </c>
    </row>
    <row r="390" spans="1:20" ht="78.75" hidden="1" outlineLevel="1" x14ac:dyDescent="0.25">
      <c r="A390" s="404"/>
      <c r="B390" s="235" t="s">
        <v>330</v>
      </c>
      <c r="C390" s="184"/>
      <c r="D390" s="236" t="s">
        <v>328</v>
      </c>
      <c r="E390" s="186"/>
      <c r="F390" s="186" t="s">
        <v>177</v>
      </c>
      <c r="G390" s="187">
        <v>2200</v>
      </c>
      <c r="H390" s="187"/>
      <c r="I390" s="187"/>
      <c r="J390" s="187"/>
      <c r="K390" s="187"/>
      <c r="L390" s="187">
        <v>2200</v>
      </c>
      <c r="M390" s="187"/>
      <c r="N390" s="187"/>
      <c r="O390" s="187"/>
      <c r="P390" s="187"/>
      <c r="Q390" s="187"/>
      <c r="R390" s="188"/>
      <c r="S390" s="187"/>
      <c r="T390" s="188">
        <v>1100000</v>
      </c>
    </row>
    <row r="391" spans="1:20" ht="78.75" hidden="1" outlineLevel="1" x14ac:dyDescent="0.25">
      <c r="A391" s="404"/>
      <c r="B391" s="237" t="s">
        <v>331</v>
      </c>
      <c r="C391" s="184"/>
      <c r="D391" s="236" t="s">
        <v>275</v>
      </c>
      <c r="E391" s="186"/>
      <c r="F391" s="186" t="s">
        <v>177</v>
      </c>
      <c r="G391" s="187">
        <v>850000</v>
      </c>
      <c r="H391" s="187"/>
      <c r="I391" s="187"/>
      <c r="J391" s="187"/>
      <c r="K391" s="187"/>
      <c r="L391" s="187">
        <v>16100</v>
      </c>
      <c r="M391" s="187"/>
      <c r="N391" s="187"/>
      <c r="O391" s="187"/>
      <c r="P391" s="187"/>
      <c r="Q391" s="187"/>
      <c r="R391" s="188"/>
      <c r="S391" s="187"/>
      <c r="T391" s="188">
        <v>338100</v>
      </c>
    </row>
    <row r="392" spans="1:20" ht="63" hidden="1" outlineLevel="1" x14ac:dyDescent="0.25">
      <c r="A392" s="404"/>
      <c r="B392" s="235" t="s">
        <v>332</v>
      </c>
      <c r="C392" s="184"/>
      <c r="D392" s="236" t="s">
        <v>328</v>
      </c>
      <c r="E392" s="186"/>
      <c r="F392" s="186" t="s">
        <v>177</v>
      </c>
      <c r="G392" s="187">
        <v>2200</v>
      </c>
      <c r="H392" s="187"/>
      <c r="I392" s="187"/>
      <c r="J392" s="187"/>
      <c r="K392" s="187"/>
      <c r="L392" s="187"/>
      <c r="M392" s="187">
        <v>2200</v>
      </c>
      <c r="N392" s="187"/>
      <c r="O392" s="187"/>
      <c r="P392" s="187"/>
      <c r="Q392" s="187"/>
      <c r="R392" s="188"/>
      <c r="S392" s="187"/>
      <c r="T392" s="188">
        <v>1100000</v>
      </c>
    </row>
    <row r="393" spans="1:20" ht="63" hidden="1" outlineLevel="1" x14ac:dyDescent="0.25">
      <c r="A393" s="404"/>
      <c r="B393" s="237" t="s">
        <v>333</v>
      </c>
      <c r="C393" s="184"/>
      <c r="D393" s="236" t="s">
        <v>275</v>
      </c>
      <c r="E393" s="186"/>
      <c r="F393" s="186" t="s">
        <v>177</v>
      </c>
      <c r="G393" s="187">
        <v>850000</v>
      </c>
      <c r="H393" s="187"/>
      <c r="I393" s="187"/>
      <c r="J393" s="187"/>
      <c r="K393" s="187"/>
      <c r="L393" s="187"/>
      <c r="M393" s="187">
        <v>16100</v>
      </c>
      <c r="N393" s="187"/>
      <c r="O393" s="187"/>
      <c r="P393" s="187"/>
      <c r="Q393" s="187"/>
      <c r="R393" s="188"/>
      <c r="S393" s="187"/>
      <c r="T393" s="188">
        <v>338100</v>
      </c>
    </row>
    <row r="394" spans="1:20" ht="47.25" hidden="1" outlineLevel="1" x14ac:dyDescent="0.25">
      <c r="A394" s="404"/>
      <c r="B394" s="235" t="s">
        <v>334</v>
      </c>
      <c r="C394" s="184"/>
      <c r="D394" s="236" t="s">
        <v>328</v>
      </c>
      <c r="E394" s="186"/>
      <c r="F394" s="186" t="s">
        <v>177</v>
      </c>
      <c r="G394" s="187">
        <v>2200</v>
      </c>
      <c r="H394" s="187"/>
      <c r="I394" s="187"/>
      <c r="J394" s="187"/>
      <c r="K394" s="187"/>
      <c r="L394" s="187"/>
      <c r="M394" s="187"/>
      <c r="N394" s="187">
        <v>2200</v>
      </c>
      <c r="O394" s="187"/>
      <c r="P394" s="187"/>
      <c r="Q394" s="187"/>
      <c r="R394" s="188"/>
      <c r="S394" s="187"/>
      <c r="T394" s="188">
        <v>1100000</v>
      </c>
    </row>
    <row r="395" spans="1:20" ht="47.25" hidden="1" outlineLevel="1" x14ac:dyDescent="0.25">
      <c r="A395" s="404"/>
      <c r="B395" s="237" t="s">
        <v>335</v>
      </c>
      <c r="C395" s="184"/>
      <c r="D395" s="236" t="s">
        <v>275</v>
      </c>
      <c r="E395" s="186"/>
      <c r="F395" s="186" t="s">
        <v>177</v>
      </c>
      <c r="G395" s="187">
        <v>850000</v>
      </c>
      <c r="H395" s="187"/>
      <c r="I395" s="187"/>
      <c r="J395" s="187"/>
      <c r="K395" s="187"/>
      <c r="L395" s="187"/>
      <c r="M395" s="187"/>
      <c r="N395" s="187">
        <v>16100</v>
      </c>
      <c r="O395" s="187"/>
      <c r="P395" s="187"/>
      <c r="Q395" s="187"/>
      <c r="R395" s="188"/>
      <c r="S395" s="187"/>
      <c r="T395" s="188">
        <v>338100</v>
      </c>
    </row>
    <row r="396" spans="1:20" ht="47.25" hidden="1" outlineLevel="1" x14ac:dyDescent="0.25">
      <c r="A396" s="404"/>
      <c r="B396" s="235" t="s">
        <v>336</v>
      </c>
      <c r="C396" s="184"/>
      <c r="D396" s="236" t="s">
        <v>328</v>
      </c>
      <c r="E396" s="186"/>
      <c r="F396" s="186" t="s">
        <v>177</v>
      </c>
      <c r="G396" s="187">
        <v>2200</v>
      </c>
      <c r="H396" s="187"/>
      <c r="I396" s="187"/>
      <c r="J396" s="187"/>
      <c r="K396" s="187"/>
      <c r="L396" s="187"/>
      <c r="M396" s="187"/>
      <c r="N396" s="187"/>
      <c r="O396" s="187">
        <v>2200</v>
      </c>
      <c r="P396" s="187"/>
      <c r="Q396" s="187"/>
      <c r="R396" s="188"/>
      <c r="S396" s="187"/>
      <c r="T396" s="188">
        <v>1100000</v>
      </c>
    </row>
    <row r="397" spans="1:20" ht="47.25" hidden="1" outlineLevel="1" x14ac:dyDescent="0.25">
      <c r="A397" s="404"/>
      <c r="B397" s="237" t="s">
        <v>337</v>
      </c>
      <c r="C397" s="184"/>
      <c r="D397" s="236" t="s">
        <v>275</v>
      </c>
      <c r="E397" s="186"/>
      <c r="F397" s="186" t="s">
        <v>177</v>
      </c>
      <c r="G397" s="187">
        <v>850000</v>
      </c>
      <c r="H397" s="187"/>
      <c r="I397" s="187"/>
      <c r="J397" s="187"/>
      <c r="K397" s="187"/>
      <c r="L397" s="187"/>
      <c r="M397" s="187"/>
      <c r="N397" s="187"/>
      <c r="O397" s="187">
        <v>16100</v>
      </c>
      <c r="P397" s="187"/>
      <c r="Q397" s="187"/>
      <c r="R397" s="188"/>
      <c r="S397" s="187"/>
      <c r="T397" s="188">
        <v>338100</v>
      </c>
    </row>
    <row r="398" spans="1:20" ht="63" hidden="1" outlineLevel="1" x14ac:dyDescent="0.25">
      <c r="A398" s="404"/>
      <c r="B398" s="235" t="s">
        <v>338</v>
      </c>
      <c r="C398" s="184"/>
      <c r="D398" s="236" t="s">
        <v>328</v>
      </c>
      <c r="E398" s="186"/>
      <c r="F398" s="186" t="s">
        <v>177</v>
      </c>
      <c r="G398" s="187">
        <v>2200</v>
      </c>
      <c r="H398" s="187"/>
      <c r="I398" s="187"/>
      <c r="J398" s="187"/>
      <c r="K398" s="187"/>
      <c r="L398" s="187"/>
      <c r="M398" s="187"/>
      <c r="N398" s="187"/>
      <c r="O398" s="187"/>
      <c r="P398" s="187">
        <v>2200</v>
      </c>
      <c r="Q398" s="187"/>
      <c r="R398" s="188"/>
      <c r="S398" s="187"/>
      <c r="T398" s="188">
        <v>1100000</v>
      </c>
    </row>
    <row r="399" spans="1:20" ht="63" hidden="1" outlineLevel="1" x14ac:dyDescent="0.25">
      <c r="A399" s="404"/>
      <c r="B399" s="237" t="s">
        <v>339</v>
      </c>
      <c r="C399" s="184"/>
      <c r="D399" s="236" t="s">
        <v>275</v>
      </c>
      <c r="E399" s="186"/>
      <c r="F399" s="186" t="s">
        <v>177</v>
      </c>
      <c r="G399" s="187">
        <v>850000</v>
      </c>
      <c r="H399" s="187"/>
      <c r="I399" s="187"/>
      <c r="J399" s="187"/>
      <c r="K399" s="187"/>
      <c r="L399" s="187"/>
      <c r="M399" s="187"/>
      <c r="N399" s="187"/>
      <c r="O399" s="187"/>
      <c r="P399" s="187">
        <v>16100</v>
      </c>
      <c r="Q399" s="187"/>
      <c r="R399" s="188"/>
      <c r="S399" s="187"/>
      <c r="T399" s="188">
        <v>338100</v>
      </c>
    </row>
    <row r="400" spans="1:20" ht="47.25" hidden="1" outlineLevel="1" x14ac:dyDescent="0.25">
      <c r="A400" s="404"/>
      <c r="B400" s="235" t="s">
        <v>340</v>
      </c>
      <c r="C400" s="184"/>
      <c r="D400" s="236" t="s">
        <v>328</v>
      </c>
      <c r="E400" s="186"/>
      <c r="F400" s="186" t="s">
        <v>177</v>
      </c>
      <c r="G400" s="187">
        <v>2200</v>
      </c>
      <c r="H400" s="187"/>
      <c r="I400" s="187"/>
      <c r="J400" s="187"/>
      <c r="K400" s="187"/>
      <c r="L400" s="187"/>
      <c r="M400" s="187"/>
      <c r="N400" s="187"/>
      <c r="O400" s="187"/>
      <c r="P400" s="187"/>
      <c r="Q400" s="187">
        <v>2200</v>
      </c>
      <c r="R400" s="188"/>
      <c r="S400" s="187"/>
      <c r="T400" s="188">
        <v>1100000</v>
      </c>
    </row>
    <row r="401" spans="1:20" ht="47.25" hidden="1" outlineLevel="1" x14ac:dyDescent="0.25">
      <c r="A401" s="404"/>
      <c r="B401" s="237" t="s">
        <v>341</v>
      </c>
      <c r="C401" s="184"/>
      <c r="D401" s="236" t="s">
        <v>275</v>
      </c>
      <c r="E401" s="186"/>
      <c r="F401" s="186" t="s">
        <v>177</v>
      </c>
      <c r="G401" s="187">
        <v>850000</v>
      </c>
      <c r="H401" s="187"/>
      <c r="I401" s="187"/>
      <c r="J401" s="187"/>
      <c r="K401" s="187"/>
      <c r="L401" s="187"/>
      <c r="M401" s="187"/>
      <c r="N401" s="187"/>
      <c r="O401" s="187"/>
      <c r="P401" s="187"/>
      <c r="Q401" s="187">
        <v>16100</v>
      </c>
      <c r="R401" s="188"/>
      <c r="S401" s="187"/>
      <c r="T401" s="188">
        <v>338100</v>
      </c>
    </row>
    <row r="402" spans="1:20" ht="31.5" hidden="1" outlineLevel="1" x14ac:dyDescent="0.25">
      <c r="A402" s="404"/>
      <c r="B402" s="235" t="s">
        <v>342</v>
      </c>
      <c r="C402" s="184"/>
      <c r="D402" s="236" t="s">
        <v>328</v>
      </c>
      <c r="E402" s="186"/>
      <c r="F402" s="186" t="s">
        <v>177</v>
      </c>
      <c r="G402" s="187">
        <v>2200</v>
      </c>
      <c r="H402" s="187"/>
      <c r="I402" s="187"/>
      <c r="J402" s="187"/>
      <c r="K402" s="187"/>
      <c r="L402" s="187"/>
      <c r="M402" s="187"/>
      <c r="N402" s="187"/>
      <c r="O402" s="187"/>
      <c r="P402" s="187"/>
      <c r="Q402" s="187"/>
      <c r="R402" s="188">
        <v>2200</v>
      </c>
      <c r="S402" s="187"/>
      <c r="T402" s="188">
        <v>1100000</v>
      </c>
    </row>
    <row r="403" spans="1:20" ht="31.5" hidden="1" outlineLevel="1" x14ac:dyDescent="0.25">
      <c r="A403" s="404"/>
      <c r="B403" s="237" t="s">
        <v>343</v>
      </c>
      <c r="C403" s="184"/>
      <c r="D403" s="236" t="s">
        <v>275</v>
      </c>
      <c r="E403" s="186"/>
      <c r="F403" s="186" t="s">
        <v>177</v>
      </c>
      <c r="G403" s="187">
        <v>850000</v>
      </c>
      <c r="H403" s="187"/>
      <c r="I403" s="187"/>
      <c r="J403" s="187"/>
      <c r="K403" s="187"/>
      <c r="L403" s="187"/>
      <c r="M403" s="187"/>
      <c r="N403" s="187"/>
      <c r="O403" s="187"/>
      <c r="P403" s="187"/>
      <c r="Q403" s="187"/>
      <c r="R403" s="188">
        <v>16100</v>
      </c>
      <c r="S403" s="187"/>
      <c r="T403" s="188">
        <v>338100</v>
      </c>
    </row>
    <row r="404" spans="1:20" ht="78.75" hidden="1" outlineLevel="1" x14ac:dyDescent="0.25">
      <c r="A404" s="404"/>
      <c r="B404" s="238" t="s">
        <v>344</v>
      </c>
      <c r="C404" s="184"/>
      <c r="D404" s="236" t="s">
        <v>275</v>
      </c>
      <c r="E404" s="186"/>
      <c r="F404" s="186" t="s">
        <v>177</v>
      </c>
      <c r="G404" s="187">
        <v>2200</v>
      </c>
      <c r="H404" s="187"/>
      <c r="I404" s="187"/>
      <c r="J404" s="187"/>
      <c r="K404" s="187"/>
      <c r="L404" s="187"/>
      <c r="M404" s="187"/>
      <c r="N404" s="187"/>
      <c r="O404" s="187"/>
      <c r="P404" s="187"/>
      <c r="Q404" s="187"/>
      <c r="R404" s="188"/>
      <c r="S404" s="187">
        <v>2200</v>
      </c>
      <c r="T404" s="188">
        <v>1100000</v>
      </c>
    </row>
    <row r="405" spans="1:20" ht="47.25" hidden="1" outlineLevel="1" x14ac:dyDescent="0.25">
      <c r="A405" s="405"/>
      <c r="B405" s="238" t="s">
        <v>345</v>
      </c>
      <c r="C405" s="184"/>
      <c r="D405" s="236" t="s">
        <v>275</v>
      </c>
      <c r="E405" s="186"/>
      <c r="F405" s="186" t="s">
        <v>177</v>
      </c>
      <c r="G405" s="187">
        <v>850000</v>
      </c>
      <c r="H405" s="187"/>
      <c r="I405" s="187"/>
      <c r="J405" s="187"/>
      <c r="K405" s="187"/>
      <c r="L405" s="187"/>
      <c r="M405" s="187"/>
      <c r="N405" s="187"/>
      <c r="O405" s="187"/>
      <c r="P405" s="187"/>
      <c r="Q405" s="187"/>
      <c r="R405" s="188"/>
      <c r="S405" s="187">
        <v>16100</v>
      </c>
      <c r="T405" s="188">
        <v>338100</v>
      </c>
    </row>
    <row r="406" spans="1:20" collapsed="1" x14ac:dyDescent="0.25"/>
  </sheetData>
  <mergeCells count="147">
    <mergeCell ref="A13:T13"/>
    <mergeCell ref="A15:A16"/>
    <mergeCell ref="A4:T4"/>
    <mergeCell ref="A5:T5"/>
    <mergeCell ref="A6:A7"/>
    <mergeCell ref="A8:A9"/>
    <mergeCell ref="A2:T2"/>
    <mergeCell ref="A10:T10"/>
    <mergeCell ref="A3:T3"/>
    <mergeCell ref="A11:T11"/>
    <mergeCell ref="A12:T12"/>
    <mergeCell ref="A38:T38"/>
    <mergeCell ref="A39:T39"/>
    <mergeCell ref="A40:A46"/>
    <mergeCell ref="A47:T47"/>
    <mergeCell ref="A48:A50"/>
    <mergeCell ref="A51:T51"/>
    <mergeCell ref="A17:A18"/>
    <mergeCell ref="A19:T19"/>
    <mergeCell ref="A20:T20"/>
    <mergeCell ref="A21:A28"/>
    <mergeCell ref="A29:A36"/>
    <mergeCell ref="A37:T37"/>
    <mergeCell ref="A70:T70"/>
    <mergeCell ref="A71:T71"/>
    <mergeCell ref="A72:T72"/>
    <mergeCell ref="A73:A83"/>
    <mergeCell ref="A84:A87"/>
    <mergeCell ref="A88:A91"/>
    <mergeCell ref="A52:T52"/>
    <mergeCell ref="A53:T53"/>
    <mergeCell ref="A54:T54"/>
    <mergeCell ref="A55:A61"/>
    <mergeCell ref="A62:A68"/>
    <mergeCell ref="A69:T69"/>
    <mergeCell ref="A102:T102"/>
    <mergeCell ref="A103:A112"/>
    <mergeCell ref="A113:T113"/>
    <mergeCell ref="A114:A115"/>
    <mergeCell ref="A116:A117"/>
    <mergeCell ref="A118:T118"/>
    <mergeCell ref="A92:T92"/>
    <mergeCell ref="A93:A95"/>
    <mergeCell ref="A96:T96"/>
    <mergeCell ref="A97:T97"/>
    <mergeCell ref="A98:T98"/>
    <mergeCell ref="A100:A101"/>
    <mergeCell ref="A151:A152"/>
    <mergeCell ref="A155:T155"/>
    <mergeCell ref="A159:A160"/>
    <mergeCell ref="A161:T161"/>
    <mergeCell ref="A162:T162"/>
    <mergeCell ref="A163:T163"/>
    <mergeCell ref="A119:A137"/>
    <mergeCell ref="A138:A139"/>
    <mergeCell ref="T138:T139"/>
    <mergeCell ref="A140:A146"/>
    <mergeCell ref="A147:T147"/>
    <mergeCell ref="A149:A150"/>
    <mergeCell ref="T149:T150"/>
    <mergeCell ref="O165:O167"/>
    <mergeCell ref="P165:P167"/>
    <mergeCell ref="Q165:Q167"/>
    <mergeCell ref="R165:R167"/>
    <mergeCell ref="S165:S167"/>
    <mergeCell ref="T165:T167"/>
    <mergeCell ref="A164:T164"/>
    <mergeCell ref="A165:A167"/>
    <mergeCell ref="G165:G167"/>
    <mergeCell ref="H165:H167"/>
    <mergeCell ref="I165:I167"/>
    <mergeCell ref="J165:J167"/>
    <mergeCell ref="K165:K167"/>
    <mergeCell ref="L165:L167"/>
    <mergeCell ref="M165:M167"/>
    <mergeCell ref="N165:N167"/>
    <mergeCell ref="A203:A206"/>
    <mergeCell ref="T203:T206"/>
    <mergeCell ref="A207:A209"/>
    <mergeCell ref="T207:T209"/>
    <mergeCell ref="A212:A213"/>
    <mergeCell ref="A214:T214"/>
    <mergeCell ref="A168:A170"/>
    <mergeCell ref="A173:A190"/>
    <mergeCell ref="A191:T191"/>
    <mergeCell ref="A192:A194"/>
    <mergeCell ref="A195:A197"/>
    <mergeCell ref="A198:A201"/>
    <mergeCell ref="A224:T224"/>
    <mergeCell ref="A225:T225"/>
    <mergeCell ref="A226:A227"/>
    <mergeCell ref="A228:T228"/>
    <mergeCell ref="A230:T230"/>
    <mergeCell ref="A231:A235"/>
    <mergeCell ref="A215:T215"/>
    <mergeCell ref="A216:T216"/>
    <mergeCell ref="A217:A221"/>
    <mergeCell ref="T217:T220"/>
    <mergeCell ref="A222:T222"/>
    <mergeCell ref="A223:T223"/>
    <mergeCell ref="A245:T245"/>
    <mergeCell ref="A246:T246"/>
    <mergeCell ref="A247:T247"/>
    <mergeCell ref="A254:T254"/>
    <mergeCell ref="A256:A257"/>
    <mergeCell ref="A262:A263"/>
    <mergeCell ref="A236:T236"/>
    <mergeCell ref="A237:T237"/>
    <mergeCell ref="A238:T238"/>
    <mergeCell ref="A239:T239"/>
    <mergeCell ref="A240:A243"/>
    <mergeCell ref="A244:T244"/>
    <mergeCell ref="A279:A280"/>
    <mergeCell ref="A281:T281"/>
    <mergeCell ref="A282:A285"/>
    <mergeCell ref="A286:T286"/>
    <mergeCell ref="A287:A289"/>
    <mergeCell ref="A264:T264"/>
    <mergeCell ref="A265:T265"/>
    <mergeCell ref="A266:T266"/>
    <mergeCell ref="A267:T267"/>
    <mergeCell ref="A268:A269"/>
    <mergeCell ref="A270:T270"/>
    <mergeCell ref="A348:T348"/>
    <mergeCell ref="A349:T349"/>
    <mergeCell ref="A351:A380"/>
    <mergeCell ref="A381:T381"/>
    <mergeCell ref="A382:A405"/>
    <mergeCell ref="T151:T152"/>
    <mergeCell ref="A324:A329"/>
    <mergeCell ref="A330:A332"/>
    <mergeCell ref="A333:T333"/>
    <mergeCell ref="A336:T336"/>
    <mergeCell ref="A346:T346"/>
    <mergeCell ref="A347:T347"/>
    <mergeCell ref="A304:A305"/>
    <mergeCell ref="A306:T306"/>
    <mergeCell ref="A308:T308"/>
    <mergeCell ref="A313:T313"/>
    <mergeCell ref="A317:A319"/>
    <mergeCell ref="A323:T323"/>
    <mergeCell ref="A292:A294"/>
    <mergeCell ref="A295:A296"/>
    <mergeCell ref="A297:A299"/>
    <mergeCell ref="A303:T303"/>
    <mergeCell ref="A290:A291"/>
    <mergeCell ref="A272:A278"/>
  </mergeCells>
  <dataValidations count="1">
    <dataValidation type="list" allowBlank="1" showInputMessage="1" showErrorMessage="1" sqref="E6:E9 E11:E50 E52:E68 E70:E91 E162:E165 E168:E221 E223:E235 E237:E243 E245:E263 E337 E340:E345 E265:E322 E347:E405 E93:E160">
      <formula1>tipo</formula1>
    </dataValidation>
  </dataValidations>
  <pageMargins left="0.7" right="0.7" top="0.75" bottom="0.75" header="0.3" footer="0.3"/>
  <pageSetup scale="1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2"/>
  <sheetViews>
    <sheetView showGridLines="0" tabSelected="1"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31.2851562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45"/>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45"/>
      <c r="B3" s="449"/>
      <c r="C3" s="450"/>
      <c r="D3" s="450"/>
      <c r="E3" s="450"/>
      <c r="F3" s="450"/>
      <c r="G3" s="450"/>
      <c r="H3" s="451"/>
      <c r="I3" s="455"/>
      <c r="J3" s="456"/>
      <c r="K3" s="456"/>
      <c r="L3" s="456"/>
      <c r="M3" s="456"/>
      <c r="N3" s="456"/>
      <c r="O3" s="456"/>
      <c r="P3" s="456"/>
      <c r="Q3" s="456"/>
      <c r="R3" s="456"/>
      <c r="S3" s="456"/>
      <c r="T3" s="457"/>
    </row>
    <row r="4" spans="1:20" customFormat="1" x14ac:dyDescent="0.25">
      <c r="A4" s="445"/>
      <c r="B4" s="449"/>
      <c r="C4" s="450"/>
      <c r="D4" s="450"/>
      <c r="E4" s="450"/>
      <c r="F4" s="450"/>
      <c r="G4" s="450"/>
      <c r="H4" s="451"/>
      <c r="I4" s="458"/>
      <c r="J4" s="459"/>
      <c r="K4" s="459"/>
      <c r="L4" s="459"/>
      <c r="M4" s="459"/>
      <c r="N4" s="459"/>
      <c r="O4" s="459"/>
      <c r="P4" s="459"/>
      <c r="Q4" s="459"/>
      <c r="R4" s="459"/>
      <c r="S4" s="459"/>
      <c r="T4" s="460"/>
    </row>
    <row r="5" spans="1:20" customFormat="1" x14ac:dyDescent="0.25">
      <c r="A5" s="445"/>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45"/>
      <c r="B6" s="449"/>
      <c r="C6" s="450"/>
      <c r="D6" s="450"/>
      <c r="E6" s="450"/>
      <c r="F6" s="450"/>
      <c r="G6" s="450"/>
      <c r="H6" s="451"/>
      <c r="I6" s="455"/>
      <c r="J6" s="456"/>
      <c r="K6" s="456"/>
      <c r="L6" s="456"/>
      <c r="M6" s="456"/>
      <c r="N6" s="456"/>
      <c r="O6" s="456"/>
      <c r="P6" s="456"/>
      <c r="Q6" s="456"/>
      <c r="R6" s="456"/>
      <c r="S6" s="456"/>
      <c r="T6" s="457"/>
    </row>
    <row r="7" spans="1:20" customFormat="1" x14ac:dyDescent="0.25">
      <c r="A7" s="445"/>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45"/>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45"/>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45"/>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34</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65</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945</v>
      </c>
      <c r="B17" s="402"/>
      <c r="C17" s="402"/>
      <c r="D17" s="402"/>
      <c r="E17" s="402"/>
      <c r="F17" s="402"/>
      <c r="G17" s="402"/>
      <c r="H17" s="402"/>
      <c r="I17" s="402"/>
      <c r="J17" s="402"/>
      <c r="K17" s="402"/>
      <c r="L17" s="402"/>
      <c r="M17" s="402"/>
      <c r="N17" s="402"/>
      <c r="O17" s="402"/>
      <c r="P17" s="402"/>
      <c r="Q17" s="402"/>
      <c r="R17" s="402"/>
      <c r="S17" s="402"/>
      <c r="T17" s="402"/>
    </row>
    <row r="18" spans="1:20" s="21" customFormat="1" ht="80.25" customHeight="1" x14ac:dyDescent="0.25">
      <c r="A18" s="403" t="s">
        <v>674</v>
      </c>
      <c r="B18" s="16" t="s">
        <v>263</v>
      </c>
      <c r="C18" s="312" t="s">
        <v>1224</v>
      </c>
      <c r="D18" s="17" t="s">
        <v>264</v>
      </c>
      <c r="E18" s="18" t="s">
        <v>78</v>
      </c>
      <c r="F18" s="18" t="s">
        <v>265</v>
      </c>
      <c r="G18" s="19">
        <v>601</v>
      </c>
      <c r="H18" s="19"/>
      <c r="I18" s="19"/>
      <c r="J18" s="19"/>
      <c r="K18" s="19"/>
      <c r="L18" s="19"/>
      <c r="M18" s="19"/>
      <c r="N18" s="19">
        <v>300</v>
      </c>
      <c r="O18" s="19">
        <v>301</v>
      </c>
      <c r="P18" s="19"/>
      <c r="Q18" s="19"/>
      <c r="R18" s="20"/>
      <c r="S18" s="19"/>
      <c r="T18" s="20"/>
    </row>
    <row r="19" spans="1:20" s="21" customFormat="1" ht="75" customHeight="1" x14ac:dyDescent="0.25">
      <c r="A19" s="404"/>
      <c r="B19" s="16" t="s">
        <v>266</v>
      </c>
      <c r="C19" s="312" t="s">
        <v>1225</v>
      </c>
      <c r="D19" s="17" t="s">
        <v>264</v>
      </c>
      <c r="E19" s="18" t="s">
        <v>79</v>
      </c>
      <c r="F19" s="18" t="s">
        <v>267</v>
      </c>
      <c r="G19" s="19">
        <v>2110</v>
      </c>
      <c r="H19" s="19">
        <v>106</v>
      </c>
      <c r="I19" s="19">
        <v>106</v>
      </c>
      <c r="J19" s="19">
        <v>106</v>
      </c>
      <c r="K19" s="19">
        <v>211</v>
      </c>
      <c r="L19" s="19">
        <v>211</v>
      </c>
      <c r="M19" s="19">
        <v>211</v>
      </c>
      <c r="N19" s="19">
        <v>211</v>
      </c>
      <c r="O19" s="19">
        <v>211</v>
      </c>
      <c r="P19" s="19">
        <v>210</v>
      </c>
      <c r="Q19" s="19">
        <v>176</v>
      </c>
      <c r="R19" s="19">
        <v>176</v>
      </c>
      <c r="S19" s="19">
        <v>175</v>
      </c>
      <c r="T19" s="20"/>
    </row>
    <row r="20" spans="1:20" s="21" customFormat="1" ht="55.9" customHeight="1" x14ac:dyDescent="0.25">
      <c r="A20" s="423" t="s">
        <v>268</v>
      </c>
      <c r="B20" s="16" t="s">
        <v>269</v>
      </c>
      <c r="C20" s="312" t="s">
        <v>1226</v>
      </c>
      <c r="D20" s="17" t="s">
        <v>264</v>
      </c>
      <c r="E20" s="18" t="s">
        <v>78</v>
      </c>
      <c r="F20" s="18" t="s">
        <v>265</v>
      </c>
      <c r="G20" s="19">
        <v>2804</v>
      </c>
      <c r="H20" s="19"/>
      <c r="I20" s="19"/>
      <c r="J20" s="19"/>
      <c r="K20" s="19"/>
      <c r="L20" s="19"/>
      <c r="M20" s="19"/>
      <c r="N20" s="19">
        <v>1402</v>
      </c>
      <c r="O20" s="19">
        <v>1402</v>
      </c>
      <c r="P20" s="19"/>
      <c r="Q20" s="19"/>
      <c r="R20" s="20"/>
      <c r="S20" s="19"/>
      <c r="T20" s="20"/>
    </row>
    <row r="21" spans="1:20" s="21" customFormat="1" ht="79.5" customHeight="1" x14ac:dyDescent="0.25">
      <c r="A21" s="442"/>
      <c r="B21" s="16" t="s">
        <v>270</v>
      </c>
      <c r="C21" s="312" t="s">
        <v>1227</v>
      </c>
      <c r="D21" s="17" t="s">
        <v>264</v>
      </c>
      <c r="E21" s="18" t="s">
        <v>79</v>
      </c>
      <c r="F21" s="18" t="s">
        <v>267</v>
      </c>
      <c r="G21" s="19">
        <v>2070</v>
      </c>
      <c r="H21" s="19">
        <v>104</v>
      </c>
      <c r="I21" s="19">
        <v>104</v>
      </c>
      <c r="J21" s="19">
        <v>104</v>
      </c>
      <c r="K21" s="19">
        <v>207</v>
      </c>
      <c r="L21" s="19">
        <v>207</v>
      </c>
      <c r="M21" s="19">
        <v>206</v>
      </c>
      <c r="N21" s="19">
        <v>207</v>
      </c>
      <c r="O21" s="19">
        <v>207</v>
      </c>
      <c r="P21" s="19">
        <v>206</v>
      </c>
      <c r="Q21" s="19">
        <v>173</v>
      </c>
      <c r="R21" s="19">
        <v>173</v>
      </c>
      <c r="S21" s="19">
        <v>172</v>
      </c>
      <c r="T21" s="20"/>
    </row>
    <row r="22" spans="1:20" s="21" customFormat="1" ht="36.75" customHeight="1" x14ac:dyDescent="0.25">
      <c r="A22" s="22"/>
      <c r="B22" s="23"/>
      <c r="C22" s="23"/>
      <c r="D22" s="23"/>
      <c r="E22" s="23"/>
      <c r="F22" s="23"/>
      <c r="G22" s="23"/>
      <c r="H22" s="23"/>
      <c r="I22" s="23"/>
      <c r="J22" s="23"/>
      <c r="K22" s="23"/>
      <c r="L22" s="23"/>
      <c r="M22" s="23"/>
      <c r="N22" s="23"/>
      <c r="O22" s="23"/>
      <c r="P22" s="23"/>
      <c r="Q22" s="23"/>
      <c r="R22" s="23"/>
      <c r="S22" s="24" t="s">
        <v>29</v>
      </c>
      <c r="T22" s="25">
        <v>0</v>
      </c>
    </row>
  </sheetData>
  <mergeCells count="17">
    <mergeCell ref="B11:T11"/>
    <mergeCell ref="H13:J13"/>
    <mergeCell ref="A2:A10"/>
    <mergeCell ref="B2:H4"/>
    <mergeCell ref="I2:T4"/>
    <mergeCell ref="B5:H7"/>
    <mergeCell ref="I5:T7"/>
    <mergeCell ref="B8:H10"/>
    <mergeCell ref="I8:T10"/>
    <mergeCell ref="K13:M13"/>
    <mergeCell ref="N13:P13"/>
    <mergeCell ref="Q13:S13"/>
    <mergeCell ref="A18:A19"/>
    <mergeCell ref="A20:A21"/>
    <mergeCell ref="A15:T15"/>
    <mergeCell ref="A16:T16"/>
    <mergeCell ref="A17:T17"/>
  </mergeCells>
  <dataValidations count="1">
    <dataValidation type="list" allowBlank="1" showInputMessage="1" showErrorMessage="1" sqref="E18:E21">
      <formula1>tipo</formula1>
    </dataValidation>
  </dataValidations>
  <pageMargins left="0.7" right="0.7" top="0.75" bottom="0.75" header="0.3" footer="0.3"/>
  <pageSetup scale="1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63"/>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37.570312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7" t="s">
        <v>5</v>
      </c>
      <c r="B11" s="443" t="s">
        <v>30</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25" t="s">
        <v>65</v>
      </c>
      <c r="B16" s="426"/>
      <c r="C16" s="426"/>
      <c r="D16" s="426"/>
      <c r="E16" s="426"/>
      <c r="F16" s="426"/>
      <c r="G16" s="426"/>
      <c r="H16" s="426"/>
      <c r="I16" s="426"/>
      <c r="J16" s="426"/>
      <c r="K16" s="426"/>
      <c r="L16" s="426"/>
      <c r="M16" s="426"/>
      <c r="N16" s="426"/>
      <c r="O16" s="426"/>
      <c r="P16" s="426"/>
      <c r="Q16" s="426"/>
      <c r="R16" s="426"/>
      <c r="S16" s="426"/>
      <c r="T16" s="427"/>
    </row>
    <row r="17" spans="1:20" s="9" customFormat="1" ht="34.5" customHeight="1" x14ac:dyDescent="0.25">
      <c r="A17" s="425" t="s">
        <v>946</v>
      </c>
      <c r="B17" s="426"/>
      <c r="C17" s="426"/>
      <c r="D17" s="426"/>
      <c r="E17" s="426"/>
      <c r="F17" s="426"/>
      <c r="G17" s="426"/>
      <c r="H17" s="426"/>
      <c r="I17" s="426"/>
      <c r="J17" s="426"/>
      <c r="K17" s="426"/>
      <c r="L17" s="426"/>
      <c r="M17" s="426"/>
      <c r="N17" s="426"/>
      <c r="O17" s="426"/>
      <c r="P17" s="426"/>
      <c r="Q17" s="426"/>
      <c r="R17" s="426"/>
      <c r="S17" s="426"/>
      <c r="T17" s="427"/>
    </row>
    <row r="18" spans="1:20" s="144" customFormat="1" ht="81.75" customHeight="1" x14ac:dyDescent="0.25">
      <c r="A18" s="142" t="s">
        <v>836</v>
      </c>
      <c r="B18" s="145" t="s">
        <v>844</v>
      </c>
      <c r="C18" s="307" t="s">
        <v>1228</v>
      </c>
      <c r="D18" s="146" t="s">
        <v>1182</v>
      </c>
      <c r="E18" s="147" t="s">
        <v>79</v>
      </c>
      <c r="F18" s="147" t="s">
        <v>815</v>
      </c>
      <c r="G18" s="148">
        <v>2000</v>
      </c>
      <c r="H18" s="148"/>
      <c r="I18" s="148"/>
      <c r="J18" s="148"/>
      <c r="K18" s="148"/>
      <c r="L18" s="148"/>
      <c r="M18" s="148"/>
      <c r="N18" s="148">
        <v>666</v>
      </c>
      <c r="O18" s="148">
        <v>666</v>
      </c>
      <c r="P18" s="148">
        <v>668</v>
      </c>
      <c r="Q18" s="148"/>
      <c r="R18" s="149"/>
      <c r="S18" s="148"/>
      <c r="T18" s="149"/>
    </row>
    <row r="19" spans="1:20" s="21" customFormat="1" ht="94.5" customHeight="1" x14ac:dyDescent="0.25">
      <c r="A19" s="403" t="s">
        <v>680</v>
      </c>
      <c r="B19" s="262" t="s">
        <v>192</v>
      </c>
      <c r="C19" s="307" t="s">
        <v>1229</v>
      </c>
      <c r="D19" s="17" t="s">
        <v>191</v>
      </c>
      <c r="E19" s="18" t="s">
        <v>79</v>
      </c>
      <c r="F19" s="18" t="s">
        <v>815</v>
      </c>
      <c r="G19" s="19">
        <v>5000</v>
      </c>
      <c r="H19" s="19"/>
      <c r="I19" s="293">
        <v>500</v>
      </c>
      <c r="J19" s="293">
        <v>500</v>
      </c>
      <c r="K19" s="19">
        <v>500</v>
      </c>
      <c r="L19" s="19">
        <v>500</v>
      </c>
      <c r="M19" s="19">
        <v>500</v>
      </c>
      <c r="N19" s="19">
        <v>500</v>
      </c>
      <c r="O19" s="19">
        <v>500</v>
      </c>
      <c r="P19" s="19">
        <v>500</v>
      </c>
      <c r="Q19" s="19">
        <v>500</v>
      </c>
      <c r="R19" s="20">
        <v>500</v>
      </c>
      <c r="S19" s="19"/>
      <c r="T19" s="20"/>
    </row>
    <row r="20" spans="1:20" s="21" customFormat="1" ht="55.15" customHeight="1" x14ac:dyDescent="0.25">
      <c r="A20" s="405"/>
      <c r="B20" s="16" t="s">
        <v>193</v>
      </c>
      <c r="C20" s="307" t="s">
        <v>1230</v>
      </c>
      <c r="D20" s="17" t="s">
        <v>191</v>
      </c>
      <c r="E20" s="18" t="s">
        <v>79</v>
      </c>
      <c r="F20" s="18" t="s">
        <v>815</v>
      </c>
      <c r="G20" s="19">
        <v>6000</v>
      </c>
      <c r="H20" s="19"/>
      <c r="I20" s="19">
        <v>600</v>
      </c>
      <c r="J20" s="19">
        <v>600</v>
      </c>
      <c r="K20" s="19">
        <v>600</v>
      </c>
      <c r="L20" s="19">
        <v>700</v>
      </c>
      <c r="M20" s="19">
        <v>600</v>
      </c>
      <c r="N20" s="19">
        <v>600</v>
      </c>
      <c r="O20" s="19">
        <v>500</v>
      </c>
      <c r="P20" s="19">
        <v>500</v>
      </c>
      <c r="Q20" s="19">
        <v>700</v>
      </c>
      <c r="R20" s="20">
        <v>600</v>
      </c>
      <c r="S20" s="19"/>
      <c r="T20" s="20"/>
    </row>
    <row r="21" spans="1:20" s="21" customFormat="1" ht="93" customHeight="1" x14ac:dyDescent="0.25">
      <c r="A21" s="286" t="s">
        <v>194</v>
      </c>
      <c r="B21" s="16" t="s">
        <v>843</v>
      </c>
      <c r="C21" s="307" t="s">
        <v>1231</v>
      </c>
      <c r="D21" s="17" t="s">
        <v>191</v>
      </c>
      <c r="E21" s="18" t="s">
        <v>79</v>
      </c>
      <c r="F21" s="18" t="s">
        <v>815</v>
      </c>
      <c r="G21" s="19">
        <v>2000</v>
      </c>
      <c r="H21" s="19"/>
      <c r="I21" s="19"/>
      <c r="J21" s="19"/>
      <c r="K21" s="19"/>
      <c r="L21" s="19">
        <v>666</v>
      </c>
      <c r="M21" s="19">
        <v>666</v>
      </c>
      <c r="N21" s="19">
        <v>668</v>
      </c>
      <c r="O21" s="19"/>
      <c r="P21" s="19"/>
      <c r="Q21" s="19"/>
      <c r="R21" s="20"/>
      <c r="S21" s="19"/>
      <c r="T21" s="20"/>
    </row>
    <row r="22" spans="1:20" s="9" customFormat="1" ht="34.5" customHeight="1" x14ac:dyDescent="0.25">
      <c r="A22" s="425" t="s">
        <v>70</v>
      </c>
      <c r="B22" s="426"/>
      <c r="C22" s="426"/>
      <c r="D22" s="426"/>
      <c r="E22" s="426"/>
      <c r="F22" s="426"/>
      <c r="G22" s="426"/>
      <c r="H22" s="426"/>
      <c r="I22" s="426"/>
      <c r="J22" s="426"/>
      <c r="K22" s="426"/>
      <c r="L22" s="426"/>
      <c r="M22" s="426"/>
      <c r="N22" s="426"/>
      <c r="O22" s="426"/>
      <c r="P22" s="426"/>
      <c r="Q22" s="426"/>
      <c r="R22" s="426"/>
      <c r="S22" s="426"/>
      <c r="T22" s="427"/>
    </row>
    <row r="23" spans="1:20" s="9" customFormat="1" ht="34.5" customHeight="1" x14ac:dyDescent="0.25">
      <c r="A23" s="425" t="s">
        <v>948</v>
      </c>
      <c r="B23" s="426"/>
      <c r="C23" s="426"/>
      <c r="D23" s="426"/>
      <c r="E23" s="426"/>
      <c r="F23" s="426"/>
      <c r="G23" s="426"/>
      <c r="H23" s="426"/>
      <c r="I23" s="426"/>
      <c r="J23" s="426"/>
      <c r="K23" s="426"/>
      <c r="L23" s="426"/>
      <c r="M23" s="426"/>
      <c r="N23" s="426"/>
      <c r="O23" s="426"/>
      <c r="P23" s="426"/>
      <c r="Q23" s="426"/>
      <c r="R23" s="426"/>
      <c r="S23" s="426"/>
      <c r="T23" s="427"/>
    </row>
    <row r="24" spans="1:20" s="21" customFormat="1" ht="57" customHeight="1" x14ac:dyDescent="0.25">
      <c r="A24" s="403" t="s">
        <v>947</v>
      </c>
      <c r="B24" s="54" t="s">
        <v>271</v>
      </c>
      <c r="C24" s="307" t="s">
        <v>1232</v>
      </c>
      <c r="D24" s="17" t="s">
        <v>272</v>
      </c>
      <c r="E24" s="18" t="s">
        <v>78</v>
      </c>
      <c r="F24" s="17" t="s">
        <v>273</v>
      </c>
      <c r="G24" s="19">
        <v>83000</v>
      </c>
      <c r="H24" s="19">
        <v>83000</v>
      </c>
      <c r="I24" s="19"/>
      <c r="J24" s="19">
        <v>25000</v>
      </c>
      <c r="K24" s="19"/>
      <c r="L24" s="19">
        <v>83000</v>
      </c>
      <c r="M24" s="19"/>
      <c r="N24" s="19">
        <v>25000</v>
      </c>
      <c r="O24" s="19"/>
      <c r="P24" s="19">
        <v>25000</v>
      </c>
      <c r="Q24" s="19"/>
      <c r="R24" s="20">
        <v>25000</v>
      </c>
      <c r="S24" s="19"/>
      <c r="T24" s="20">
        <v>0</v>
      </c>
    </row>
    <row r="25" spans="1:20" s="21" customFormat="1" ht="57" customHeight="1" x14ac:dyDescent="0.25">
      <c r="A25" s="404"/>
      <c r="B25" s="54" t="s">
        <v>274</v>
      </c>
      <c r="C25" s="307" t="s">
        <v>1233</v>
      </c>
      <c r="D25" s="17" t="s">
        <v>275</v>
      </c>
      <c r="E25" s="18" t="s">
        <v>78</v>
      </c>
      <c r="F25" s="17" t="s">
        <v>276</v>
      </c>
      <c r="G25" s="19">
        <v>8</v>
      </c>
      <c r="H25" s="19">
        <v>2</v>
      </c>
      <c r="I25" s="19"/>
      <c r="J25" s="19">
        <v>1</v>
      </c>
      <c r="K25" s="19"/>
      <c r="L25" s="19">
        <v>2</v>
      </c>
      <c r="M25" s="19"/>
      <c r="N25" s="19">
        <v>1</v>
      </c>
      <c r="O25" s="19"/>
      <c r="P25" s="19">
        <v>1</v>
      </c>
      <c r="Q25" s="19"/>
      <c r="R25" s="20">
        <v>1</v>
      </c>
      <c r="S25" s="19"/>
      <c r="T25" s="20">
        <v>0</v>
      </c>
    </row>
    <row r="26" spans="1:20" s="21" customFormat="1" ht="57" customHeight="1" x14ac:dyDescent="0.25">
      <c r="A26" s="404"/>
      <c r="B26" s="54" t="s">
        <v>277</v>
      </c>
      <c r="C26" s="307" t="s">
        <v>1234</v>
      </c>
      <c r="D26" s="17" t="s">
        <v>278</v>
      </c>
      <c r="E26" s="18" t="s">
        <v>78</v>
      </c>
      <c r="F26" s="17" t="s">
        <v>279</v>
      </c>
      <c r="G26" s="19">
        <v>83000</v>
      </c>
      <c r="H26" s="19">
        <v>83000</v>
      </c>
      <c r="I26" s="19"/>
      <c r="J26" s="19">
        <v>25000</v>
      </c>
      <c r="K26" s="19"/>
      <c r="L26" s="19">
        <v>83000</v>
      </c>
      <c r="M26" s="19"/>
      <c r="N26" s="19">
        <v>25000</v>
      </c>
      <c r="O26" s="19"/>
      <c r="P26" s="19">
        <v>25000</v>
      </c>
      <c r="Q26" s="19"/>
      <c r="R26" s="20">
        <v>25000</v>
      </c>
      <c r="S26" s="19"/>
      <c r="T26" s="20">
        <v>0</v>
      </c>
    </row>
    <row r="27" spans="1:20" s="21" customFormat="1" ht="57" customHeight="1" x14ac:dyDescent="0.25">
      <c r="A27" s="404"/>
      <c r="B27" s="54" t="s">
        <v>280</v>
      </c>
      <c r="C27" s="307" t="s">
        <v>1235</v>
      </c>
      <c r="D27" s="17" t="s">
        <v>278</v>
      </c>
      <c r="E27" s="18" t="s">
        <v>78</v>
      </c>
      <c r="F27" s="17" t="s">
        <v>281</v>
      </c>
      <c r="G27" s="19">
        <v>83000</v>
      </c>
      <c r="H27" s="19">
        <v>83000</v>
      </c>
      <c r="I27" s="19"/>
      <c r="J27" s="19">
        <v>25000</v>
      </c>
      <c r="K27" s="19"/>
      <c r="L27" s="19">
        <v>83000</v>
      </c>
      <c r="M27" s="19"/>
      <c r="N27" s="19">
        <v>25000</v>
      </c>
      <c r="O27" s="19"/>
      <c r="P27" s="19">
        <v>25000</v>
      </c>
      <c r="Q27" s="19"/>
      <c r="R27" s="20">
        <v>25000</v>
      </c>
      <c r="S27" s="19"/>
      <c r="T27" s="20">
        <v>1440000</v>
      </c>
    </row>
    <row r="28" spans="1:20" s="21" customFormat="1" ht="57" customHeight="1" x14ac:dyDescent="0.25">
      <c r="A28" s="404"/>
      <c r="B28" s="54" t="s">
        <v>282</v>
      </c>
      <c r="C28" s="307" t="s">
        <v>1236</v>
      </c>
      <c r="D28" s="17" t="s">
        <v>278</v>
      </c>
      <c r="E28" s="18" t="s">
        <v>78</v>
      </c>
      <c r="F28" s="17" t="s">
        <v>283</v>
      </c>
      <c r="G28" s="19">
        <v>2200</v>
      </c>
      <c r="H28" s="19">
        <v>2200</v>
      </c>
      <c r="I28" s="19"/>
      <c r="J28" s="19">
        <v>2200</v>
      </c>
      <c r="K28" s="19"/>
      <c r="L28" s="19">
        <v>2200</v>
      </c>
      <c r="M28" s="19"/>
      <c r="N28" s="19">
        <v>2200</v>
      </c>
      <c r="O28" s="19"/>
      <c r="P28" s="19">
        <v>2200</v>
      </c>
      <c r="Q28" s="19"/>
      <c r="R28" s="20">
        <v>2200</v>
      </c>
      <c r="S28" s="19"/>
      <c r="T28" s="20">
        <v>1100000</v>
      </c>
    </row>
    <row r="29" spans="1:20" s="21" customFormat="1" ht="57" customHeight="1" x14ac:dyDescent="0.25">
      <c r="A29" s="404"/>
      <c r="B29" s="54" t="s">
        <v>845</v>
      </c>
      <c r="C29" s="307" t="s">
        <v>1237</v>
      </c>
      <c r="D29" s="17" t="s">
        <v>278</v>
      </c>
      <c r="E29" s="18" t="s">
        <v>79</v>
      </c>
      <c r="F29" s="17" t="s">
        <v>284</v>
      </c>
      <c r="G29" s="19">
        <v>83000</v>
      </c>
      <c r="H29" s="19">
        <v>83000</v>
      </c>
      <c r="I29" s="19"/>
      <c r="J29" s="19">
        <v>25000</v>
      </c>
      <c r="K29" s="19"/>
      <c r="L29" s="19">
        <v>83000</v>
      </c>
      <c r="M29" s="19"/>
      <c r="N29" s="19">
        <v>25000</v>
      </c>
      <c r="O29" s="19"/>
      <c r="P29" s="19">
        <v>25000</v>
      </c>
      <c r="Q29" s="19"/>
      <c r="R29" s="20">
        <v>25000</v>
      </c>
      <c r="S29" s="19"/>
      <c r="T29" s="20">
        <v>2200000</v>
      </c>
    </row>
    <row r="30" spans="1:20" s="21" customFormat="1" ht="55.9" customHeight="1" x14ac:dyDescent="0.25">
      <c r="A30" s="404"/>
      <c r="B30" s="54" t="s">
        <v>285</v>
      </c>
      <c r="C30" s="307" t="s">
        <v>1238</v>
      </c>
      <c r="D30" s="17" t="s">
        <v>278</v>
      </c>
      <c r="E30" s="18" t="s">
        <v>78</v>
      </c>
      <c r="F30" s="17" t="s">
        <v>286</v>
      </c>
      <c r="G30" s="19">
        <v>83000</v>
      </c>
      <c r="H30" s="19">
        <v>83000</v>
      </c>
      <c r="I30" s="19"/>
      <c r="J30" s="19">
        <v>25000</v>
      </c>
      <c r="K30" s="19"/>
      <c r="L30" s="19">
        <v>83000</v>
      </c>
      <c r="M30" s="19"/>
      <c r="N30" s="19">
        <v>25000</v>
      </c>
      <c r="O30" s="19"/>
      <c r="P30" s="19">
        <v>25000</v>
      </c>
      <c r="Q30" s="19"/>
      <c r="R30" s="20">
        <v>25000</v>
      </c>
      <c r="S30" s="19"/>
      <c r="T30" s="55">
        <v>532000</v>
      </c>
    </row>
    <row r="31" spans="1:20" s="21" customFormat="1" ht="55.15" customHeight="1" x14ac:dyDescent="0.25">
      <c r="A31" s="405"/>
      <c r="B31" s="54" t="s">
        <v>287</v>
      </c>
      <c r="C31" s="307" t="s">
        <v>1239</v>
      </c>
      <c r="D31" s="17" t="s">
        <v>275</v>
      </c>
      <c r="E31" s="18" t="s">
        <v>78</v>
      </c>
      <c r="F31" s="17" t="s">
        <v>288</v>
      </c>
      <c r="G31" s="19">
        <v>66</v>
      </c>
      <c r="H31" s="19">
        <v>11</v>
      </c>
      <c r="I31" s="19"/>
      <c r="J31" s="19">
        <v>11</v>
      </c>
      <c r="K31" s="19"/>
      <c r="L31" s="19">
        <v>11</v>
      </c>
      <c r="M31" s="19"/>
      <c r="N31" s="19">
        <v>11</v>
      </c>
      <c r="O31" s="19"/>
      <c r="P31" s="19">
        <v>11</v>
      </c>
      <c r="Q31" s="19"/>
      <c r="R31" s="20">
        <v>11</v>
      </c>
      <c r="S31" s="19"/>
      <c r="T31" s="20">
        <v>180000</v>
      </c>
    </row>
    <row r="32" spans="1:20" s="21" customFormat="1" ht="55.15" customHeight="1" x14ac:dyDescent="0.25">
      <c r="A32" s="403" t="s">
        <v>949</v>
      </c>
      <c r="B32" s="54" t="s">
        <v>271</v>
      </c>
      <c r="C32" s="307" t="s">
        <v>1240</v>
      </c>
      <c r="D32" s="17" t="s">
        <v>272</v>
      </c>
      <c r="E32" s="18" t="s">
        <v>78</v>
      </c>
      <c r="F32" s="17" t="s">
        <v>273</v>
      </c>
      <c r="G32" s="19">
        <v>12000</v>
      </c>
      <c r="H32" s="19">
        <v>12000</v>
      </c>
      <c r="I32" s="19"/>
      <c r="J32" s="19">
        <v>12000</v>
      </c>
      <c r="K32" s="19"/>
      <c r="L32" s="19">
        <v>12000</v>
      </c>
      <c r="M32" s="19"/>
      <c r="N32" s="19">
        <v>12000</v>
      </c>
      <c r="O32" s="19"/>
      <c r="P32" s="19">
        <v>12000</v>
      </c>
      <c r="Q32" s="19"/>
      <c r="R32" s="20">
        <v>12000</v>
      </c>
      <c r="S32" s="19"/>
      <c r="T32" s="55">
        <v>0</v>
      </c>
    </row>
    <row r="33" spans="1:20" s="21" customFormat="1" ht="55.15" customHeight="1" x14ac:dyDescent="0.25">
      <c r="A33" s="404"/>
      <c r="B33" s="54" t="s">
        <v>274</v>
      </c>
      <c r="C33" s="307" t="s">
        <v>1241</v>
      </c>
      <c r="D33" s="17" t="s">
        <v>275</v>
      </c>
      <c r="E33" s="18" t="s">
        <v>78</v>
      </c>
      <c r="F33" s="17" t="s">
        <v>276</v>
      </c>
      <c r="G33" s="19">
        <v>6</v>
      </c>
      <c r="H33" s="19">
        <v>1</v>
      </c>
      <c r="I33" s="19"/>
      <c r="J33" s="19">
        <v>1</v>
      </c>
      <c r="K33" s="19"/>
      <c r="L33" s="19">
        <v>1</v>
      </c>
      <c r="M33" s="19"/>
      <c r="N33" s="19">
        <v>1</v>
      </c>
      <c r="O33" s="19"/>
      <c r="P33" s="19">
        <v>1</v>
      </c>
      <c r="Q33" s="19"/>
      <c r="R33" s="20">
        <v>1</v>
      </c>
      <c r="S33" s="19"/>
      <c r="T33" s="20">
        <v>0</v>
      </c>
    </row>
    <row r="34" spans="1:20" s="21" customFormat="1" ht="55.15" customHeight="1" x14ac:dyDescent="0.25">
      <c r="A34" s="404"/>
      <c r="B34" s="54" t="s">
        <v>277</v>
      </c>
      <c r="C34" s="307" t="s">
        <v>1242</v>
      </c>
      <c r="D34" s="17" t="s">
        <v>278</v>
      </c>
      <c r="E34" s="18" t="s">
        <v>78</v>
      </c>
      <c r="F34" s="17" t="s">
        <v>279</v>
      </c>
      <c r="G34" s="19">
        <v>12000</v>
      </c>
      <c r="H34" s="19">
        <v>12000</v>
      </c>
      <c r="I34" s="19"/>
      <c r="J34" s="19">
        <v>12000</v>
      </c>
      <c r="K34" s="19"/>
      <c r="L34" s="19">
        <v>12000</v>
      </c>
      <c r="M34" s="19"/>
      <c r="N34" s="19">
        <v>12000</v>
      </c>
      <c r="O34" s="19"/>
      <c r="P34" s="19">
        <v>12000</v>
      </c>
      <c r="Q34" s="19"/>
      <c r="R34" s="20">
        <v>12000</v>
      </c>
      <c r="S34" s="19"/>
      <c r="T34" s="20">
        <v>0</v>
      </c>
    </row>
    <row r="35" spans="1:20" s="21" customFormat="1" ht="55.15" customHeight="1" x14ac:dyDescent="0.25">
      <c r="A35" s="404"/>
      <c r="B35" s="54" t="s">
        <v>280</v>
      </c>
      <c r="C35" s="307" t="s">
        <v>1243</v>
      </c>
      <c r="D35" s="17" t="s">
        <v>278</v>
      </c>
      <c r="E35" s="18" t="s">
        <v>78</v>
      </c>
      <c r="F35" s="17" t="s">
        <v>281</v>
      </c>
      <c r="G35" s="19">
        <v>12000</v>
      </c>
      <c r="H35" s="19">
        <v>12000</v>
      </c>
      <c r="I35" s="19"/>
      <c r="J35" s="19">
        <v>12000</v>
      </c>
      <c r="K35" s="19"/>
      <c r="L35" s="19">
        <v>12000</v>
      </c>
      <c r="M35" s="19"/>
      <c r="N35" s="19">
        <v>12000</v>
      </c>
      <c r="O35" s="19"/>
      <c r="P35" s="19">
        <v>12000</v>
      </c>
      <c r="Q35" s="19"/>
      <c r="R35" s="20">
        <v>12000</v>
      </c>
      <c r="S35" s="19"/>
      <c r="T35" s="20">
        <v>342500</v>
      </c>
    </row>
    <row r="36" spans="1:20" s="21" customFormat="1" ht="55.15" customHeight="1" x14ac:dyDescent="0.25">
      <c r="A36" s="404"/>
      <c r="B36" s="54" t="s">
        <v>282</v>
      </c>
      <c r="C36" s="307" t="s">
        <v>1244</v>
      </c>
      <c r="D36" s="17" t="s">
        <v>278</v>
      </c>
      <c r="E36" s="18" t="s">
        <v>78</v>
      </c>
      <c r="F36" s="17" t="s">
        <v>283</v>
      </c>
      <c r="G36" s="19">
        <v>2200</v>
      </c>
      <c r="H36" s="19">
        <v>2200</v>
      </c>
      <c r="I36" s="19"/>
      <c r="J36" s="19">
        <v>2200</v>
      </c>
      <c r="K36" s="19"/>
      <c r="L36" s="19">
        <v>2200</v>
      </c>
      <c r="M36" s="19"/>
      <c r="N36" s="19">
        <v>2200</v>
      </c>
      <c r="O36" s="19"/>
      <c r="P36" s="19">
        <v>2200</v>
      </c>
      <c r="Q36" s="19"/>
      <c r="R36" s="20">
        <v>2200</v>
      </c>
      <c r="S36" s="19"/>
      <c r="T36" s="20">
        <v>1100000</v>
      </c>
    </row>
    <row r="37" spans="1:20" s="21" customFormat="1" ht="55.15" customHeight="1" x14ac:dyDescent="0.25">
      <c r="A37" s="404"/>
      <c r="B37" s="54" t="s">
        <v>845</v>
      </c>
      <c r="C37" s="307" t="s">
        <v>1245</v>
      </c>
      <c r="D37" s="17" t="s">
        <v>278</v>
      </c>
      <c r="E37" s="18" t="s">
        <v>78</v>
      </c>
      <c r="F37" s="17" t="s">
        <v>284</v>
      </c>
      <c r="G37" s="19">
        <v>12000</v>
      </c>
      <c r="H37" s="19">
        <v>12000</v>
      </c>
      <c r="I37" s="19"/>
      <c r="J37" s="19">
        <v>12000</v>
      </c>
      <c r="K37" s="19"/>
      <c r="L37" s="19">
        <v>12000</v>
      </c>
      <c r="M37" s="19"/>
      <c r="N37" s="19">
        <v>12000</v>
      </c>
      <c r="O37" s="19"/>
      <c r="P37" s="19">
        <v>12000</v>
      </c>
      <c r="Q37" s="19"/>
      <c r="R37" s="20">
        <v>12000</v>
      </c>
      <c r="S37" s="19"/>
      <c r="T37" s="20">
        <v>1440000</v>
      </c>
    </row>
    <row r="38" spans="1:20" s="21" customFormat="1" ht="55.15" customHeight="1" x14ac:dyDescent="0.25">
      <c r="A38" s="404"/>
      <c r="B38" s="54" t="s">
        <v>285</v>
      </c>
      <c r="C38" s="307" t="s">
        <v>1246</v>
      </c>
      <c r="D38" s="17" t="s">
        <v>278</v>
      </c>
      <c r="E38" s="18" t="s">
        <v>79</v>
      </c>
      <c r="F38" s="17" t="s">
        <v>286</v>
      </c>
      <c r="G38" s="19">
        <v>12000</v>
      </c>
      <c r="H38" s="19">
        <v>12000</v>
      </c>
      <c r="I38" s="19"/>
      <c r="J38" s="19">
        <v>12000</v>
      </c>
      <c r="K38" s="19"/>
      <c r="L38" s="19">
        <v>12000</v>
      </c>
      <c r="M38" s="19"/>
      <c r="N38" s="19">
        <v>12000</v>
      </c>
      <c r="O38" s="19"/>
      <c r="P38" s="19">
        <v>12000</v>
      </c>
      <c r="Q38" s="19"/>
      <c r="R38" s="20">
        <v>12000</v>
      </c>
      <c r="S38" s="19"/>
      <c r="T38" s="20">
        <v>154285.71428571429</v>
      </c>
    </row>
    <row r="39" spans="1:20" s="21" customFormat="1" ht="42" customHeight="1" x14ac:dyDescent="0.25">
      <c r="A39" s="405"/>
      <c r="B39" s="54" t="s">
        <v>287</v>
      </c>
      <c r="C39" s="307" t="s">
        <v>1247</v>
      </c>
      <c r="D39" s="17" t="s">
        <v>275</v>
      </c>
      <c r="E39" s="18" t="s">
        <v>78</v>
      </c>
      <c r="F39" s="17" t="s">
        <v>289</v>
      </c>
      <c r="G39" s="19">
        <v>66</v>
      </c>
      <c r="H39" s="19">
        <v>11</v>
      </c>
      <c r="I39" s="19"/>
      <c r="J39" s="19">
        <v>11</v>
      </c>
      <c r="K39" s="19"/>
      <c r="L39" s="19">
        <v>11</v>
      </c>
      <c r="M39" s="19"/>
      <c r="N39" s="19">
        <v>11</v>
      </c>
      <c r="O39" s="19"/>
      <c r="P39" s="19">
        <v>11</v>
      </c>
      <c r="Q39" s="19"/>
      <c r="R39" s="20">
        <v>11</v>
      </c>
      <c r="S39" s="19"/>
      <c r="T39" s="20">
        <v>297000</v>
      </c>
    </row>
    <row r="40" spans="1:20" s="267" customFormat="1" ht="42" customHeight="1" x14ac:dyDescent="0.25">
      <c r="A40" s="403" t="s">
        <v>1030</v>
      </c>
      <c r="B40" s="231" t="s">
        <v>271</v>
      </c>
      <c r="C40" s="307" t="s">
        <v>1248</v>
      </c>
      <c r="D40" s="263" t="s">
        <v>272</v>
      </c>
      <c r="E40" s="264" t="s">
        <v>78</v>
      </c>
      <c r="F40" s="263" t="s">
        <v>273</v>
      </c>
      <c r="G40" s="265">
        <v>580000</v>
      </c>
      <c r="H40" s="265">
        <v>580000</v>
      </c>
      <c r="I40" s="265"/>
      <c r="J40" s="265">
        <v>580000</v>
      </c>
      <c r="K40" s="265"/>
      <c r="L40" s="265">
        <v>580000</v>
      </c>
      <c r="M40" s="265"/>
      <c r="N40" s="265">
        <v>580000</v>
      </c>
      <c r="O40" s="265"/>
      <c r="P40" s="265">
        <v>580000</v>
      </c>
      <c r="Q40" s="265"/>
      <c r="R40" s="265">
        <v>580000</v>
      </c>
      <c r="S40" s="265"/>
      <c r="T40" s="266">
        <v>0</v>
      </c>
    </row>
    <row r="41" spans="1:20" s="267" customFormat="1" ht="42" customHeight="1" x14ac:dyDescent="0.25">
      <c r="A41" s="404"/>
      <c r="B41" s="231" t="s">
        <v>274</v>
      </c>
      <c r="C41" s="307" t="s">
        <v>1249</v>
      </c>
      <c r="D41" s="263" t="s">
        <v>275</v>
      </c>
      <c r="E41" s="264" t="s">
        <v>78</v>
      </c>
      <c r="F41" s="263" t="s">
        <v>276</v>
      </c>
      <c r="G41" s="265">
        <v>8</v>
      </c>
      <c r="H41" s="266">
        <v>1</v>
      </c>
      <c r="I41" s="265"/>
      <c r="J41" s="266">
        <v>1</v>
      </c>
      <c r="K41" s="265"/>
      <c r="L41" s="266">
        <v>1</v>
      </c>
      <c r="M41" s="265"/>
      <c r="N41" s="266">
        <v>1</v>
      </c>
      <c r="O41" s="265"/>
      <c r="P41" s="266">
        <v>1</v>
      </c>
      <c r="Q41" s="265"/>
      <c r="R41" s="266">
        <v>1</v>
      </c>
      <c r="S41" s="265"/>
      <c r="T41" s="266">
        <v>0</v>
      </c>
    </row>
    <row r="42" spans="1:20" s="267" customFormat="1" ht="42" customHeight="1" x14ac:dyDescent="0.25">
      <c r="A42" s="404"/>
      <c r="B42" s="231" t="s">
        <v>277</v>
      </c>
      <c r="C42" s="307" t="s">
        <v>1250</v>
      </c>
      <c r="D42" s="263" t="s">
        <v>278</v>
      </c>
      <c r="E42" s="264" t="s">
        <v>78</v>
      </c>
      <c r="F42" s="263" t="s">
        <v>279</v>
      </c>
      <c r="G42" s="265">
        <v>580000</v>
      </c>
      <c r="H42" s="265">
        <v>580000</v>
      </c>
      <c r="I42" s="265"/>
      <c r="J42" s="265">
        <v>580000</v>
      </c>
      <c r="K42" s="265"/>
      <c r="L42" s="265">
        <v>580000</v>
      </c>
      <c r="M42" s="265"/>
      <c r="N42" s="265">
        <v>580000</v>
      </c>
      <c r="O42" s="265"/>
      <c r="P42" s="265">
        <v>580000</v>
      </c>
      <c r="Q42" s="265"/>
      <c r="R42" s="265">
        <v>580000</v>
      </c>
      <c r="S42" s="265"/>
      <c r="T42" s="266">
        <v>0</v>
      </c>
    </row>
    <row r="43" spans="1:20" s="267" customFormat="1" ht="65.25" customHeight="1" x14ac:dyDescent="0.25">
      <c r="A43" s="404"/>
      <c r="B43" s="231" t="s">
        <v>280</v>
      </c>
      <c r="C43" s="307" t="s">
        <v>1251</v>
      </c>
      <c r="D43" s="263" t="s">
        <v>278</v>
      </c>
      <c r="E43" s="264" t="s">
        <v>78</v>
      </c>
      <c r="F43" s="263" t="s">
        <v>281</v>
      </c>
      <c r="G43" s="265">
        <v>580000</v>
      </c>
      <c r="H43" s="265">
        <v>580000</v>
      </c>
      <c r="I43" s="265"/>
      <c r="J43" s="265">
        <v>580000</v>
      </c>
      <c r="K43" s="265"/>
      <c r="L43" s="265">
        <v>580000</v>
      </c>
      <c r="M43" s="265"/>
      <c r="N43" s="265">
        <v>580000</v>
      </c>
      <c r="O43" s="265"/>
      <c r="P43" s="265">
        <v>580000</v>
      </c>
      <c r="Q43" s="265"/>
      <c r="R43" s="265">
        <v>580000</v>
      </c>
      <c r="S43" s="265"/>
      <c r="T43" s="266">
        <v>1440000</v>
      </c>
    </row>
    <row r="44" spans="1:20" s="267" customFormat="1" ht="42" customHeight="1" x14ac:dyDescent="0.25">
      <c r="A44" s="404"/>
      <c r="B44" s="231" t="s">
        <v>282</v>
      </c>
      <c r="C44" s="307" t="s">
        <v>1252</v>
      </c>
      <c r="D44" s="263" t="s">
        <v>278</v>
      </c>
      <c r="E44" s="264" t="s">
        <v>78</v>
      </c>
      <c r="F44" s="263" t="s">
        <v>283</v>
      </c>
      <c r="G44" s="265">
        <v>2200</v>
      </c>
      <c r="H44" s="266">
        <v>2200</v>
      </c>
      <c r="I44" s="265"/>
      <c r="J44" s="266">
        <v>2200</v>
      </c>
      <c r="K44" s="265"/>
      <c r="L44" s="266">
        <v>2200</v>
      </c>
      <c r="M44" s="265"/>
      <c r="N44" s="266">
        <v>2200</v>
      </c>
      <c r="O44" s="265"/>
      <c r="P44" s="266">
        <v>2200</v>
      </c>
      <c r="Q44" s="265"/>
      <c r="R44" s="266">
        <v>2200</v>
      </c>
      <c r="S44" s="265"/>
      <c r="T44" s="266">
        <v>1100000</v>
      </c>
    </row>
    <row r="45" spans="1:20" s="267" customFormat="1" ht="65.25" customHeight="1" x14ac:dyDescent="0.25">
      <c r="A45" s="404"/>
      <c r="B45" s="231" t="s">
        <v>845</v>
      </c>
      <c r="C45" s="307" t="s">
        <v>1253</v>
      </c>
      <c r="D45" s="263" t="s">
        <v>278</v>
      </c>
      <c r="E45" s="264" t="s">
        <v>78</v>
      </c>
      <c r="F45" s="263" t="s">
        <v>284</v>
      </c>
      <c r="G45" s="265">
        <v>580000</v>
      </c>
      <c r="H45" s="265">
        <v>580000</v>
      </c>
      <c r="I45" s="265"/>
      <c r="J45" s="265">
        <v>580000</v>
      </c>
      <c r="K45" s="265"/>
      <c r="L45" s="265">
        <v>580000</v>
      </c>
      <c r="M45" s="265"/>
      <c r="N45" s="265">
        <v>580000</v>
      </c>
      <c r="O45" s="265"/>
      <c r="P45" s="265">
        <v>580000</v>
      </c>
      <c r="Q45" s="265"/>
      <c r="R45" s="265">
        <v>580000</v>
      </c>
      <c r="S45" s="265"/>
      <c r="T45" s="266">
        <v>2200000</v>
      </c>
    </row>
    <row r="46" spans="1:20" s="267" customFormat="1" ht="42" customHeight="1" x14ac:dyDescent="0.25">
      <c r="A46" s="404"/>
      <c r="B46" s="231" t="s">
        <v>285</v>
      </c>
      <c r="C46" s="307" t="s">
        <v>1254</v>
      </c>
      <c r="D46" s="263" t="s">
        <v>278</v>
      </c>
      <c r="E46" s="264" t="s">
        <v>79</v>
      </c>
      <c r="F46" s="263" t="s">
        <v>286</v>
      </c>
      <c r="G46" s="265">
        <v>580000</v>
      </c>
      <c r="H46" s="265">
        <v>580000</v>
      </c>
      <c r="I46" s="265"/>
      <c r="J46" s="265">
        <v>580000</v>
      </c>
      <c r="K46" s="265"/>
      <c r="L46" s="265">
        <v>580000</v>
      </c>
      <c r="M46" s="265"/>
      <c r="N46" s="265">
        <v>580000</v>
      </c>
      <c r="O46" s="265"/>
      <c r="P46" s="265">
        <v>580000</v>
      </c>
      <c r="Q46" s="265"/>
      <c r="R46" s="265">
        <v>580000</v>
      </c>
      <c r="S46" s="265"/>
      <c r="T46" s="232">
        <v>532000</v>
      </c>
    </row>
    <row r="47" spans="1:20" s="267" customFormat="1" ht="42" customHeight="1" x14ac:dyDescent="0.25">
      <c r="A47" s="405"/>
      <c r="B47" s="231" t="s">
        <v>287</v>
      </c>
      <c r="C47" s="307" t="s">
        <v>1255</v>
      </c>
      <c r="D47" s="263" t="s">
        <v>275</v>
      </c>
      <c r="E47" s="264" t="s">
        <v>78</v>
      </c>
      <c r="F47" s="263" t="s">
        <v>289</v>
      </c>
      <c r="G47" s="265">
        <v>66</v>
      </c>
      <c r="H47" s="266">
        <v>11</v>
      </c>
      <c r="I47" s="265"/>
      <c r="J47" s="266">
        <v>11</v>
      </c>
      <c r="K47" s="265"/>
      <c r="L47" s="266">
        <v>11</v>
      </c>
      <c r="M47" s="265"/>
      <c r="N47" s="266">
        <v>11</v>
      </c>
      <c r="O47" s="265"/>
      <c r="P47" s="266">
        <v>11</v>
      </c>
      <c r="Q47" s="265"/>
      <c r="R47" s="266">
        <v>11</v>
      </c>
      <c r="S47" s="265"/>
      <c r="T47" s="266">
        <v>180000</v>
      </c>
    </row>
    <row r="48" spans="1:20" s="9" customFormat="1" ht="37.5" customHeight="1" x14ac:dyDescent="0.25">
      <c r="A48" s="411" t="s">
        <v>32</v>
      </c>
      <c r="B48" s="411"/>
      <c r="C48" s="411"/>
      <c r="D48" s="411"/>
      <c r="E48" s="411"/>
      <c r="F48" s="411"/>
      <c r="G48" s="411"/>
      <c r="H48" s="411"/>
      <c r="I48" s="411"/>
      <c r="J48" s="411"/>
      <c r="K48" s="411"/>
      <c r="L48" s="411"/>
      <c r="M48" s="411"/>
      <c r="N48" s="411"/>
      <c r="O48" s="411"/>
      <c r="P48" s="411"/>
      <c r="Q48" s="411"/>
      <c r="R48" s="411"/>
      <c r="S48" s="411"/>
      <c r="T48" s="411"/>
    </row>
    <row r="49" spans="1:20" s="9" customFormat="1" ht="34.5" customHeight="1" x14ac:dyDescent="0.25">
      <c r="A49" s="402" t="s">
        <v>69</v>
      </c>
      <c r="B49" s="402"/>
      <c r="C49" s="402"/>
      <c r="D49" s="402"/>
      <c r="E49" s="402"/>
      <c r="F49" s="402"/>
      <c r="G49" s="402"/>
      <c r="H49" s="402"/>
      <c r="I49" s="402"/>
      <c r="J49" s="402"/>
      <c r="K49" s="402"/>
      <c r="L49" s="402"/>
      <c r="M49" s="402"/>
      <c r="N49" s="402"/>
      <c r="O49" s="402"/>
      <c r="P49" s="402"/>
      <c r="Q49" s="402"/>
      <c r="R49" s="402"/>
      <c r="S49" s="402"/>
      <c r="T49" s="402"/>
    </row>
    <row r="50" spans="1:20" s="9" customFormat="1" ht="34.5" customHeight="1" x14ac:dyDescent="0.25">
      <c r="A50" s="402" t="s">
        <v>1142</v>
      </c>
      <c r="B50" s="402"/>
      <c r="C50" s="402"/>
      <c r="D50" s="402"/>
      <c r="E50" s="402"/>
      <c r="F50" s="402"/>
      <c r="G50" s="402"/>
      <c r="H50" s="402"/>
      <c r="I50" s="402"/>
      <c r="J50" s="402"/>
      <c r="K50" s="402"/>
      <c r="L50" s="402"/>
      <c r="M50" s="402"/>
      <c r="N50" s="402"/>
      <c r="O50" s="402"/>
      <c r="P50" s="402"/>
      <c r="Q50" s="402"/>
      <c r="R50" s="402"/>
      <c r="S50" s="402"/>
      <c r="T50" s="402"/>
    </row>
    <row r="51" spans="1:20" s="21" customFormat="1" ht="182.25" customHeight="1" x14ac:dyDescent="0.25">
      <c r="A51" s="403" t="s">
        <v>686</v>
      </c>
      <c r="B51" s="200" t="s">
        <v>1017</v>
      </c>
      <c r="C51" s="307" t="s">
        <v>1256</v>
      </c>
      <c r="D51" s="17" t="s">
        <v>649</v>
      </c>
      <c r="E51" s="18" t="s">
        <v>79</v>
      </c>
      <c r="F51" s="18" t="s">
        <v>177</v>
      </c>
      <c r="G51" s="293">
        <v>20000</v>
      </c>
      <c r="H51" s="19"/>
      <c r="I51" s="19"/>
      <c r="J51" s="19"/>
      <c r="K51" s="19">
        <v>0</v>
      </c>
      <c r="L51" s="19">
        <v>5000</v>
      </c>
      <c r="M51" s="19"/>
      <c r="N51" s="19"/>
      <c r="O51" s="19">
        <v>5000</v>
      </c>
      <c r="P51" s="19"/>
      <c r="Q51" s="19"/>
      <c r="R51" s="20">
        <v>10000</v>
      </c>
      <c r="S51" s="19"/>
      <c r="T51" s="20">
        <v>8935150</v>
      </c>
    </row>
    <row r="52" spans="1:20" s="189" customFormat="1" ht="102.75" customHeight="1" x14ac:dyDescent="0.25">
      <c r="A52" s="404"/>
      <c r="B52" s="184" t="s">
        <v>1016</v>
      </c>
      <c r="C52" s="307" t="s">
        <v>1257</v>
      </c>
      <c r="D52" s="185" t="s">
        <v>649</v>
      </c>
      <c r="E52" s="186" t="s">
        <v>78</v>
      </c>
      <c r="F52" s="186" t="s">
        <v>133</v>
      </c>
      <c r="G52" s="187">
        <v>19</v>
      </c>
      <c r="H52" s="187"/>
      <c r="I52" s="187"/>
      <c r="J52" s="187">
        <v>10</v>
      </c>
      <c r="K52" s="187"/>
      <c r="L52" s="187"/>
      <c r="M52" s="187">
        <v>9</v>
      </c>
      <c r="N52" s="187"/>
      <c r="O52" s="187"/>
      <c r="P52" s="187"/>
      <c r="Q52" s="187"/>
      <c r="R52" s="188"/>
      <c r="S52" s="187"/>
      <c r="T52" s="188"/>
    </row>
    <row r="53" spans="1:20" s="21" customFormat="1" ht="55.15" customHeight="1" x14ac:dyDescent="0.25">
      <c r="A53" s="404"/>
      <c r="B53" s="16" t="s">
        <v>846</v>
      </c>
      <c r="C53" s="307" t="s">
        <v>1258</v>
      </c>
      <c r="D53" s="17" t="s">
        <v>649</v>
      </c>
      <c r="E53" s="18" t="s">
        <v>78</v>
      </c>
      <c r="F53" s="147" t="s">
        <v>847</v>
      </c>
      <c r="G53" s="19">
        <v>100</v>
      </c>
      <c r="H53" s="19"/>
      <c r="I53" s="19"/>
      <c r="J53" s="19">
        <v>20</v>
      </c>
      <c r="K53" s="19"/>
      <c r="L53" s="19"/>
      <c r="M53" s="19">
        <v>25</v>
      </c>
      <c r="N53" s="19"/>
      <c r="O53" s="19"/>
      <c r="P53" s="19">
        <v>25</v>
      </c>
      <c r="Q53" s="19"/>
      <c r="R53" s="20"/>
      <c r="S53" s="19">
        <v>30</v>
      </c>
      <c r="T53" s="20">
        <v>848300</v>
      </c>
    </row>
    <row r="54" spans="1:20" s="21" customFormat="1" ht="81.75" customHeight="1" x14ac:dyDescent="0.25">
      <c r="A54" s="404"/>
      <c r="B54" s="262" t="s">
        <v>648</v>
      </c>
      <c r="C54" s="307" t="s">
        <v>1259</v>
      </c>
      <c r="D54" s="17" t="s">
        <v>649</v>
      </c>
      <c r="E54" s="18" t="s">
        <v>79</v>
      </c>
      <c r="F54" s="147" t="s">
        <v>177</v>
      </c>
      <c r="G54" s="19">
        <v>10000</v>
      </c>
      <c r="H54" s="19"/>
      <c r="I54" s="19"/>
      <c r="J54" s="19">
        <v>1500</v>
      </c>
      <c r="K54" s="19"/>
      <c r="L54" s="19"/>
      <c r="M54" s="19">
        <v>2500</v>
      </c>
      <c r="N54" s="19"/>
      <c r="O54" s="19"/>
      <c r="P54" s="19">
        <v>2000</v>
      </c>
      <c r="Q54" s="19"/>
      <c r="R54" s="20"/>
      <c r="S54" s="19">
        <v>4000</v>
      </c>
      <c r="T54" s="20">
        <v>3542660</v>
      </c>
    </row>
    <row r="55" spans="1:20" s="21" customFormat="1" ht="84.75" customHeight="1" x14ac:dyDescent="0.25">
      <c r="A55" s="404"/>
      <c r="B55" s="16" t="s">
        <v>923</v>
      </c>
      <c r="C55" s="307" t="s">
        <v>1260</v>
      </c>
      <c r="D55" s="17" t="s">
        <v>649</v>
      </c>
      <c r="E55" s="18" t="s">
        <v>78</v>
      </c>
      <c r="F55" s="147" t="s">
        <v>177</v>
      </c>
      <c r="G55" s="19">
        <v>2000</v>
      </c>
      <c r="H55" s="19">
        <v>150</v>
      </c>
      <c r="I55" s="19">
        <v>200</v>
      </c>
      <c r="J55" s="19">
        <v>150</v>
      </c>
      <c r="K55" s="19">
        <v>200</v>
      </c>
      <c r="L55" s="19">
        <v>200</v>
      </c>
      <c r="M55" s="19">
        <v>100</v>
      </c>
      <c r="N55" s="19">
        <v>200</v>
      </c>
      <c r="O55" s="19">
        <v>100</v>
      </c>
      <c r="P55" s="19">
        <v>200</v>
      </c>
      <c r="Q55" s="19">
        <v>225</v>
      </c>
      <c r="R55" s="20">
        <v>225</v>
      </c>
      <c r="S55" s="19">
        <v>50</v>
      </c>
      <c r="T55" s="20">
        <v>298300</v>
      </c>
    </row>
    <row r="56" spans="1:20" s="21" customFormat="1" ht="72" customHeight="1" x14ac:dyDescent="0.25">
      <c r="A56" s="404"/>
      <c r="B56" s="16" t="s">
        <v>924</v>
      </c>
      <c r="C56" s="307" t="s">
        <v>1261</v>
      </c>
      <c r="D56" s="17" t="s">
        <v>649</v>
      </c>
      <c r="E56" s="18" t="s">
        <v>79</v>
      </c>
      <c r="F56" s="147" t="s">
        <v>177</v>
      </c>
      <c r="G56" s="19">
        <v>800</v>
      </c>
      <c r="H56" s="19">
        <v>0</v>
      </c>
      <c r="I56" s="19">
        <v>100</v>
      </c>
      <c r="J56" s="19">
        <v>100</v>
      </c>
      <c r="K56" s="19">
        <v>100</v>
      </c>
      <c r="L56" s="19">
        <v>200</v>
      </c>
      <c r="M56" s="19">
        <v>0</v>
      </c>
      <c r="N56" s="19">
        <v>0</v>
      </c>
      <c r="O56" s="19">
        <v>0</v>
      </c>
      <c r="P56" s="19">
        <v>100</v>
      </c>
      <c r="Q56" s="19">
        <v>100</v>
      </c>
      <c r="R56" s="20">
        <v>100</v>
      </c>
      <c r="S56" s="19">
        <v>0</v>
      </c>
      <c r="T56" s="20">
        <v>2641580</v>
      </c>
    </row>
    <row r="57" spans="1:20" s="21" customFormat="1" ht="89.25" customHeight="1" x14ac:dyDescent="0.25">
      <c r="A57" s="404"/>
      <c r="B57" s="262" t="s">
        <v>1033</v>
      </c>
      <c r="C57" s="307" t="s">
        <v>1262</v>
      </c>
      <c r="D57" s="17" t="s">
        <v>649</v>
      </c>
      <c r="E57" s="18" t="s">
        <v>79</v>
      </c>
      <c r="F57" s="147" t="s">
        <v>177</v>
      </c>
      <c r="G57" s="19">
        <v>500</v>
      </c>
      <c r="H57" s="19"/>
      <c r="I57" s="19"/>
      <c r="J57" s="19">
        <v>100</v>
      </c>
      <c r="K57" s="19"/>
      <c r="L57" s="19"/>
      <c r="M57" s="19">
        <v>150</v>
      </c>
      <c r="N57" s="19"/>
      <c r="O57" s="19"/>
      <c r="P57" s="19">
        <v>150</v>
      </c>
      <c r="Q57" s="19"/>
      <c r="R57" s="20"/>
      <c r="S57" s="19">
        <v>100</v>
      </c>
      <c r="T57" s="20">
        <v>658600</v>
      </c>
    </row>
    <row r="58" spans="1:20" s="21" customFormat="1" ht="157.5" customHeight="1" x14ac:dyDescent="0.25">
      <c r="A58" s="404"/>
      <c r="B58" s="262" t="s">
        <v>1034</v>
      </c>
      <c r="C58" s="307" t="s">
        <v>1263</v>
      </c>
      <c r="D58" s="17" t="s">
        <v>649</v>
      </c>
      <c r="E58" s="18" t="s">
        <v>79</v>
      </c>
      <c r="F58" s="147" t="s">
        <v>177</v>
      </c>
      <c r="G58" s="19">
        <v>500</v>
      </c>
      <c r="H58" s="19"/>
      <c r="I58" s="19"/>
      <c r="J58" s="19">
        <v>100</v>
      </c>
      <c r="K58" s="19"/>
      <c r="L58" s="19"/>
      <c r="M58" s="19">
        <v>150</v>
      </c>
      <c r="N58" s="19"/>
      <c r="O58" s="19"/>
      <c r="P58" s="19">
        <v>150</v>
      </c>
      <c r="Q58" s="19"/>
      <c r="R58" s="20"/>
      <c r="S58" s="19">
        <v>100</v>
      </c>
      <c r="T58" s="20">
        <v>658600</v>
      </c>
    </row>
    <row r="59" spans="1:20" s="21" customFormat="1" ht="42" customHeight="1" x14ac:dyDescent="0.25">
      <c r="A59" s="402" t="s">
        <v>290</v>
      </c>
      <c r="B59" s="402"/>
      <c r="C59" s="402"/>
      <c r="D59" s="402"/>
      <c r="E59" s="402"/>
      <c r="F59" s="402"/>
      <c r="G59" s="402"/>
      <c r="H59" s="402"/>
      <c r="I59" s="402"/>
      <c r="J59" s="402"/>
      <c r="K59" s="402"/>
      <c r="L59" s="402"/>
      <c r="M59" s="402"/>
      <c r="N59" s="402"/>
      <c r="O59" s="402"/>
      <c r="P59" s="402"/>
      <c r="Q59" s="402"/>
      <c r="R59" s="402"/>
      <c r="S59" s="402"/>
      <c r="T59" s="402"/>
    </row>
    <row r="60" spans="1:20" s="21" customFormat="1" ht="55.15" customHeight="1" x14ac:dyDescent="0.25">
      <c r="A60" s="404" t="s">
        <v>294</v>
      </c>
      <c r="B60" s="16" t="s">
        <v>291</v>
      </c>
      <c r="C60" s="307" t="s">
        <v>1264</v>
      </c>
      <c r="D60" s="17" t="s">
        <v>275</v>
      </c>
      <c r="E60" s="18" t="s">
        <v>79</v>
      </c>
      <c r="F60" s="18" t="s">
        <v>396</v>
      </c>
      <c r="G60" s="19">
        <v>10000</v>
      </c>
      <c r="H60" s="19"/>
      <c r="I60" s="19">
        <v>2500</v>
      </c>
      <c r="J60" s="19"/>
      <c r="K60" s="19"/>
      <c r="L60" s="19">
        <v>2500</v>
      </c>
      <c r="M60" s="19"/>
      <c r="N60" s="19"/>
      <c r="O60" s="19">
        <v>2500</v>
      </c>
      <c r="P60" s="19"/>
      <c r="Q60" s="19"/>
      <c r="R60" s="20">
        <v>2500</v>
      </c>
      <c r="S60" s="19"/>
      <c r="T60" s="20">
        <v>2340000</v>
      </c>
    </row>
    <row r="61" spans="1:20" s="21" customFormat="1" ht="55.15" customHeight="1" x14ac:dyDescent="0.25">
      <c r="A61" s="404"/>
      <c r="B61" s="16" t="s">
        <v>292</v>
      </c>
      <c r="C61" s="307" t="s">
        <v>1265</v>
      </c>
      <c r="D61" s="17" t="s">
        <v>275</v>
      </c>
      <c r="E61" s="18" t="s">
        <v>78</v>
      </c>
      <c r="F61" s="18" t="s">
        <v>396</v>
      </c>
      <c r="G61" s="19">
        <v>5000</v>
      </c>
      <c r="H61" s="19"/>
      <c r="I61" s="19">
        <v>1250</v>
      </c>
      <c r="J61" s="19"/>
      <c r="K61" s="19"/>
      <c r="L61" s="19">
        <v>1250</v>
      </c>
      <c r="M61" s="19"/>
      <c r="N61" s="19"/>
      <c r="O61" s="19">
        <v>1250</v>
      </c>
      <c r="P61" s="19"/>
      <c r="Q61" s="19"/>
      <c r="R61" s="20">
        <v>1250</v>
      </c>
      <c r="S61" s="19"/>
      <c r="T61" s="20">
        <v>700000</v>
      </c>
    </row>
    <row r="62" spans="1:20" s="21" customFormat="1" ht="57" customHeight="1" x14ac:dyDescent="0.25">
      <c r="A62" s="405"/>
      <c r="B62" s="16" t="s">
        <v>293</v>
      </c>
      <c r="C62" s="307" t="s">
        <v>1266</v>
      </c>
      <c r="D62" s="17" t="s">
        <v>275</v>
      </c>
      <c r="E62" s="18" t="s">
        <v>79</v>
      </c>
      <c r="F62" s="18" t="s">
        <v>396</v>
      </c>
      <c r="G62" s="19">
        <v>20000</v>
      </c>
      <c r="H62" s="19"/>
      <c r="I62" s="19">
        <v>5000</v>
      </c>
      <c r="J62" s="19"/>
      <c r="K62" s="19"/>
      <c r="L62" s="19">
        <v>5000</v>
      </c>
      <c r="M62" s="19"/>
      <c r="N62" s="19"/>
      <c r="O62" s="19">
        <v>5000</v>
      </c>
      <c r="P62" s="19"/>
      <c r="Q62" s="19"/>
      <c r="R62" s="20">
        <v>5000</v>
      </c>
      <c r="S62" s="19"/>
      <c r="T62" s="20">
        <v>2700000</v>
      </c>
    </row>
    <row r="63" spans="1:20" s="21" customFormat="1" ht="36.75" customHeight="1" x14ac:dyDescent="0.25">
      <c r="A63" s="22"/>
      <c r="B63" s="23"/>
      <c r="C63" s="23"/>
      <c r="D63" s="23"/>
      <c r="E63" s="23"/>
      <c r="F63" s="23"/>
      <c r="G63" s="23"/>
      <c r="H63" s="23"/>
      <c r="I63" s="23"/>
      <c r="J63" s="23"/>
      <c r="K63" s="23"/>
      <c r="L63" s="23"/>
      <c r="M63" s="23"/>
      <c r="N63" s="23"/>
      <c r="O63" s="23"/>
      <c r="P63" s="23"/>
      <c r="Q63" s="23"/>
      <c r="R63" s="23"/>
      <c r="S63" s="24" t="s">
        <v>29</v>
      </c>
      <c r="T63" s="25">
        <f>+SUM(T18:T62)</f>
        <v>37560975.714285716</v>
      </c>
    </row>
  </sheetData>
  <mergeCells count="27">
    <mergeCell ref="A40:A47"/>
    <mergeCell ref="A16:T16"/>
    <mergeCell ref="A19:A20"/>
    <mergeCell ref="A17:T17"/>
    <mergeCell ref="A2:A10"/>
    <mergeCell ref="B2:H4"/>
    <mergeCell ref="I2:T4"/>
    <mergeCell ref="B5:H7"/>
    <mergeCell ref="I5:T7"/>
    <mergeCell ref="I8:T10"/>
    <mergeCell ref="B8:H10"/>
    <mergeCell ref="A59:T59"/>
    <mergeCell ref="A60:A62"/>
    <mergeCell ref="A50:T50"/>
    <mergeCell ref="B11:T11"/>
    <mergeCell ref="A48:T48"/>
    <mergeCell ref="A49:T49"/>
    <mergeCell ref="H13:J13"/>
    <mergeCell ref="K13:M13"/>
    <mergeCell ref="N13:P13"/>
    <mergeCell ref="Q13:S13"/>
    <mergeCell ref="A15:T15"/>
    <mergeCell ref="A22:T22"/>
    <mergeCell ref="A23:T23"/>
    <mergeCell ref="A24:A31"/>
    <mergeCell ref="A32:A39"/>
    <mergeCell ref="A51:A58"/>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2"/>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32.85546875" style="12"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33</v>
      </c>
      <c r="C11" s="443"/>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15"/>
      <c r="D12" s="15"/>
      <c r="E12" s="15"/>
      <c r="F12" s="15"/>
      <c r="G12" s="15"/>
      <c r="H12" s="15"/>
      <c r="I12" s="15"/>
      <c r="J12" s="15"/>
      <c r="K12" s="15"/>
      <c r="L12" s="15"/>
      <c r="M12" s="15"/>
      <c r="N12" s="15"/>
      <c r="O12" s="15"/>
      <c r="P12" s="15"/>
      <c r="Q12" s="15"/>
      <c r="R12" s="15"/>
      <c r="S12" s="15"/>
      <c r="T12" s="15"/>
    </row>
    <row r="13" spans="1:20" s="6" customFormat="1" ht="18.75" x14ac:dyDescent="0.25">
      <c r="A13" s="4"/>
      <c r="B13" s="5"/>
      <c r="C13" s="5"/>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7"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70</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951</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3" t="s">
        <v>688</v>
      </c>
      <c r="B18" s="54" t="s">
        <v>295</v>
      </c>
      <c r="C18" s="196" t="s">
        <v>1267</v>
      </c>
      <c r="D18" s="17" t="s">
        <v>275</v>
      </c>
      <c r="E18" s="32" t="s">
        <v>78</v>
      </c>
      <c r="F18" s="52" t="s">
        <v>276</v>
      </c>
      <c r="G18" s="19">
        <v>4</v>
      </c>
      <c r="H18" s="19">
        <v>1</v>
      </c>
      <c r="I18" s="19"/>
      <c r="J18" s="19">
        <v>1</v>
      </c>
      <c r="K18" s="19"/>
      <c r="L18" s="19">
        <v>1</v>
      </c>
      <c r="M18" s="19"/>
      <c r="N18" s="19"/>
      <c r="O18" s="19"/>
      <c r="P18" s="19"/>
      <c r="Q18" s="19"/>
      <c r="R18" s="19">
        <v>1</v>
      </c>
      <c r="S18" s="19"/>
      <c r="T18" s="19">
        <v>0</v>
      </c>
    </row>
    <row r="19" spans="1:20" s="21" customFormat="1" ht="55.9" customHeight="1" x14ac:dyDescent="0.25">
      <c r="A19" s="404"/>
      <c r="B19" s="54" t="s">
        <v>816</v>
      </c>
      <c r="C19" s="196" t="s">
        <v>1268</v>
      </c>
      <c r="D19" s="17" t="s">
        <v>296</v>
      </c>
      <c r="E19" s="32" t="s">
        <v>78</v>
      </c>
      <c r="F19" s="52" t="s">
        <v>279</v>
      </c>
      <c r="G19" s="19">
        <v>4</v>
      </c>
      <c r="H19" s="19">
        <v>1</v>
      </c>
      <c r="I19" s="19"/>
      <c r="J19" s="19">
        <v>1</v>
      </c>
      <c r="K19" s="19"/>
      <c r="L19" s="19">
        <v>1</v>
      </c>
      <c r="M19" s="19"/>
      <c r="N19" s="19"/>
      <c r="O19" s="19"/>
      <c r="P19" s="19"/>
      <c r="Q19" s="19"/>
      <c r="R19" s="19">
        <v>1</v>
      </c>
      <c r="S19" s="19"/>
      <c r="T19" s="19">
        <v>0</v>
      </c>
    </row>
    <row r="20" spans="1:20" s="21" customFormat="1" ht="55.15" customHeight="1" x14ac:dyDescent="0.25">
      <c r="A20" s="404"/>
      <c r="B20" s="54" t="s">
        <v>297</v>
      </c>
      <c r="C20" s="196" t="s">
        <v>1269</v>
      </c>
      <c r="D20" s="17" t="s">
        <v>296</v>
      </c>
      <c r="E20" s="18" t="s">
        <v>78</v>
      </c>
      <c r="F20" s="52" t="s">
        <v>298</v>
      </c>
      <c r="G20" s="19">
        <v>2200</v>
      </c>
      <c r="H20" s="19">
        <v>2200</v>
      </c>
      <c r="I20" s="19"/>
      <c r="J20" s="19">
        <v>2200</v>
      </c>
      <c r="K20" s="19"/>
      <c r="L20" s="19">
        <v>2200</v>
      </c>
      <c r="M20" s="19"/>
      <c r="N20" s="19"/>
      <c r="O20" s="19"/>
      <c r="P20" s="19"/>
      <c r="Q20" s="19"/>
      <c r="R20" s="19">
        <v>2200</v>
      </c>
      <c r="S20" s="19"/>
      <c r="T20" s="19">
        <v>4400000</v>
      </c>
    </row>
    <row r="21" spans="1:20" s="21" customFormat="1" ht="55.9" customHeight="1" x14ac:dyDescent="0.25">
      <c r="A21" s="404"/>
      <c r="B21" s="54" t="s">
        <v>299</v>
      </c>
      <c r="C21" s="196" t="s">
        <v>1270</v>
      </c>
      <c r="D21" s="17" t="s">
        <v>296</v>
      </c>
      <c r="E21" s="32" t="s">
        <v>78</v>
      </c>
      <c r="F21" s="52" t="s">
        <v>281</v>
      </c>
      <c r="G21" s="19">
        <v>120000</v>
      </c>
      <c r="H21" s="287">
        <v>120000</v>
      </c>
      <c r="I21" s="19"/>
      <c r="J21" s="287">
        <v>120000</v>
      </c>
      <c r="K21" s="19"/>
      <c r="L21" s="287">
        <v>120000</v>
      </c>
      <c r="M21" s="19"/>
      <c r="N21" s="19"/>
      <c r="O21" s="19"/>
      <c r="P21" s="19"/>
      <c r="Q21" s="19"/>
      <c r="R21" s="287">
        <v>120000</v>
      </c>
      <c r="S21" s="19"/>
      <c r="T21" s="20">
        <v>537500</v>
      </c>
    </row>
    <row r="22" spans="1:20" s="21" customFormat="1" ht="55.15" customHeight="1" x14ac:dyDescent="0.25">
      <c r="A22" s="404"/>
      <c r="B22" s="54" t="s">
        <v>845</v>
      </c>
      <c r="C22" s="196" t="s">
        <v>1271</v>
      </c>
      <c r="D22" s="17" t="s">
        <v>296</v>
      </c>
      <c r="E22" s="18" t="s">
        <v>79</v>
      </c>
      <c r="F22" s="52" t="s">
        <v>284</v>
      </c>
      <c r="G22" s="287">
        <v>120000</v>
      </c>
      <c r="H22" s="287">
        <v>120000</v>
      </c>
      <c r="I22" s="287"/>
      <c r="J22" s="287">
        <v>120000</v>
      </c>
      <c r="K22" s="287"/>
      <c r="L22" s="287">
        <v>120000</v>
      </c>
      <c r="M22" s="287"/>
      <c r="N22" s="287"/>
      <c r="O22" s="287"/>
      <c r="P22" s="287"/>
      <c r="Q22" s="287"/>
      <c r="R22" s="287">
        <v>120000</v>
      </c>
      <c r="S22" s="19"/>
      <c r="T22" s="20">
        <v>3200000</v>
      </c>
    </row>
    <row r="23" spans="1:20" s="21" customFormat="1" ht="55.9" customHeight="1" x14ac:dyDescent="0.25">
      <c r="A23" s="404"/>
      <c r="B23" s="54" t="s">
        <v>285</v>
      </c>
      <c r="C23" s="196" t="s">
        <v>1272</v>
      </c>
      <c r="D23" s="17" t="s">
        <v>296</v>
      </c>
      <c r="E23" s="18" t="s">
        <v>78</v>
      </c>
      <c r="F23" s="52" t="s">
        <v>286</v>
      </c>
      <c r="G23" s="287">
        <v>120000</v>
      </c>
      <c r="H23" s="287">
        <v>120000</v>
      </c>
      <c r="I23" s="287"/>
      <c r="J23" s="287">
        <v>120000</v>
      </c>
      <c r="K23" s="287"/>
      <c r="L23" s="287">
        <v>120000</v>
      </c>
      <c r="M23" s="287"/>
      <c r="N23" s="287"/>
      <c r="O23" s="287"/>
      <c r="P23" s="287"/>
      <c r="Q23" s="287"/>
      <c r="R23" s="287">
        <v>120000</v>
      </c>
      <c r="S23" s="19"/>
      <c r="T23" s="57">
        <v>230400</v>
      </c>
    </row>
    <row r="24" spans="1:20" s="21" customFormat="1" ht="55.15" customHeight="1" x14ac:dyDescent="0.25">
      <c r="A24" s="405"/>
      <c r="B24" s="54" t="s">
        <v>300</v>
      </c>
      <c r="C24" s="196" t="s">
        <v>1273</v>
      </c>
      <c r="D24" s="17" t="s">
        <v>275</v>
      </c>
      <c r="E24" s="18" t="s">
        <v>78</v>
      </c>
      <c r="F24" s="52" t="s">
        <v>207</v>
      </c>
      <c r="G24" s="19">
        <v>44</v>
      </c>
      <c r="H24" s="19">
        <v>11</v>
      </c>
      <c r="I24" s="19"/>
      <c r="J24" s="19">
        <v>11</v>
      </c>
      <c r="K24" s="19"/>
      <c r="L24" s="19">
        <v>11</v>
      </c>
      <c r="M24" s="19"/>
      <c r="N24" s="19"/>
      <c r="O24" s="19"/>
      <c r="P24" s="19"/>
      <c r="Q24" s="19"/>
      <c r="R24" s="20">
        <v>11</v>
      </c>
      <c r="S24" s="19"/>
      <c r="T24" s="57">
        <v>198000</v>
      </c>
    </row>
    <row r="25" spans="1:20" s="21" customFormat="1" ht="57" customHeight="1" x14ac:dyDescent="0.25">
      <c r="A25" s="403" t="s">
        <v>301</v>
      </c>
      <c r="B25" s="54" t="s">
        <v>295</v>
      </c>
      <c r="C25" s="196" t="s">
        <v>1274</v>
      </c>
      <c r="D25" s="17" t="s">
        <v>275</v>
      </c>
      <c r="E25" s="66" t="s">
        <v>78</v>
      </c>
      <c r="F25" s="52" t="s">
        <v>276</v>
      </c>
      <c r="G25" s="19">
        <v>4</v>
      </c>
      <c r="H25" s="19">
        <v>1</v>
      </c>
      <c r="I25" s="19"/>
      <c r="J25" s="19">
        <v>1</v>
      </c>
      <c r="K25" s="19"/>
      <c r="L25" s="19">
        <v>1</v>
      </c>
      <c r="M25" s="19"/>
      <c r="N25" s="19"/>
      <c r="O25" s="19"/>
      <c r="P25" s="19"/>
      <c r="Q25" s="19"/>
      <c r="R25" s="20">
        <v>1</v>
      </c>
      <c r="S25" s="19"/>
      <c r="T25" s="56">
        <v>0</v>
      </c>
    </row>
    <row r="26" spans="1:20" s="21" customFormat="1" ht="57" customHeight="1" x14ac:dyDescent="0.25">
      <c r="A26" s="404"/>
      <c r="B26" s="54" t="s">
        <v>816</v>
      </c>
      <c r="C26" s="196" t="s">
        <v>1275</v>
      </c>
      <c r="D26" s="17" t="s">
        <v>296</v>
      </c>
      <c r="E26" s="66" t="s">
        <v>78</v>
      </c>
      <c r="F26" s="52" t="s">
        <v>279</v>
      </c>
      <c r="G26" s="19">
        <v>1</v>
      </c>
      <c r="H26" s="19"/>
      <c r="I26" s="19"/>
      <c r="J26" s="19"/>
      <c r="K26" s="19"/>
      <c r="L26" s="19"/>
      <c r="M26" s="19"/>
      <c r="N26" s="19"/>
      <c r="O26" s="19"/>
      <c r="P26" s="19">
        <v>1</v>
      </c>
      <c r="Q26" s="19"/>
      <c r="R26" s="20"/>
      <c r="S26" s="19"/>
      <c r="T26" s="56">
        <v>0</v>
      </c>
    </row>
    <row r="27" spans="1:20" s="21" customFormat="1" ht="57" customHeight="1" x14ac:dyDescent="0.25">
      <c r="A27" s="404"/>
      <c r="B27" s="54" t="s">
        <v>297</v>
      </c>
      <c r="C27" s="196" t="s">
        <v>1276</v>
      </c>
      <c r="D27" s="17" t="s">
        <v>296</v>
      </c>
      <c r="E27" s="64" t="s">
        <v>78</v>
      </c>
      <c r="F27" s="52" t="s">
        <v>298</v>
      </c>
      <c r="G27" s="19">
        <v>2200</v>
      </c>
      <c r="H27" s="19"/>
      <c r="I27" s="19"/>
      <c r="J27" s="19"/>
      <c r="K27" s="19"/>
      <c r="L27" s="19"/>
      <c r="M27" s="19"/>
      <c r="N27" s="19"/>
      <c r="O27" s="19"/>
      <c r="P27" s="19">
        <v>2200</v>
      </c>
      <c r="Q27" s="19"/>
      <c r="R27" s="20"/>
      <c r="S27" s="19"/>
      <c r="T27" s="56">
        <v>1100000</v>
      </c>
    </row>
    <row r="28" spans="1:20" s="21" customFormat="1" ht="57" customHeight="1" x14ac:dyDescent="0.25">
      <c r="A28" s="404"/>
      <c r="B28" s="54" t="s">
        <v>299</v>
      </c>
      <c r="C28" s="196" t="s">
        <v>1277</v>
      </c>
      <c r="D28" s="17" t="s">
        <v>296</v>
      </c>
      <c r="E28" s="66" t="s">
        <v>78</v>
      </c>
      <c r="F28" s="52" t="s">
        <v>281</v>
      </c>
      <c r="G28" s="19">
        <v>340000</v>
      </c>
      <c r="H28" s="19"/>
      <c r="I28" s="19"/>
      <c r="J28" s="19"/>
      <c r="K28" s="19"/>
      <c r="L28" s="19"/>
      <c r="M28" s="19"/>
      <c r="N28" s="19"/>
      <c r="O28" s="19"/>
      <c r="P28" s="287">
        <v>340000</v>
      </c>
      <c r="Q28" s="19"/>
      <c r="R28" s="20"/>
      <c r="S28" s="19"/>
      <c r="T28" s="56">
        <v>1275000</v>
      </c>
    </row>
    <row r="29" spans="1:20" s="21" customFormat="1" ht="57" customHeight="1" x14ac:dyDescent="0.25">
      <c r="A29" s="404"/>
      <c r="B29" s="54" t="s">
        <v>845</v>
      </c>
      <c r="C29" s="196" t="s">
        <v>1278</v>
      </c>
      <c r="D29" s="17" t="s">
        <v>296</v>
      </c>
      <c r="E29" s="64" t="s">
        <v>79</v>
      </c>
      <c r="F29" s="52" t="s">
        <v>284</v>
      </c>
      <c r="G29" s="287">
        <v>340000</v>
      </c>
      <c r="H29" s="19"/>
      <c r="I29" s="19"/>
      <c r="J29" s="19"/>
      <c r="K29" s="19"/>
      <c r="L29" s="19"/>
      <c r="M29" s="19"/>
      <c r="N29" s="19"/>
      <c r="O29" s="19"/>
      <c r="P29" s="287">
        <v>340000</v>
      </c>
      <c r="Q29" s="19"/>
      <c r="R29" s="20"/>
      <c r="S29" s="19"/>
      <c r="T29" s="56">
        <v>3480000</v>
      </c>
    </row>
    <row r="30" spans="1:20" s="21" customFormat="1" ht="55.9" customHeight="1" x14ac:dyDescent="0.25">
      <c r="A30" s="404"/>
      <c r="B30" s="54" t="s">
        <v>285</v>
      </c>
      <c r="C30" s="196" t="s">
        <v>1279</v>
      </c>
      <c r="D30" s="17" t="s">
        <v>296</v>
      </c>
      <c r="E30" s="64" t="s">
        <v>78</v>
      </c>
      <c r="F30" s="52" t="s">
        <v>286</v>
      </c>
      <c r="G30" s="287">
        <v>340000</v>
      </c>
      <c r="H30" s="19"/>
      <c r="I30" s="19"/>
      <c r="J30" s="19"/>
      <c r="K30" s="19"/>
      <c r="L30" s="19"/>
      <c r="M30" s="19"/>
      <c r="N30" s="19"/>
      <c r="O30" s="19"/>
      <c r="P30" s="287">
        <v>340000</v>
      </c>
      <c r="Q30" s="19"/>
      <c r="R30" s="20"/>
      <c r="S30" s="19"/>
      <c r="T30" s="56">
        <v>835200</v>
      </c>
    </row>
    <row r="31" spans="1:20" s="21" customFormat="1" ht="55.15" customHeight="1" x14ac:dyDescent="0.25">
      <c r="A31" s="405"/>
      <c r="B31" s="54" t="s">
        <v>300</v>
      </c>
      <c r="C31" s="196" t="s">
        <v>1280</v>
      </c>
      <c r="D31" s="17" t="s">
        <v>275</v>
      </c>
      <c r="E31" s="64" t="s">
        <v>78</v>
      </c>
      <c r="F31" s="52" t="s">
        <v>207</v>
      </c>
      <c r="G31" s="19">
        <v>44</v>
      </c>
      <c r="H31" s="19">
        <v>11</v>
      </c>
      <c r="I31" s="19"/>
      <c r="J31" s="19">
        <v>11</v>
      </c>
      <c r="K31" s="19"/>
      <c r="L31" s="19">
        <v>11</v>
      </c>
      <c r="M31" s="19"/>
      <c r="N31" s="19"/>
      <c r="O31" s="19"/>
      <c r="P31" s="19"/>
      <c r="Q31" s="19"/>
      <c r="R31" s="20">
        <v>11</v>
      </c>
      <c r="S31" s="19"/>
      <c r="T31" s="56">
        <v>66000</v>
      </c>
    </row>
    <row r="32" spans="1:20" s="21" customFormat="1" ht="36.75" customHeight="1" x14ac:dyDescent="0.25">
      <c r="A32" s="22"/>
      <c r="B32" s="23"/>
      <c r="C32" s="23"/>
      <c r="D32" s="23"/>
      <c r="E32" s="23"/>
      <c r="F32" s="23"/>
      <c r="G32" s="23"/>
      <c r="H32" s="23"/>
      <c r="I32" s="23"/>
      <c r="J32" s="23"/>
      <c r="K32" s="23"/>
      <c r="L32" s="23"/>
      <c r="M32" s="23"/>
      <c r="N32" s="23"/>
      <c r="O32" s="23"/>
      <c r="P32" s="23"/>
      <c r="Q32" s="23"/>
      <c r="R32" s="23"/>
      <c r="S32" s="24" t="s">
        <v>29</v>
      </c>
      <c r="T32" s="25">
        <f>+SUM(T18:T31)</f>
        <v>15322100</v>
      </c>
    </row>
  </sheetData>
  <mergeCells count="17">
    <mergeCell ref="A2:A10"/>
    <mergeCell ref="B2:H4"/>
    <mergeCell ref="I2:T4"/>
    <mergeCell ref="B5:H7"/>
    <mergeCell ref="I5:T7"/>
    <mergeCell ref="B8:H10"/>
    <mergeCell ref="I8:T10"/>
    <mergeCell ref="B11:T11"/>
    <mergeCell ref="H13:J13"/>
    <mergeCell ref="K13:M13"/>
    <mergeCell ref="N13:P13"/>
    <mergeCell ref="Q13:S13"/>
    <mergeCell ref="A25:A31"/>
    <mergeCell ref="A15:T15"/>
    <mergeCell ref="A16:T16"/>
    <mergeCell ref="A17:T17"/>
    <mergeCell ref="A18:A24"/>
  </mergeCells>
  <dataValidations count="1">
    <dataValidation type="list" allowBlank="1" showInputMessage="1" showErrorMessage="1" sqref="E1:E1048576">
      <formula1>tipo</formula1>
    </dataValidation>
  </dataValidations>
  <pageMargins left="0.7" right="0.7" top="0.75" bottom="0.75" header="0.3" footer="0.3"/>
  <pageSetup scale="1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71"/>
  <sheetViews>
    <sheetView showGridLines="0" zoomScale="70" zoomScaleNormal="70" zoomScaleSheetLayoutView="70" workbookViewId="0">
      <selection activeCell="A2" sqref="A2:A10"/>
    </sheetView>
  </sheetViews>
  <sheetFormatPr baseColWidth="10" defaultColWidth="23.85546875" defaultRowHeight="15" x14ac:dyDescent="0.25"/>
  <cols>
    <col min="1" max="1" width="45.28515625" style="11" customWidth="1"/>
    <col min="2" max="2" width="38" style="12" customWidth="1"/>
    <col min="3" max="3" width="37.85546875" style="316" customWidth="1"/>
    <col min="4" max="4" width="38" style="12" customWidth="1"/>
    <col min="5" max="6" width="20.85546875" style="12" customWidth="1"/>
    <col min="7" max="7" width="16.7109375" style="13" bestFit="1" customWidth="1"/>
    <col min="8" max="19" width="21.7109375" style="13" customWidth="1"/>
    <col min="20" max="20" width="20.140625" style="13" customWidth="1"/>
    <col min="21" max="21" width="8" style="10" customWidth="1"/>
    <col min="22" max="249" width="9.140625" style="10" customWidth="1"/>
    <col min="250" max="250" width="0.140625" style="10" customWidth="1"/>
    <col min="251" max="251" width="23.85546875" style="10" hidden="1" customWidth="1"/>
    <col min="252" max="252" width="38.7109375" style="10" customWidth="1"/>
    <col min="253" max="253" width="23.85546875" style="10" hidden="1" customWidth="1"/>
    <col min="254" max="254" width="26" style="10" customWidth="1"/>
    <col min="255" max="255" width="23.85546875" style="10" hidden="1" customWidth="1"/>
    <col min="256" max="256" width="23.85546875" style="10"/>
    <col min="257" max="257" width="45.28515625" style="10" customWidth="1"/>
    <col min="258" max="258" width="0" style="10" hidden="1" customWidth="1"/>
    <col min="259" max="260" width="38" style="10" customWidth="1"/>
    <col min="261" max="262" width="20.85546875" style="10" customWidth="1"/>
    <col min="263" max="263" width="16.7109375" style="10" bestFit="1" customWidth="1"/>
    <col min="264" max="275" width="21.7109375" style="10" customWidth="1"/>
    <col min="276" max="276" width="20.140625" style="10" customWidth="1"/>
    <col min="277" max="277" width="8" style="10" customWidth="1"/>
    <col min="278" max="505" width="9.140625" style="10" customWidth="1"/>
    <col min="506" max="506" width="0.140625" style="10" customWidth="1"/>
    <col min="507" max="507" width="0" style="10" hidden="1" customWidth="1"/>
    <col min="508" max="508" width="38.7109375" style="10" customWidth="1"/>
    <col min="509" max="509" width="0" style="10" hidden="1" customWidth="1"/>
    <col min="510" max="510" width="26" style="10" customWidth="1"/>
    <col min="511" max="511" width="0" style="10" hidden="1" customWidth="1"/>
    <col min="512" max="512" width="23.85546875" style="10"/>
    <col min="513" max="513" width="45.28515625" style="10" customWidth="1"/>
    <col min="514" max="514" width="0" style="10" hidden="1" customWidth="1"/>
    <col min="515" max="516" width="38" style="10" customWidth="1"/>
    <col min="517" max="518" width="20.85546875" style="10" customWidth="1"/>
    <col min="519" max="519" width="16.7109375" style="10" bestFit="1" customWidth="1"/>
    <col min="520" max="531" width="21.7109375" style="10" customWidth="1"/>
    <col min="532" max="532" width="20.140625" style="10" customWidth="1"/>
    <col min="533" max="533" width="8" style="10" customWidth="1"/>
    <col min="534" max="761" width="9.140625" style="10" customWidth="1"/>
    <col min="762" max="762" width="0.140625" style="10" customWidth="1"/>
    <col min="763" max="763" width="0" style="10" hidden="1" customWidth="1"/>
    <col min="764" max="764" width="38.7109375" style="10" customWidth="1"/>
    <col min="765" max="765" width="0" style="10" hidden="1" customWidth="1"/>
    <col min="766" max="766" width="26" style="10" customWidth="1"/>
    <col min="767" max="767" width="0" style="10" hidden="1" customWidth="1"/>
    <col min="768" max="768" width="23.85546875" style="10"/>
    <col min="769" max="769" width="45.28515625" style="10" customWidth="1"/>
    <col min="770" max="770" width="0" style="10" hidden="1" customWidth="1"/>
    <col min="771" max="772" width="38" style="10" customWidth="1"/>
    <col min="773" max="774" width="20.85546875" style="10" customWidth="1"/>
    <col min="775" max="775" width="16.7109375" style="10" bestFit="1" customWidth="1"/>
    <col min="776" max="787" width="21.7109375" style="10" customWidth="1"/>
    <col min="788" max="788" width="20.140625" style="10" customWidth="1"/>
    <col min="789" max="789" width="8" style="10" customWidth="1"/>
    <col min="790" max="1017" width="9.140625" style="10" customWidth="1"/>
    <col min="1018" max="1018" width="0.140625" style="10" customWidth="1"/>
    <col min="1019" max="1019" width="0" style="10" hidden="1" customWidth="1"/>
    <col min="1020" max="1020" width="38.7109375" style="10" customWidth="1"/>
    <col min="1021" max="1021" width="0" style="10" hidden="1" customWidth="1"/>
    <col min="1022" max="1022" width="26" style="10" customWidth="1"/>
    <col min="1023" max="1023" width="0" style="10" hidden="1" customWidth="1"/>
    <col min="1024" max="1024" width="23.85546875" style="10"/>
    <col min="1025" max="1025" width="45.28515625" style="10" customWidth="1"/>
    <col min="1026" max="1026" width="0" style="10" hidden="1" customWidth="1"/>
    <col min="1027" max="1028" width="38" style="10" customWidth="1"/>
    <col min="1029" max="1030" width="20.85546875" style="10" customWidth="1"/>
    <col min="1031" max="1031" width="16.7109375" style="10" bestFit="1" customWidth="1"/>
    <col min="1032" max="1043" width="21.7109375" style="10" customWidth="1"/>
    <col min="1044" max="1044" width="20.140625" style="10" customWidth="1"/>
    <col min="1045" max="1045" width="8" style="10" customWidth="1"/>
    <col min="1046" max="1273" width="9.140625" style="10" customWidth="1"/>
    <col min="1274" max="1274" width="0.140625" style="10" customWidth="1"/>
    <col min="1275" max="1275" width="0" style="10" hidden="1" customWidth="1"/>
    <col min="1276" max="1276" width="38.7109375" style="10" customWidth="1"/>
    <col min="1277" max="1277" width="0" style="10" hidden="1" customWidth="1"/>
    <col min="1278" max="1278" width="26" style="10" customWidth="1"/>
    <col min="1279" max="1279" width="0" style="10" hidden="1" customWidth="1"/>
    <col min="1280" max="1280" width="23.85546875" style="10"/>
    <col min="1281" max="1281" width="45.28515625" style="10" customWidth="1"/>
    <col min="1282" max="1282" width="0" style="10" hidden="1" customWidth="1"/>
    <col min="1283" max="1284" width="38" style="10" customWidth="1"/>
    <col min="1285" max="1286" width="20.85546875" style="10" customWidth="1"/>
    <col min="1287" max="1287" width="16.7109375" style="10" bestFit="1" customWidth="1"/>
    <col min="1288" max="1299" width="21.7109375" style="10" customWidth="1"/>
    <col min="1300" max="1300" width="20.140625" style="10" customWidth="1"/>
    <col min="1301" max="1301" width="8" style="10" customWidth="1"/>
    <col min="1302" max="1529" width="9.140625" style="10" customWidth="1"/>
    <col min="1530" max="1530" width="0.140625" style="10" customWidth="1"/>
    <col min="1531" max="1531" width="0" style="10" hidden="1" customWidth="1"/>
    <col min="1532" max="1532" width="38.7109375" style="10" customWidth="1"/>
    <col min="1533" max="1533" width="0" style="10" hidden="1" customWidth="1"/>
    <col min="1534" max="1534" width="26" style="10" customWidth="1"/>
    <col min="1535" max="1535" width="0" style="10" hidden="1" customWidth="1"/>
    <col min="1536" max="1536" width="23.85546875" style="10"/>
    <col min="1537" max="1537" width="45.28515625" style="10" customWidth="1"/>
    <col min="1538" max="1538" width="0" style="10" hidden="1" customWidth="1"/>
    <col min="1539" max="1540" width="38" style="10" customWidth="1"/>
    <col min="1541" max="1542" width="20.85546875" style="10" customWidth="1"/>
    <col min="1543" max="1543" width="16.7109375" style="10" bestFit="1" customWidth="1"/>
    <col min="1544" max="1555" width="21.7109375" style="10" customWidth="1"/>
    <col min="1556" max="1556" width="20.140625" style="10" customWidth="1"/>
    <col min="1557" max="1557" width="8" style="10" customWidth="1"/>
    <col min="1558" max="1785" width="9.140625" style="10" customWidth="1"/>
    <col min="1786" max="1786" width="0.140625" style="10" customWidth="1"/>
    <col min="1787" max="1787" width="0" style="10" hidden="1" customWidth="1"/>
    <col min="1788" max="1788" width="38.7109375" style="10" customWidth="1"/>
    <col min="1789" max="1789" width="0" style="10" hidden="1" customWidth="1"/>
    <col min="1790" max="1790" width="26" style="10" customWidth="1"/>
    <col min="1791" max="1791" width="0" style="10" hidden="1" customWidth="1"/>
    <col min="1792" max="1792" width="23.85546875" style="10"/>
    <col min="1793" max="1793" width="45.28515625" style="10" customWidth="1"/>
    <col min="1794" max="1794" width="0" style="10" hidden="1" customWidth="1"/>
    <col min="1795" max="1796" width="38" style="10" customWidth="1"/>
    <col min="1797" max="1798" width="20.85546875" style="10" customWidth="1"/>
    <col min="1799" max="1799" width="16.7109375" style="10" bestFit="1" customWidth="1"/>
    <col min="1800" max="1811" width="21.7109375" style="10" customWidth="1"/>
    <col min="1812" max="1812" width="20.140625" style="10" customWidth="1"/>
    <col min="1813" max="1813" width="8" style="10" customWidth="1"/>
    <col min="1814" max="2041" width="9.140625" style="10" customWidth="1"/>
    <col min="2042" max="2042" width="0.140625" style="10" customWidth="1"/>
    <col min="2043" max="2043" width="0" style="10" hidden="1" customWidth="1"/>
    <col min="2044" max="2044" width="38.7109375" style="10" customWidth="1"/>
    <col min="2045" max="2045" width="0" style="10" hidden="1" customWidth="1"/>
    <col min="2046" max="2046" width="26" style="10" customWidth="1"/>
    <col min="2047" max="2047" width="0" style="10" hidden="1" customWidth="1"/>
    <col min="2048" max="2048" width="23.85546875" style="10"/>
    <col min="2049" max="2049" width="45.28515625" style="10" customWidth="1"/>
    <col min="2050" max="2050" width="0" style="10" hidden="1" customWidth="1"/>
    <col min="2051" max="2052" width="38" style="10" customWidth="1"/>
    <col min="2053" max="2054" width="20.85546875" style="10" customWidth="1"/>
    <col min="2055" max="2055" width="16.7109375" style="10" bestFit="1" customWidth="1"/>
    <col min="2056" max="2067" width="21.7109375" style="10" customWidth="1"/>
    <col min="2068" max="2068" width="20.140625" style="10" customWidth="1"/>
    <col min="2069" max="2069" width="8" style="10" customWidth="1"/>
    <col min="2070" max="2297" width="9.140625" style="10" customWidth="1"/>
    <col min="2298" max="2298" width="0.140625" style="10" customWidth="1"/>
    <col min="2299" max="2299" width="0" style="10" hidden="1" customWidth="1"/>
    <col min="2300" max="2300" width="38.7109375" style="10" customWidth="1"/>
    <col min="2301" max="2301" width="0" style="10" hidden="1" customWidth="1"/>
    <col min="2302" max="2302" width="26" style="10" customWidth="1"/>
    <col min="2303" max="2303" width="0" style="10" hidden="1" customWidth="1"/>
    <col min="2304" max="2304" width="23.85546875" style="10"/>
    <col min="2305" max="2305" width="45.28515625" style="10" customWidth="1"/>
    <col min="2306" max="2306" width="0" style="10" hidden="1" customWidth="1"/>
    <col min="2307" max="2308" width="38" style="10" customWidth="1"/>
    <col min="2309" max="2310" width="20.85546875" style="10" customWidth="1"/>
    <col min="2311" max="2311" width="16.7109375" style="10" bestFit="1" customWidth="1"/>
    <col min="2312" max="2323" width="21.7109375" style="10" customWidth="1"/>
    <col min="2324" max="2324" width="20.140625" style="10" customWidth="1"/>
    <col min="2325" max="2325" width="8" style="10" customWidth="1"/>
    <col min="2326" max="2553" width="9.140625" style="10" customWidth="1"/>
    <col min="2554" max="2554" width="0.140625" style="10" customWidth="1"/>
    <col min="2555" max="2555" width="0" style="10" hidden="1" customWidth="1"/>
    <col min="2556" max="2556" width="38.7109375" style="10" customWidth="1"/>
    <col min="2557" max="2557" width="0" style="10" hidden="1" customWidth="1"/>
    <col min="2558" max="2558" width="26" style="10" customWidth="1"/>
    <col min="2559" max="2559" width="0" style="10" hidden="1" customWidth="1"/>
    <col min="2560" max="2560" width="23.85546875" style="10"/>
    <col min="2561" max="2561" width="45.28515625" style="10" customWidth="1"/>
    <col min="2562" max="2562" width="0" style="10" hidden="1" customWidth="1"/>
    <col min="2563" max="2564" width="38" style="10" customWidth="1"/>
    <col min="2565" max="2566" width="20.85546875" style="10" customWidth="1"/>
    <col min="2567" max="2567" width="16.7109375" style="10" bestFit="1" customWidth="1"/>
    <col min="2568" max="2579" width="21.7109375" style="10" customWidth="1"/>
    <col min="2580" max="2580" width="20.140625" style="10" customWidth="1"/>
    <col min="2581" max="2581" width="8" style="10" customWidth="1"/>
    <col min="2582" max="2809" width="9.140625" style="10" customWidth="1"/>
    <col min="2810" max="2810" width="0.140625" style="10" customWidth="1"/>
    <col min="2811" max="2811" width="0" style="10" hidden="1" customWidth="1"/>
    <col min="2812" max="2812" width="38.7109375" style="10" customWidth="1"/>
    <col min="2813" max="2813" width="0" style="10" hidden="1" customWidth="1"/>
    <col min="2814" max="2814" width="26" style="10" customWidth="1"/>
    <col min="2815" max="2815" width="0" style="10" hidden="1" customWidth="1"/>
    <col min="2816" max="2816" width="23.85546875" style="10"/>
    <col min="2817" max="2817" width="45.28515625" style="10" customWidth="1"/>
    <col min="2818" max="2818" width="0" style="10" hidden="1" customWidth="1"/>
    <col min="2819" max="2820" width="38" style="10" customWidth="1"/>
    <col min="2821" max="2822" width="20.85546875" style="10" customWidth="1"/>
    <col min="2823" max="2823" width="16.7109375" style="10" bestFit="1" customWidth="1"/>
    <col min="2824" max="2835" width="21.7109375" style="10" customWidth="1"/>
    <col min="2836" max="2836" width="20.140625" style="10" customWidth="1"/>
    <col min="2837" max="2837" width="8" style="10" customWidth="1"/>
    <col min="2838" max="3065" width="9.140625" style="10" customWidth="1"/>
    <col min="3066" max="3066" width="0.140625" style="10" customWidth="1"/>
    <col min="3067" max="3067" width="0" style="10" hidden="1" customWidth="1"/>
    <col min="3068" max="3068" width="38.7109375" style="10" customWidth="1"/>
    <col min="3069" max="3069" width="0" style="10" hidden="1" customWidth="1"/>
    <col min="3070" max="3070" width="26" style="10" customWidth="1"/>
    <col min="3071" max="3071" width="0" style="10" hidden="1" customWidth="1"/>
    <col min="3072" max="3072" width="23.85546875" style="10"/>
    <col min="3073" max="3073" width="45.28515625" style="10" customWidth="1"/>
    <col min="3074" max="3074" width="0" style="10" hidden="1" customWidth="1"/>
    <col min="3075" max="3076" width="38" style="10" customWidth="1"/>
    <col min="3077" max="3078" width="20.85546875" style="10" customWidth="1"/>
    <col min="3079" max="3079" width="16.7109375" style="10" bestFit="1" customWidth="1"/>
    <col min="3080" max="3091" width="21.7109375" style="10" customWidth="1"/>
    <col min="3092" max="3092" width="20.140625" style="10" customWidth="1"/>
    <col min="3093" max="3093" width="8" style="10" customWidth="1"/>
    <col min="3094" max="3321" width="9.140625" style="10" customWidth="1"/>
    <col min="3322" max="3322" width="0.140625" style="10" customWidth="1"/>
    <col min="3323" max="3323" width="0" style="10" hidden="1" customWidth="1"/>
    <col min="3324" max="3324" width="38.7109375" style="10" customWidth="1"/>
    <col min="3325" max="3325" width="0" style="10" hidden="1" customWidth="1"/>
    <col min="3326" max="3326" width="26" style="10" customWidth="1"/>
    <col min="3327" max="3327" width="0" style="10" hidden="1" customWidth="1"/>
    <col min="3328" max="3328" width="23.85546875" style="10"/>
    <col min="3329" max="3329" width="45.28515625" style="10" customWidth="1"/>
    <col min="3330" max="3330" width="0" style="10" hidden="1" customWidth="1"/>
    <col min="3331" max="3332" width="38" style="10" customWidth="1"/>
    <col min="3333" max="3334" width="20.85546875" style="10" customWidth="1"/>
    <col min="3335" max="3335" width="16.7109375" style="10" bestFit="1" customWidth="1"/>
    <col min="3336" max="3347" width="21.7109375" style="10" customWidth="1"/>
    <col min="3348" max="3348" width="20.140625" style="10" customWidth="1"/>
    <col min="3349" max="3349" width="8" style="10" customWidth="1"/>
    <col min="3350" max="3577" width="9.140625" style="10" customWidth="1"/>
    <col min="3578" max="3578" width="0.140625" style="10" customWidth="1"/>
    <col min="3579" max="3579" width="0" style="10" hidden="1" customWidth="1"/>
    <col min="3580" max="3580" width="38.7109375" style="10" customWidth="1"/>
    <col min="3581" max="3581" width="0" style="10" hidden="1" customWidth="1"/>
    <col min="3582" max="3582" width="26" style="10" customWidth="1"/>
    <col min="3583" max="3583" width="0" style="10" hidden="1" customWidth="1"/>
    <col min="3584" max="3584" width="23.85546875" style="10"/>
    <col min="3585" max="3585" width="45.28515625" style="10" customWidth="1"/>
    <col min="3586" max="3586" width="0" style="10" hidden="1" customWidth="1"/>
    <col min="3587" max="3588" width="38" style="10" customWidth="1"/>
    <col min="3589" max="3590" width="20.85546875" style="10" customWidth="1"/>
    <col min="3591" max="3591" width="16.7109375" style="10" bestFit="1" customWidth="1"/>
    <col min="3592" max="3603" width="21.7109375" style="10" customWidth="1"/>
    <col min="3604" max="3604" width="20.140625" style="10" customWidth="1"/>
    <col min="3605" max="3605" width="8" style="10" customWidth="1"/>
    <col min="3606" max="3833" width="9.140625" style="10" customWidth="1"/>
    <col min="3834" max="3834" width="0.140625" style="10" customWidth="1"/>
    <col min="3835" max="3835" width="0" style="10" hidden="1" customWidth="1"/>
    <col min="3836" max="3836" width="38.7109375" style="10" customWidth="1"/>
    <col min="3837" max="3837" width="0" style="10" hidden="1" customWidth="1"/>
    <col min="3838" max="3838" width="26" style="10" customWidth="1"/>
    <col min="3839" max="3839" width="0" style="10" hidden="1" customWidth="1"/>
    <col min="3840" max="3840" width="23.85546875" style="10"/>
    <col min="3841" max="3841" width="45.28515625" style="10" customWidth="1"/>
    <col min="3842" max="3842" width="0" style="10" hidden="1" customWidth="1"/>
    <col min="3843" max="3844" width="38" style="10" customWidth="1"/>
    <col min="3845" max="3846" width="20.85546875" style="10" customWidth="1"/>
    <col min="3847" max="3847" width="16.7109375" style="10" bestFit="1" customWidth="1"/>
    <col min="3848" max="3859" width="21.7109375" style="10" customWidth="1"/>
    <col min="3860" max="3860" width="20.140625" style="10" customWidth="1"/>
    <col min="3861" max="3861" width="8" style="10" customWidth="1"/>
    <col min="3862" max="4089" width="9.140625" style="10" customWidth="1"/>
    <col min="4090" max="4090" width="0.140625" style="10" customWidth="1"/>
    <col min="4091" max="4091" width="0" style="10" hidden="1" customWidth="1"/>
    <col min="4092" max="4092" width="38.7109375" style="10" customWidth="1"/>
    <col min="4093" max="4093" width="0" style="10" hidden="1" customWidth="1"/>
    <col min="4094" max="4094" width="26" style="10" customWidth="1"/>
    <col min="4095" max="4095" width="0" style="10" hidden="1" customWidth="1"/>
    <col min="4096" max="4096" width="23.85546875" style="10"/>
    <col min="4097" max="4097" width="45.28515625" style="10" customWidth="1"/>
    <col min="4098" max="4098" width="0" style="10" hidden="1" customWidth="1"/>
    <col min="4099" max="4100" width="38" style="10" customWidth="1"/>
    <col min="4101" max="4102" width="20.85546875" style="10" customWidth="1"/>
    <col min="4103" max="4103" width="16.7109375" style="10" bestFit="1" customWidth="1"/>
    <col min="4104" max="4115" width="21.7109375" style="10" customWidth="1"/>
    <col min="4116" max="4116" width="20.140625" style="10" customWidth="1"/>
    <col min="4117" max="4117" width="8" style="10" customWidth="1"/>
    <col min="4118" max="4345" width="9.140625" style="10" customWidth="1"/>
    <col min="4346" max="4346" width="0.140625" style="10" customWidth="1"/>
    <col min="4347" max="4347" width="0" style="10" hidden="1" customWidth="1"/>
    <col min="4348" max="4348" width="38.7109375" style="10" customWidth="1"/>
    <col min="4349" max="4349" width="0" style="10" hidden="1" customWidth="1"/>
    <col min="4350" max="4350" width="26" style="10" customWidth="1"/>
    <col min="4351" max="4351" width="0" style="10" hidden="1" customWidth="1"/>
    <col min="4352" max="4352" width="23.85546875" style="10"/>
    <col min="4353" max="4353" width="45.28515625" style="10" customWidth="1"/>
    <col min="4354" max="4354" width="0" style="10" hidden="1" customWidth="1"/>
    <col min="4355" max="4356" width="38" style="10" customWidth="1"/>
    <col min="4357" max="4358" width="20.85546875" style="10" customWidth="1"/>
    <col min="4359" max="4359" width="16.7109375" style="10" bestFit="1" customWidth="1"/>
    <col min="4360" max="4371" width="21.7109375" style="10" customWidth="1"/>
    <col min="4372" max="4372" width="20.140625" style="10" customWidth="1"/>
    <col min="4373" max="4373" width="8" style="10" customWidth="1"/>
    <col min="4374" max="4601" width="9.140625" style="10" customWidth="1"/>
    <col min="4602" max="4602" width="0.140625" style="10" customWidth="1"/>
    <col min="4603" max="4603" width="0" style="10" hidden="1" customWidth="1"/>
    <col min="4604" max="4604" width="38.7109375" style="10" customWidth="1"/>
    <col min="4605" max="4605" width="0" style="10" hidden="1" customWidth="1"/>
    <col min="4606" max="4606" width="26" style="10" customWidth="1"/>
    <col min="4607" max="4607" width="0" style="10" hidden="1" customWidth="1"/>
    <col min="4608" max="4608" width="23.85546875" style="10"/>
    <col min="4609" max="4609" width="45.28515625" style="10" customWidth="1"/>
    <col min="4610" max="4610" width="0" style="10" hidden="1" customWidth="1"/>
    <col min="4611" max="4612" width="38" style="10" customWidth="1"/>
    <col min="4613" max="4614" width="20.85546875" style="10" customWidth="1"/>
    <col min="4615" max="4615" width="16.7109375" style="10" bestFit="1" customWidth="1"/>
    <col min="4616" max="4627" width="21.7109375" style="10" customWidth="1"/>
    <col min="4628" max="4628" width="20.140625" style="10" customWidth="1"/>
    <col min="4629" max="4629" width="8" style="10" customWidth="1"/>
    <col min="4630" max="4857" width="9.140625" style="10" customWidth="1"/>
    <col min="4858" max="4858" width="0.140625" style="10" customWidth="1"/>
    <col min="4859" max="4859" width="0" style="10" hidden="1" customWidth="1"/>
    <col min="4860" max="4860" width="38.7109375" style="10" customWidth="1"/>
    <col min="4861" max="4861" width="0" style="10" hidden="1" customWidth="1"/>
    <col min="4862" max="4862" width="26" style="10" customWidth="1"/>
    <col min="4863" max="4863" width="0" style="10" hidden="1" customWidth="1"/>
    <col min="4864" max="4864" width="23.85546875" style="10"/>
    <col min="4865" max="4865" width="45.28515625" style="10" customWidth="1"/>
    <col min="4866" max="4866" width="0" style="10" hidden="1" customWidth="1"/>
    <col min="4867" max="4868" width="38" style="10" customWidth="1"/>
    <col min="4869" max="4870" width="20.85546875" style="10" customWidth="1"/>
    <col min="4871" max="4871" width="16.7109375" style="10" bestFit="1" customWidth="1"/>
    <col min="4872" max="4883" width="21.7109375" style="10" customWidth="1"/>
    <col min="4884" max="4884" width="20.140625" style="10" customWidth="1"/>
    <col min="4885" max="4885" width="8" style="10" customWidth="1"/>
    <col min="4886" max="5113" width="9.140625" style="10" customWidth="1"/>
    <col min="5114" max="5114" width="0.140625" style="10" customWidth="1"/>
    <col min="5115" max="5115" width="0" style="10" hidden="1" customWidth="1"/>
    <col min="5116" max="5116" width="38.7109375" style="10" customWidth="1"/>
    <col min="5117" max="5117" width="0" style="10" hidden="1" customWidth="1"/>
    <col min="5118" max="5118" width="26" style="10" customWidth="1"/>
    <col min="5119" max="5119" width="0" style="10" hidden="1" customWidth="1"/>
    <col min="5120" max="5120" width="23.85546875" style="10"/>
    <col min="5121" max="5121" width="45.28515625" style="10" customWidth="1"/>
    <col min="5122" max="5122" width="0" style="10" hidden="1" customWidth="1"/>
    <col min="5123" max="5124" width="38" style="10" customWidth="1"/>
    <col min="5125" max="5126" width="20.85546875" style="10" customWidth="1"/>
    <col min="5127" max="5127" width="16.7109375" style="10" bestFit="1" customWidth="1"/>
    <col min="5128" max="5139" width="21.7109375" style="10" customWidth="1"/>
    <col min="5140" max="5140" width="20.140625" style="10" customWidth="1"/>
    <col min="5141" max="5141" width="8" style="10" customWidth="1"/>
    <col min="5142" max="5369" width="9.140625" style="10" customWidth="1"/>
    <col min="5370" max="5370" width="0.140625" style="10" customWidth="1"/>
    <col min="5371" max="5371" width="0" style="10" hidden="1" customWidth="1"/>
    <col min="5372" max="5372" width="38.7109375" style="10" customWidth="1"/>
    <col min="5373" max="5373" width="0" style="10" hidden="1" customWidth="1"/>
    <col min="5374" max="5374" width="26" style="10" customWidth="1"/>
    <col min="5375" max="5375" width="0" style="10" hidden="1" customWidth="1"/>
    <col min="5376" max="5376" width="23.85546875" style="10"/>
    <col min="5377" max="5377" width="45.28515625" style="10" customWidth="1"/>
    <col min="5378" max="5378" width="0" style="10" hidden="1" customWidth="1"/>
    <col min="5379" max="5380" width="38" style="10" customWidth="1"/>
    <col min="5381" max="5382" width="20.85546875" style="10" customWidth="1"/>
    <col min="5383" max="5383" width="16.7109375" style="10" bestFit="1" customWidth="1"/>
    <col min="5384" max="5395" width="21.7109375" style="10" customWidth="1"/>
    <col min="5396" max="5396" width="20.140625" style="10" customWidth="1"/>
    <col min="5397" max="5397" width="8" style="10" customWidth="1"/>
    <col min="5398" max="5625" width="9.140625" style="10" customWidth="1"/>
    <col min="5626" max="5626" width="0.140625" style="10" customWidth="1"/>
    <col min="5627" max="5627" width="0" style="10" hidden="1" customWidth="1"/>
    <col min="5628" max="5628" width="38.7109375" style="10" customWidth="1"/>
    <col min="5629" max="5629" width="0" style="10" hidden="1" customWidth="1"/>
    <col min="5630" max="5630" width="26" style="10" customWidth="1"/>
    <col min="5631" max="5631" width="0" style="10" hidden="1" customWidth="1"/>
    <col min="5632" max="5632" width="23.85546875" style="10"/>
    <col min="5633" max="5633" width="45.28515625" style="10" customWidth="1"/>
    <col min="5634" max="5634" width="0" style="10" hidden="1" customWidth="1"/>
    <col min="5635" max="5636" width="38" style="10" customWidth="1"/>
    <col min="5637" max="5638" width="20.85546875" style="10" customWidth="1"/>
    <col min="5639" max="5639" width="16.7109375" style="10" bestFit="1" customWidth="1"/>
    <col min="5640" max="5651" width="21.7109375" style="10" customWidth="1"/>
    <col min="5652" max="5652" width="20.140625" style="10" customWidth="1"/>
    <col min="5653" max="5653" width="8" style="10" customWidth="1"/>
    <col min="5654" max="5881" width="9.140625" style="10" customWidth="1"/>
    <col min="5882" max="5882" width="0.140625" style="10" customWidth="1"/>
    <col min="5883" max="5883" width="0" style="10" hidden="1" customWidth="1"/>
    <col min="5884" max="5884" width="38.7109375" style="10" customWidth="1"/>
    <col min="5885" max="5885" width="0" style="10" hidden="1" customWidth="1"/>
    <col min="5886" max="5886" width="26" style="10" customWidth="1"/>
    <col min="5887" max="5887" width="0" style="10" hidden="1" customWidth="1"/>
    <col min="5888" max="5888" width="23.85546875" style="10"/>
    <col min="5889" max="5889" width="45.28515625" style="10" customWidth="1"/>
    <col min="5890" max="5890" width="0" style="10" hidden="1" customWidth="1"/>
    <col min="5891" max="5892" width="38" style="10" customWidth="1"/>
    <col min="5893" max="5894" width="20.85546875" style="10" customWidth="1"/>
    <col min="5895" max="5895" width="16.7109375" style="10" bestFit="1" customWidth="1"/>
    <col min="5896" max="5907" width="21.7109375" style="10" customWidth="1"/>
    <col min="5908" max="5908" width="20.140625" style="10" customWidth="1"/>
    <col min="5909" max="5909" width="8" style="10" customWidth="1"/>
    <col min="5910" max="6137" width="9.140625" style="10" customWidth="1"/>
    <col min="6138" max="6138" width="0.140625" style="10" customWidth="1"/>
    <col min="6139" max="6139" width="0" style="10" hidden="1" customWidth="1"/>
    <col min="6140" max="6140" width="38.7109375" style="10" customWidth="1"/>
    <col min="6141" max="6141" width="0" style="10" hidden="1" customWidth="1"/>
    <col min="6142" max="6142" width="26" style="10" customWidth="1"/>
    <col min="6143" max="6143" width="0" style="10" hidden="1" customWidth="1"/>
    <col min="6144" max="6144" width="23.85546875" style="10"/>
    <col min="6145" max="6145" width="45.28515625" style="10" customWidth="1"/>
    <col min="6146" max="6146" width="0" style="10" hidden="1" customWidth="1"/>
    <col min="6147" max="6148" width="38" style="10" customWidth="1"/>
    <col min="6149" max="6150" width="20.85546875" style="10" customWidth="1"/>
    <col min="6151" max="6151" width="16.7109375" style="10" bestFit="1" customWidth="1"/>
    <col min="6152" max="6163" width="21.7109375" style="10" customWidth="1"/>
    <col min="6164" max="6164" width="20.140625" style="10" customWidth="1"/>
    <col min="6165" max="6165" width="8" style="10" customWidth="1"/>
    <col min="6166" max="6393" width="9.140625" style="10" customWidth="1"/>
    <col min="6394" max="6394" width="0.140625" style="10" customWidth="1"/>
    <col min="6395" max="6395" width="0" style="10" hidden="1" customWidth="1"/>
    <col min="6396" max="6396" width="38.7109375" style="10" customWidth="1"/>
    <col min="6397" max="6397" width="0" style="10" hidden="1" customWidth="1"/>
    <col min="6398" max="6398" width="26" style="10" customWidth="1"/>
    <col min="6399" max="6399" width="0" style="10" hidden="1" customWidth="1"/>
    <col min="6400" max="6400" width="23.85546875" style="10"/>
    <col min="6401" max="6401" width="45.28515625" style="10" customWidth="1"/>
    <col min="6402" max="6402" width="0" style="10" hidden="1" customWidth="1"/>
    <col min="6403" max="6404" width="38" style="10" customWidth="1"/>
    <col min="6405" max="6406" width="20.85546875" style="10" customWidth="1"/>
    <col min="6407" max="6407" width="16.7109375" style="10" bestFit="1" customWidth="1"/>
    <col min="6408" max="6419" width="21.7109375" style="10" customWidth="1"/>
    <col min="6420" max="6420" width="20.140625" style="10" customWidth="1"/>
    <col min="6421" max="6421" width="8" style="10" customWidth="1"/>
    <col min="6422" max="6649" width="9.140625" style="10" customWidth="1"/>
    <col min="6650" max="6650" width="0.140625" style="10" customWidth="1"/>
    <col min="6651" max="6651" width="0" style="10" hidden="1" customWidth="1"/>
    <col min="6652" max="6652" width="38.7109375" style="10" customWidth="1"/>
    <col min="6653" max="6653" width="0" style="10" hidden="1" customWidth="1"/>
    <col min="6654" max="6654" width="26" style="10" customWidth="1"/>
    <col min="6655" max="6655" width="0" style="10" hidden="1" customWidth="1"/>
    <col min="6656" max="6656" width="23.85546875" style="10"/>
    <col min="6657" max="6657" width="45.28515625" style="10" customWidth="1"/>
    <col min="6658" max="6658" width="0" style="10" hidden="1" customWidth="1"/>
    <col min="6659" max="6660" width="38" style="10" customWidth="1"/>
    <col min="6661" max="6662" width="20.85546875" style="10" customWidth="1"/>
    <col min="6663" max="6663" width="16.7109375" style="10" bestFit="1" customWidth="1"/>
    <col min="6664" max="6675" width="21.7109375" style="10" customWidth="1"/>
    <col min="6676" max="6676" width="20.140625" style="10" customWidth="1"/>
    <col min="6677" max="6677" width="8" style="10" customWidth="1"/>
    <col min="6678" max="6905" width="9.140625" style="10" customWidth="1"/>
    <col min="6906" max="6906" width="0.140625" style="10" customWidth="1"/>
    <col min="6907" max="6907" width="0" style="10" hidden="1" customWidth="1"/>
    <col min="6908" max="6908" width="38.7109375" style="10" customWidth="1"/>
    <col min="6909" max="6909" width="0" style="10" hidden="1" customWidth="1"/>
    <col min="6910" max="6910" width="26" style="10" customWidth="1"/>
    <col min="6911" max="6911" width="0" style="10" hidden="1" customWidth="1"/>
    <col min="6912" max="6912" width="23.85546875" style="10"/>
    <col min="6913" max="6913" width="45.28515625" style="10" customWidth="1"/>
    <col min="6914" max="6914" width="0" style="10" hidden="1" customWidth="1"/>
    <col min="6915" max="6916" width="38" style="10" customWidth="1"/>
    <col min="6917" max="6918" width="20.85546875" style="10" customWidth="1"/>
    <col min="6919" max="6919" width="16.7109375" style="10" bestFit="1" customWidth="1"/>
    <col min="6920" max="6931" width="21.7109375" style="10" customWidth="1"/>
    <col min="6932" max="6932" width="20.140625" style="10" customWidth="1"/>
    <col min="6933" max="6933" width="8" style="10" customWidth="1"/>
    <col min="6934" max="7161" width="9.140625" style="10" customWidth="1"/>
    <col min="7162" max="7162" width="0.140625" style="10" customWidth="1"/>
    <col min="7163" max="7163" width="0" style="10" hidden="1" customWidth="1"/>
    <col min="7164" max="7164" width="38.7109375" style="10" customWidth="1"/>
    <col min="7165" max="7165" width="0" style="10" hidden="1" customWidth="1"/>
    <col min="7166" max="7166" width="26" style="10" customWidth="1"/>
    <col min="7167" max="7167" width="0" style="10" hidden="1" customWidth="1"/>
    <col min="7168" max="7168" width="23.85546875" style="10"/>
    <col min="7169" max="7169" width="45.28515625" style="10" customWidth="1"/>
    <col min="7170" max="7170" width="0" style="10" hidden="1" customWidth="1"/>
    <col min="7171" max="7172" width="38" style="10" customWidth="1"/>
    <col min="7173" max="7174" width="20.85546875" style="10" customWidth="1"/>
    <col min="7175" max="7175" width="16.7109375" style="10" bestFit="1" customWidth="1"/>
    <col min="7176" max="7187" width="21.7109375" style="10" customWidth="1"/>
    <col min="7188" max="7188" width="20.140625" style="10" customWidth="1"/>
    <col min="7189" max="7189" width="8" style="10" customWidth="1"/>
    <col min="7190" max="7417" width="9.140625" style="10" customWidth="1"/>
    <col min="7418" max="7418" width="0.140625" style="10" customWidth="1"/>
    <col min="7419" max="7419" width="0" style="10" hidden="1" customWidth="1"/>
    <col min="7420" max="7420" width="38.7109375" style="10" customWidth="1"/>
    <col min="7421" max="7421" width="0" style="10" hidden="1" customWidth="1"/>
    <col min="7422" max="7422" width="26" style="10" customWidth="1"/>
    <col min="7423" max="7423" width="0" style="10" hidden="1" customWidth="1"/>
    <col min="7424" max="7424" width="23.85546875" style="10"/>
    <col min="7425" max="7425" width="45.28515625" style="10" customWidth="1"/>
    <col min="7426" max="7426" width="0" style="10" hidden="1" customWidth="1"/>
    <col min="7427" max="7428" width="38" style="10" customWidth="1"/>
    <col min="7429" max="7430" width="20.85546875" style="10" customWidth="1"/>
    <col min="7431" max="7431" width="16.7109375" style="10" bestFit="1" customWidth="1"/>
    <col min="7432" max="7443" width="21.7109375" style="10" customWidth="1"/>
    <col min="7444" max="7444" width="20.140625" style="10" customWidth="1"/>
    <col min="7445" max="7445" width="8" style="10" customWidth="1"/>
    <col min="7446" max="7673" width="9.140625" style="10" customWidth="1"/>
    <col min="7674" max="7674" width="0.140625" style="10" customWidth="1"/>
    <col min="7675" max="7675" width="0" style="10" hidden="1" customWidth="1"/>
    <col min="7676" max="7676" width="38.7109375" style="10" customWidth="1"/>
    <col min="7677" max="7677" width="0" style="10" hidden="1" customWidth="1"/>
    <col min="7678" max="7678" width="26" style="10" customWidth="1"/>
    <col min="7679" max="7679" width="0" style="10" hidden="1" customWidth="1"/>
    <col min="7680" max="7680" width="23.85546875" style="10"/>
    <col min="7681" max="7681" width="45.28515625" style="10" customWidth="1"/>
    <col min="7682" max="7682" width="0" style="10" hidden="1" customWidth="1"/>
    <col min="7683" max="7684" width="38" style="10" customWidth="1"/>
    <col min="7685" max="7686" width="20.85546875" style="10" customWidth="1"/>
    <col min="7687" max="7687" width="16.7109375" style="10" bestFit="1" customWidth="1"/>
    <col min="7688" max="7699" width="21.7109375" style="10" customWidth="1"/>
    <col min="7700" max="7700" width="20.140625" style="10" customWidth="1"/>
    <col min="7701" max="7701" width="8" style="10" customWidth="1"/>
    <col min="7702" max="7929" width="9.140625" style="10" customWidth="1"/>
    <col min="7930" max="7930" width="0.140625" style="10" customWidth="1"/>
    <col min="7931" max="7931" width="0" style="10" hidden="1" customWidth="1"/>
    <col min="7932" max="7932" width="38.7109375" style="10" customWidth="1"/>
    <col min="7933" max="7933" width="0" style="10" hidden="1" customWidth="1"/>
    <col min="7934" max="7934" width="26" style="10" customWidth="1"/>
    <col min="7935" max="7935" width="0" style="10" hidden="1" customWidth="1"/>
    <col min="7936" max="7936" width="23.85546875" style="10"/>
    <col min="7937" max="7937" width="45.28515625" style="10" customWidth="1"/>
    <col min="7938" max="7938" width="0" style="10" hidden="1" customWidth="1"/>
    <col min="7939" max="7940" width="38" style="10" customWidth="1"/>
    <col min="7941" max="7942" width="20.85546875" style="10" customWidth="1"/>
    <col min="7943" max="7943" width="16.7109375" style="10" bestFit="1" customWidth="1"/>
    <col min="7944" max="7955" width="21.7109375" style="10" customWidth="1"/>
    <col min="7956" max="7956" width="20.140625" style="10" customWidth="1"/>
    <col min="7957" max="7957" width="8" style="10" customWidth="1"/>
    <col min="7958" max="8185" width="9.140625" style="10" customWidth="1"/>
    <col min="8186" max="8186" width="0.140625" style="10" customWidth="1"/>
    <col min="8187" max="8187" width="0" style="10" hidden="1" customWidth="1"/>
    <col min="8188" max="8188" width="38.7109375" style="10" customWidth="1"/>
    <col min="8189" max="8189" width="0" style="10" hidden="1" customWidth="1"/>
    <col min="8190" max="8190" width="26" style="10" customWidth="1"/>
    <col min="8191" max="8191" width="0" style="10" hidden="1" customWidth="1"/>
    <col min="8192" max="8192" width="23.85546875" style="10"/>
    <col min="8193" max="8193" width="45.28515625" style="10" customWidth="1"/>
    <col min="8194" max="8194" width="0" style="10" hidden="1" customWidth="1"/>
    <col min="8195" max="8196" width="38" style="10" customWidth="1"/>
    <col min="8197" max="8198" width="20.85546875" style="10" customWidth="1"/>
    <col min="8199" max="8199" width="16.7109375" style="10" bestFit="1" customWidth="1"/>
    <col min="8200" max="8211" width="21.7109375" style="10" customWidth="1"/>
    <col min="8212" max="8212" width="20.140625" style="10" customWidth="1"/>
    <col min="8213" max="8213" width="8" style="10" customWidth="1"/>
    <col min="8214" max="8441" width="9.140625" style="10" customWidth="1"/>
    <col min="8442" max="8442" width="0.140625" style="10" customWidth="1"/>
    <col min="8443" max="8443" width="0" style="10" hidden="1" customWidth="1"/>
    <col min="8444" max="8444" width="38.7109375" style="10" customWidth="1"/>
    <col min="8445" max="8445" width="0" style="10" hidden="1" customWidth="1"/>
    <col min="8446" max="8446" width="26" style="10" customWidth="1"/>
    <col min="8447" max="8447" width="0" style="10" hidden="1" customWidth="1"/>
    <col min="8448" max="8448" width="23.85546875" style="10"/>
    <col min="8449" max="8449" width="45.28515625" style="10" customWidth="1"/>
    <col min="8450" max="8450" width="0" style="10" hidden="1" customWidth="1"/>
    <col min="8451" max="8452" width="38" style="10" customWidth="1"/>
    <col min="8453" max="8454" width="20.85546875" style="10" customWidth="1"/>
    <col min="8455" max="8455" width="16.7109375" style="10" bestFit="1" customWidth="1"/>
    <col min="8456" max="8467" width="21.7109375" style="10" customWidth="1"/>
    <col min="8468" max="8468" width="20.140625" style="10" customWidth="1"/>
    <col min="8469" max="8469" width="8" style="10" customWidth="1"/>
    <col min="8470" max="8697" width="9.140625" style="10" customWidth="1"/>
    <col min="8698" max="8698" width="0.140625" style="10" customWidth="1"/>
    <col min="8699" max="8699" width="0" style="10" hidden="1" customWidth="1"/>
    <col min="8700" max="8700" width="38.7109375" style="10" customWidth="1"/>
    <col min="8701" max="8701" width="0" style="10" hidden="1" customWidth="1"/>
    <col min="8702" max="8702" width="26" style="10" customWidth="1"/>
    <col min="8703" max="8703" width="0" style="10" hidden="1" customWidth="1"/>
    <col min="8704" max="8704" width="23.85546875" style="10"/>
    <col min="8705" max="8705" width="45.28515625" style="10" customWidth="1"/>
    <col min="8706" max="8706" width="0" style="10" hidden="1" customWidth="1"/>
    <col min="8707" max="8708" width="38" style="10" customWidth="1"/>
    <col min="8709" max="8710" width="20.85546875" style="10" customWidth="1"/>
    <col min="8711" max="8711" width="16.7109375" style="10" bestFit="1" customWidth="1"/>
    <col min="8712" max="8723" width="21.7109375" style="10" customWidth="1"/>
    <col min="8724" max="8724" width="20.140625" style="10" customWidth="1"/>
    <col min="8725" max="8725" width="8" style="10" customWidth="1"/>
    <col min="8726" max="8953" width="9.140625" style="10" customWidth="1"/>
    <col min="8954" max="8954" width="0.140625" style="10" customWidth="1"/>
    <col min="8955" max="8955" width="0" style="10" hidden="1" customWidth="1"/>
    <col min="8956" max="8956" width="38.7109375" style="10" customWidth="1"/>
    <col min="8957" max="8957" width="0" style="10" hidden="1" customWidth="1"/>
    <col min="8958" max="8958" width="26" style="10" customWidth="1"/>
    <col min="8959" max="8959" width="0" style="10" hidden="1" customWidth="1"/>
    <col min="8960" max="8960" width="23.85546875" style="10"/>
    <col min="8961" max="8961" width="45.28515625" style="10" customWidth="1"/>
    <col min="8962" max="8962" width="0" style="10" hidden="1" customWidth="1"/>
    <col min="8963" max="8964" width="38" style="10" customWidth="1"/>
    <col min="8965" max="8966" width="20.85546875" style="10" customWidth="1"/>
    <col min="8967" max="8967" width="16.7109375" style="10" bestFit="1" customWidth="1"/>
    <col min="8968" max="8979" width="21.7109375" style="10" customWidth="1"/>
    <col min="8980" max="8980" width="20.140625" style="10" customWidth="1"/>
    <col min="8981" max="8981" width="8" style="10" customWidth="1"/>
    <col min="8982" max="9209" width="9.140625" style="10" customWidth="1"/>
    <col min="9210" max="9210" width="0.140625" style="10" customWidth="1"/>
    <col min="9211" max="9211" width="0" style="10" hidden="1" customWidth="1"/>
    <col min="9212" max="9212" width="38.7109375" style="10" customWidth="1"/>
    <col min="9213" max="9213" width="0" style="10" hidden="1" customWidth="1"/>
    <col min="9214" max="9214" width="26" style="10" customWidth="1"/>
    <col min="9215" max="9215" width="0" style="10" hidden="1" customWidth="1"/>
    <col min="9216" max="9216" width="23.85546875" style="10"/>
    <col min="9217" max="9217" width="45.28515625" style="10" customWidth="1"/>
    <col min="9218" max="9218" width="0" style="10" hidden="1" customWidth="1"/>
    <col min="9219" max="9220" width="38" style="10" customWidth="1"/>
    <col min="9221" max="9222" width="20.85546875" style="10" customWidth="1"/>
    <col min="9223" max="9223" width="16.7109375" style="10" bestFit="1" customWidth="1"/>
    <col min="9224" max="9235" width="21.7109375" style="10" customWidth="1"/>
    <col min="9236" max="9236" width="20.140625" style="10" customWidth="1"/>
    <col min="9237" max="9237" width="8" style="10" customWidth="1"/>
    <col min="9238" max="9465" width="9.140625" style="10" customWidth="1"/>
    <col min="9466" max="9466" width="0.140625" style="10" customWidth="1"/>
    <col min="9467" max="9467" width="0" style="10" hidden="1" customWidth="1"/>
    <col min="9468" max="9468" width="38.7109375" style="10" customWidth="1"/>
    <col min="9469" max="9469" width="0" style="10" hidden="1" customWidth="1"/>
    <col min="9470" max="9470" width="26" style="10" customWidth="1"/>
    <col min="9471" max="9471" width="0" style="10" hidden="1" customWidth="1"/>
    <col min="9472" max="9472" width="23.85546875" style="10"/>
    <col min="9473" max="9473" width="45.28515625" style="10" customWidth="1"/>
    <col min="9474" max="9474" width="0" style="10" hidden="1" customWidth="1"/>
    <col min="9475" max="9476" width="38" style="10" customWidth="1"/>
    <col min="9477" max="9478" width="20.85546875" style="10" customWidth="1"/>
    <col min="9479" max="9479" width="16.7109375" style="10" bestFit="1" customWidth="1"/>
    <col min="9480" max="9491" width="21.7109375" style="10" customWidth="1"/>
    <col min="9492" max="9492" width="20.140625" style="10" customWidth="1"/>
    <col min="9493" max="9493" width="8" style="10" customWidth="1"/>
    <col min="9494" max="9721" width="9.140625" style="10" customWidth="1"/>
    <col min="9722" max="9722" width="0.140625" style="10" customWidth="1"/>
    <col min="9723" max="9723" width="0" style="10" hidden="1" customWidth="1"/>
    <col min="9724" max="9724" width="38.7109375" style="10" customWidth="1"/>
    <col min="9725" max="9725" width="0" style="10" hidden="1" customWidth="1"/>
    <col min="9726" max="9726" width="26" style="10" customWidth="1"/>
    <col min="9727" max="9727" width="0" style="10" hidden="1" customWidth="1"/>
    <col min="9728" max="9728" width="23.85546875" style="10"/>
    <col min="9729" max="9729" width="45.28515625" style="10" customWidth="1"/>
    <col min="9730" max="9730" width="0" style="10" hidden="1" customWidth="1"/>
    <col min="9731" max="9732" width="38" style="10" customWidth="1"/>
    <col min="9733" max="9734" width="20.85546875" style="10" customWidth="1"/>
    <col min="9735" max="9735" width="16.7109375" style="10" bestFit="1" customWidth="1"/>
    <col min="9736" max="9747" width="21.7109375" style="10" customWidth="1"/>
    <col min="9748" max="9748" width="20.140625" style="10" customWidth="1"/>
    <col min="9749" max="9749" width="8" style="10" customWidth="1"/>
    <col min="9750" max="9977" width="9.140625" style="10" customWidth="1"/>
    <col min="9978" max="9978" width="0.140625" style="10" customWidth="1"/>
    <col min="9979" max="9979" width="0" style="10" hidden="1" customWidth="1"/>
    <col min="9980" max="9980" width="38.7109375" style="10" customWidth="1"/>
    <col min="9981" max="9981" width="0" style="10" hidden="1" customWidth="1"/>
    <col min="9982" max="9982" width="26" style="10" customWidth="1"/>
    <col min="9983" max="9983" width="0" style="10" hidden="1" customWidth="1"/>
    <col min="9984" max="9984" width="23.85546875" style="10"/>
    <col min="9985" max="9985" width="45.28515625" style="10" customWidth="1"/>
    <col min="9986" max="9986" width="0" style="10" hidden="1" customWidth="1"/>
    <col min="9987" max="9988" width="38" style="10" customWidth="1"/>
    <col min="9989" max="9990" width="20.85546875" style="10" customWidth="1"/>
    <col min="9991" max="9991" width="16.7109375" style="10" bestFit="1" customWidth="1"/>
    <col min="9992" max="10003" width="21.7109375" style="10" customWidth="1"/>
    <col min="10004" max="10004" width="20.140625" style="10" customWidth="1"/>
    <col min="10005" max="10005" width="8" style="10" customWidth="1"/>
    <col min="10006" max="10233" width="9.140625" style="10" customWidth="1"/>
    <col min="10234" max="10234" width="0.140625" style="10" customWidth="1"/>
    <col min="10235" max="10235" width="0" style="10" hidden="1" customWidth="1"/>
    <col min="10236" max="10236" width="38.7109375" style="10" customWidth="1"/>
    <col min="10237" max="10237" width="0" style="10" hidden="1" customWidth="1"/>
    <col min="10238" max="10238" width="26" style="10" customWidth="1"/>
    <col min="10239" max="10239" width="0" style="10" hidden="1" customWidth="1"/>
    <col min="10240" max="10240" width="23.85546875" style="10"/>
    <col min="10241" max="10241" width="45.28515625" style="10" customWidth="1"/>
    <col min="10242" max="10242" width="0" style="10" hidden="1" customWidth="1"/>
    <col min="10243" max="10244" width="38" style="10" customWidth="1"/>
    <col min="10245" max="10246" width="20.85546875" style="10" customWidth="1"/>
    <col min="10247" max="10247" width="16.7109375" style="10" bestFit="1" customWidth="1"/>
    <col min="10248" max="10259" width="21.7109375" style="10" customWidth="1"/>
    <col min="10260" max="10260" width="20.140625" style="10" customWidth="1"/>
    <col min="10261" max="10261" width="8" style="10" customWidth="1"/>
    <col min="10262" max="10489" width="9.140625" style="10" customWidth="1"/>
    <col min="10490" max="10490" width="0.140625" style="10" customWidth="1"/>
    <col min="10491" max="10491" width="0" style="10" hidden="1" customWidth="1"/>
    <col min="10492" max="10492" width="38.7109375" style="10" customWidth="1"/>
    <col min="10493" max="10493" width="0" style="10" hidden="1" customWidth="1"/>
    <col min="10494" max="10494" width="26" style="10" customWidth="1"/>
    <col min="10495" max="10495" width="0" style="10" hidden="1" customWidth="1"/>
    <col min="10496" max="10496" width="23.85546875" style="10"/>
    <col min="10497" max="10497" width="45.28515625" style="10" customWidth="1"/>
    <col min="10498" max="10498" width="0" style="10" hidden="1" customWidth="1"/>
    <col min="10499" max="10500" width="38" style="10" customWidth="1"/>
    <col min="10501" max="10502" width="20.85546875" style="10" customWidth="1"/>
    <col min="10503" max="10503" width="16.7109375" style="10" bestFit="1" customWidth="1"/>
    <col min="10504" max="10515" width="21.7109375" style="10" customWidth="1"/>
    <col min="10516" max="10516" width="20.140625" style="10" customWidth="1"/>
    <col min="10517" max="10517" width="8" style="10" customWidth="1"/>
    <col min="10518" max="10745" width="9.140625" style="10" customWidth="1"/>
    <col min="10746" max="10746" width="0.140625" style="10" customWidth="1"/>
    <col min="10747" max="10747" width="0" style="10" hidden="1" customWidth="1"/>
    <col min="10748" max="10748" width="38.7109375" style="10" customWidth="1"/>
    <col min="10749" max="10749" width="0" style="10" hidden="1" customWidth="1"/>
    <col min="10750" max="10750" width="26" style="10" customWidth="1"/>
    <col min="10751" max="10751" width="0" style="10" hidden="1" customWidth="1"/>
    <col min="10752" max="10752" width="23.85546875" style="10"/>
    <col min="10753" max="10753" width="45.28515625" style="10" customWidth="1"/>
    <col min="10754" max="10754" width="0" style="10" hidden="1" customWidth="1"/>
    <col min="10755" max="10756" width="38" style="10" customWidth="1"/>
    <col min="10757" max="10758" width="20.85546875" style="10" customWidth="1"/>
    <col min="10759" max="10759" width="16.7109375" style="10" bestFit="1" customWidth="1"/>
    <col min="10760" max="10771" width="21.7109375" style="10" customWidth="1"/>
    <col min="10772" max="10772" width="20.140625" style="10" customWidth="1"/>
    <col min="10773" max="10773" width="8" style="10" customWidth="1"/>
    <col min="10774" max="11001" width="9.140625" style="10" customWidth="1"/>
    <col min="11002" max="11002" width="0.140625" style="10" customWidth="1"/>
    <col min="11003" max="11003" width="0" style="10" hidden="1" customWidth="1"/>
    <col min="11004" max="11004" width="38.7109375" style="10" customWidth="1"/>
    <col min="11005" max="11005" width="0" style="10" hidden="1" customWidth="1"/>
    <col min="11006" max="11006" width="26" style="10" customWidth="1"/>
    <col min="11007" max="11007" width="0" style="10" hidden="1" customWidth="1"/>
    <col min="11008" max="11008" width="23.85546875" style="10"/>
    <col min="11009" max="11009" width="45.28515625" style="10" customWidth="1"/>
    <col min="11010" max="11010" width="0" style="10" hidden="1" customWidth="1"/>
    <col min="11011" max="11012" width="38" style="10" customWidth="1"/>
    <col min="11013" max="11014" width="20.85546875" style="10" customWidth="1"/>
    <col min="11015" max="11015" width="16.7109375" style="10" bestFit="1" customWidth="1"/>
    <col min="11016" max="11027" width="21.7109375" style="10" customWidth="1"/>
    <col min="11028" max="11028" width="20.140625" style="10" customWidth="1"/>
    <col min="11029" max="11029" width="8" style="10" customWidth="1"/>
    <col min="11030" max="11257" width="9.140625" style="10" customWidth="1"/>
    <col min="11258" max="11258" width="0.140625" style="10" customWidth="1"/>
    <col min="11259" max="11259" width="0" style="10" hidden="1" customWidth="1"/>
    <col min="11260" max="11260" width="38.7109375" style="10" customWidth="1"/>
    <col min="11261" max="11261" width="0" style="10" hidden="1" customWidth="1"/>
    <col min="11262" max="11262" width="26" style="10" customWidth="1"/>
    <col min="11263" max="11263" width="0" style="10" hidden="1" customWidth="1"/>
    <col min="11264" max="11264" width="23.85546875" style="10"/>
    <col min="11265" max="11265" width="45.28515625" style="10" customWidth="1"/>
    <col min="11266" max="11266" width="0" style="10" hidden="1" customWidth="1"/>
    <col min="11267" max="11268" width="38" style="10" customWidth="1"/>
    <col min="11269" max="11270" width="20.85546875" style="10" customWidth="1"/>
    <col min="11271" max="11271" width="16.7109375" style="10" bestFit="1" customWidth="1"/>
    <col min="11272" max="11283" width="21.7109375" style="10" customWidth="1"/>
    <col min="11284" max="11284" width="20.140625" style="10" customWidth="1"/>
    <col min="11285" max="11285" width="8" style="10" customWidth="1"/>
    <col min="11286" max="11513" width="9.140625" style="10" customWidth="1"/>
    <col min="11514" max="11514" width="0.140625" style="10" customWidth="1"/>
    <col min="11515" max="11515" width="0" style="10" hidden="1" customWidth="1"/>
    <col min="11516" max="11516" width="38.7109375" style="10" customWidth="1"/>
    <col min="11517" max="11517" width="0" style="10" hidden="1" customWidth="1"/>
    <col min="11518" max="11518" width="26" style="10" customWidth="1"/>
    <col min="11519" max="11519" width="0" style="10" hidden="1" customWidth="1"/>
    <col min="11520" max="11520" width="23.85546875" style="10"/>
    <col min="11521" max="11521" width="45.28515625" style="10" customWidth="1"/>
    <col min="11522" max="11522" width="0" style="10" hidden="1" customWidth="1"/>
    <col min="11523" max="11524" width="38" style="10" customWidth="1"/>
    <col min="11525" max="11526" width="20.85546875" style="10" customWidth="1"/>
    <col min="11527" max="11527" width="16.7109375" style="10" bestFit="1" customWidth="1"/>
    <col min="11528" max="11539" width="21.7109375" style="10" customWidth="1"/>
    <col min="11540" max="11540" width="20.140625" style="10" customWidth="1"/>
    <col min="11541" max="11541" width="8" style="10" customWidth="1"/>
    <col min="11542" max="11769" width="9.140625" style="10" customWidth="1"/>
    <col min="11770" max="11770" width="0.140625" style="10" customWidth="1"/>
    <col min="11771" max="11771" width="0" style="10" hidden="1" customWidth="1"/>
    <col min="11772" max="11772" width="38.7109375" style="10" customWidth="1"/>
    <col min="11773" max="11773" width="0" style="10" hidden="1" customWidth="1"/>
    <col min="11774" max="11774" width="26" style="10" customWidth="1"/>
    <col min="11775" max="11775" width="0" style="10" hidden="1" customWidth="1"/>
    <col min="11776" max="11776" width="23.85546875" style="10"/>
    <col min="11777" max="11777" width="45.28515625" style="10" customWidth="1"/>
    <col min="11778" max="11778" width="0" style="10" hidden="1" customWidth="1"/>
    <col min="11779" max="11780" width="38" style="10" customWidth="1"/>
    <col min="11781" max="11782" width="20.85546875" style="10" customWidth="1"/>
    <col min="11783" max="11783" width="16.7109375" style="10" bestFit="1" customWidth="1"/>
    <col min="11784" max="11795" width="21.7109375" style="10" customWidth="1"/>
    <col min="11796" max="11796" width="20.140625" style="10" customWidth="1"/>
    <col min="11797" max="11797" width="8" style="10" customWidth="1"/>
    <col min="11798" max="12025" width="9.140625" style="10" customWidth="1"/>
    <col min="12026" max="12026" width="0.140625" style="10" customWidth="1"/>
    <col min="12027" max="12027" width="0" style="10" hidden="1" customWidth="1"/>
    <col min="12028" max="12028" width="38.7109375" style="10" customWidth="1"/>
    <col min="12029" max="12029" width="0" style="10" hidden="1" customWidth="1"/>
    <col min="12030" max="12030" width="26" style="10" customWidth="1"/>
    <col min="12031" max="12031" width="0" style="10" hidden="1" customWidth="1"/>
    <col min="12032" max="12032" width="23.85546875" style="10"/>
    <col min="12033" max="12033" width="45.28515625" style="10" customWidth="1"/>
    <col min="12034" max="12034" width="0" style="10" hidden="1" customWidth="1"/>
    <col min="12035" max="12036" width="38" style="10" customWidth="1"/>
    <col min="12037" max="12038" width="20.85546875" style="10" customWidth="1"/>
    <col min="12039" max="12039" width="16.7109375" style="10" bestFit="1" customWidth="1"/>
    <col min="12040" max="12051" width="21.7109375" style="10" customWidth="1"/>
    <col min="12052" max="12052" width="20.140625" style="10" customWidth="1"/>
    <col min="12053" max="12053" width="8" style="10" customWidth="1"/>
    <col min="12054" max="12281" width="9.140625" style="10" customWidth="1"/>
    <col min="12282" max="12282" width="0.140625" style="10" customWidth="1"/>
    <col min="12283" max="12283" width="0" style="10" hidden="1" customWidth="1"/>
    <col min="12284" max="12284" width="38.7109375" style="10" customWidth="1"/>
    <col min="12285" max="12285" width="0" style="10" hidden="1" customWidth="1"/>
    <col min="12286" max="12286" width="26" style="10" customWidth="1"/>
    <col min="12287" max="12287" width="0" style="10" hidden="1" customWidth="1"/>
    <col min="12288" max="12288" width="23.85546875" style="10"/>
    <col min="12289" max="12289" width="45.28515625" style="10" customWidth="1"/>
    <col min="12290" max="12290" width="0" style="10" hidden="1" customWidth="1"/>
    <col min="12291" max="12292" width="38" style="10" customWidth="1"/>
    <col min="12293" max="12294" width="20.85546875" style="10" customWidth="1"/>
    <col min="12295" max="12295" width="16.7109375" style="10" bestFit="1" customWidth="1"/>
    <col min="12296" max="12307" width="21.7109375" style="10" customWidth="1"/>
    <col min="12308" max="12308" width="20.140625" style="10" customWidth="1"/>
    <col min="12309" max="12309" width="8" style="10" customWidth="1"/>
    <col min="12310" max="12537" width="9.140625" style="10" customWidth="1"/>
    <col min="12538" max="12538" width="0.140625" style="10" customWidth="1"/>
    <col min="12539" max="12539" width="0" style="10" hidden="1" customWidth="1"/>
    <col min="12540" max="12540" width="38.7109375" style="10" customWidth="1"/>
    <col min="12541" max="12541" width="0" style="10" hidden="1" customWidth="1"/>
    <col min="12542" max="12542" width="26" style="10" customWidth="1"/>
    <col min="12543" max="12543" width="0" style="10" hidden="1" customWidth="1"/>
    <col min="12544" max="12544" width="23.85546875" style="10"/>
    <col min="12545" max="12545" width="45.28515625" style="10" customWidth="1"/>
    <col min="12546" max="12546" width="0" style="10" hidden="1" customWidth="1"/>
    <col min="12547" max="12548" width="38" style="10" customWidth="1"/>
    <col min="12549" max="12550" width="20.85546875" style="10" customWidth="1"/>
    <col min="12551" max="12551" width="16.7109375" style="10" bestFit="1" customWidth="1"/>
    <col min="12552" max="12563" width="21.7109375" style="10" customWidth="1"/>
    <col min="12564" max="12564" width="20.140625" style="10" customWidth="1"/>
    <col min="12565" max="12565" width="8" style="10" customWidth="1"/>
    <col min="12566" max="12793" width="9.140625" style="10" customWidth="1"/>
    <col min="12794" max="12794" width="0.140625" style="10" customWidth="1"/>
    <col min="12795" max="12795" width="0" style="10" hidden="1" customWidth="1"/>
    <col min="12796" max="12796" width="38.7109375" style="10" customWidth="1"/>
    <col min="12797" max="12797" width="0" style="10" hidden="1" customWidth="1"/>
    <col min="12798" max="12798" width="26" style="10" customWidth="1"/>
    <col min="12799" max="12799" width="0" style="10" hidden="1" customWidth="1"/>
    <col min="12800" max="12800" width="23.85546875" style="10"/>
    <col min="12801" max="12801" width="45.28515625" style="10" customWidth="1"/>
    <col min="12802" max="12802" width="0" style="10" hidden="1" customWidth="1"/>
    <col min="12803" max="12804" width="38" style="10" customWidth="1"/>
    <col min="12805" max="12806" width="20.85546875" style="10" customWidth="1"/>
    <col min="12807" max="12807" width="16.7109375" style="10" bestFit="1" customWidth="1"/>
    <col min="12808" max="12819" width="21.7109375" style="10" customWidth="1"/>
    <col min="12820" max="12820" width="20.140625" style="10" customWidth="1"/>
    <col min="12821" max="12821" width="8" style="10" customWidth="1"/>
    <col min="12822" max="13049" width="9.140625" style="10" customWidth="1"/>
    <col min="13050" max="13050" width="0.140625" style="10" customWidth="1"/>
    <col min="13051" max="13051" width="0" style="10" hidden="1" customWidth="1"/>
    <col min="13052" max="13052" width="38.7109375" style="10" customWidth="1"/>
    <col min="13053" max="13053" width="0" style="10" hidden="1" customWidth="1"/>
    <col min="13054" max="13054" width="26" style="10" customWidth="1"/>
    <col min="13055" max="13055" width="0" style="10" hidden="1" customWidth="1"/>
    <col min="13056" max="13056" width="23.85546875" style="10"/>
    <col min="13057" max="13057" width="45.28515625" style="10" customWidth="1"/>
    <col min="13058" max="13058" width="0" style="10" hidden="1" customWidth="1"/>
    <col min="13059" max="13060" width="38" style="10" customWidth="1"/>
    <col min="13061" max="13062" width="20.85546875" style="10" customWidth="1"/>
    <col min="13063" max="13063" width="16.7109375" style="10" bestFit="1" customWidth="1"/>
    <col min="13064" max="13075" width="21.7109375" style="10" customWidth="1"/>
    <col min="13076" max="13076" width="20.140625" style="10" customWidth="1"/>
    <col min="13077" max="13077" width="8" style="10" customWidth="1"/>
    <col min="13078" max="13305" width="9.140625" style="10" customWidth="1"/>
    <col min="13306" max="13306" width="0.140625" style="10" customWidth="1"/>
    <col min="13307" max="13307" width="0" style="10" hidden="1" customWidth="1"/>
    <col min="13308" max="13308" width="38.7109375" style="10" customWidth="1"/>
    <col min="13309" max="13309" width="0" style="10" hidden="1" customWidth="1"/>
    <col min="13310" max="13310" width="26" style="10" customWidth="1"/>
    <col min="13311" max="13311" width="0" style="10" hidden="1" customWidth="1"/>
    <col min="13312" max="13312" width="23.85546875" style="10"/>
    <col min="13313" max="13313" width="45.28515625" style="10" customWidth="1"/>
    <col min="13314" max="13314" width="0" style="10" hidden="1" customWidth="1"/>
    <col min="13315" max="13316" width="38" style="10" customWidth="1"/>
    <col min="13317" max="13318" width="20.85546875" style="10" customWidth="1"/>
    <col min="13319" max="13319" width="16.7109375" style="10" bestFit="1" customWidth="1"/>
    <col min="13320" max="13331" width="21.7109375" style="10" customWidth="1"/>
    <col min="13332" max="13332" width="20.140625" style="10" customWidth="1"/>
    <col min="13333" max="13333" width="8" style="10" customWidth="1"/>
    <col min="13334" max="13561" width="9.140625" style="10" customWidth="1"/>
    <col min="13562" max="13562" width="0.140625" style="10" customWidth="1"/>
    <col min="13563" max="13563" width="0" style="10" hidden="1" customWidth="1"/>
    <col min="13564" max="13564" width="38.7109375" style="10" customWidth="1"/>
    <col min="13565" max="13565" width="0" style="10" hidden="1" customWidth="1"/>
    <col min="13566" max="13566" width="26" style="10" customWidth="1"/>
    <col min="13567" max="13567" width="0" style="10" hidden="1" customWidth="1"/>
    <col min="13568" max="13568" width="23.85546875" style="10"/>
    <col min="13569" max="13569" width="45.28515625" style="10" customWidth="1"/>
    <col min="13570" max="13570" width="0" style="10" hidden="1" customWidth="1"/>
    <col min="13571" max="13572" width="38" style="10" customWidth="1"/>
    <col min="13573" max="13574" width="20.85546875" style="10" customWidth="1"/>
    <col min="13575" max="13575" width="16.7109375" style="10" bestFit="1" customWidth="1"/>
    <col min="13576" max="13587" width="21.7109375" style="10" customWidth="1"/>
    <col min="13588" max="13588" width="20.140625" style="10" customWidth="1"/>
    <col min="13589" max="13589" width="8" style="10" customWidth="1"/>
    <col min="13590" max="13817" width="9.140625" style="10" customWidth="1"/>
    <col min="13818" max="13818" width="0.140625" style="10" customWidth="1"/>
    <col min="13819" max="13819" width="0" style="10" hidden="1" customWidth="1"/>
    <col min="13820" max="13820" width="38.7109375" style="10" customWidth="1"/>
    <col min="13821" max="13821" width="0" style="10" hidden="1" customWidth="1"/>
    <col min="13822" max="13822" width="26" style="10" customWidth="1"/>
    <col min="13823" max="13823" width="0" style="10" hidden="1" customWidth="1"/>
    <col min="13824" max="13824" width="23.85546875" style="10"/>
    <col min="13825" max="13825" width="45.28515625" style="10" customWidth="1"/>
    <col min="13826" max="13826" width="0" style="10" hidden="1" customWidth="1"/>
    <col min="13827" max="13828" width="38" style="10" customWidth="1"/>
    <col min="13829" max="13830" width="20.85546875" style="10" customWidth="1"/>
    <col min="13831" max="13831" width="16.7109375" style="10" bestFit="1" customWidth="1"/>
    <col min="13832" max="13843" width="21.7109375" style="10" customWidth="1"/>
    <col min="13844" max="13844" width="20.140625" style="10" customWidth="1"/>
    <col min="13845" max="13845" width="8" style="10" customWidth="1"/>
    <col min="13846" max="14073" width="9.140625" style="10" customWidth="1"/>
    <col min="14074" max="14074" width="0.140625" style="10" customWidth="1"/>
    <col min="14075" max="14075" width="0" style="10" hidden="1" customWidth="1"/>
    <col min="14076" max="14076" width="38.7109375" style="10" customWidth="1"/>
    <col min="14077" max="14077" width="0" style="10" hidden="1" customWidth="1"/>
    <col min="14078" max="14078" width="26" style="10" customWidth="1"/>
    <col min="14079" max="14079" width="0" style="10" hidden="1" customWidth="1"/>
    <col min="14080" max="14080" width="23.85546875" style="10"/>
    <col min="14081" max="14081" width="45.28515625" style="10" customWidth="1"/>
    <col min="14082" max="14082" width="0" style="10" hidden="1" customWidth="1"/>
    <col min="14083" max="14084" width="38" style="10" customWidth="1"/>
    <col min="14085" max="14086" width="20.85546875" style="10" customWidth="1"/>
    <col min="14087" max="14087" width="16.7109375" style="10" bestFit="1" customWidth="1"/>
    <col min="14088" max="14099" width="21.7109375" style="10" customWidth="1"/>
    <col min="14100" max="14100" width="20.140625" style="10" customWidth="1"/>
    <col min="14101" max="14101" width="8" style="10" customWidth="1"/>
    <col min="14102" max="14329" width="9.140625" style="10" customWidth="1"/>
    <col min="14330" max="14330" width="0.140625" style="10" customWidth="1"/>
    <col min="14331" max="14331" width="0" style="10" hidden="1" customWidth="1"/>
    <col min="14332" max="14332" width="38.7109375" style="10" customWidth="1"/>
    <col min="14333" max="14333" width="0" style="10" hidden="1" customWidth="1"/>
    <col min="14334" max="14334" width="26" style="10" customWidth="1"/>
    <col min="14335" max="14335" width="0" style="10" hidden="1" customWidth="1"/>
    <col min="14336" max="14336" width="23.85546875" style="10"/>
    <col min="14337" max="14337" width="45.28515625" style="10" customWidth="1"/>
    <col min="14338" max="14338" width="0" style="10" hidden="1" customWidth="1"/>
    <col min="14339" max="14340" width="38" style="10" customWidth="1"/>
    <col min="14341" max="14342" width="20.85546875" style="10" customWidth="1"/>
    <col min="14343" max="14343" width="16.7109375" style="10" bestFit="1" customWidth="1"/>
    <col min="14344" max="14355" width="21.7109375" style="10" customWidth="1"/>
    <col min="14356" max="14356" width="20.140625" style="10" customWidth="1"/>
    <col min="14357" max="14357" width="8" style="10" customWidth="1"/>
    <col min="14358" max="14585" width="9.140625" style="10" customWidth="1"/>
    <col min="14586" max="14586" width="0.140625" style="10" customWidth="1"/>
    <col min="14587" max="14587" width="0" style="10" hidden="1" customWidth="1"/>
    <col min="14588" max="14588" width="38.7109375" style="10" customWidth="1"/>
    <col min="14589" max="14589" width="0" style="10" hidden="1" customWidth="1"/>
    <col min="14590" max="14590" width="26" style="10" customWidth="1"/>
    <col min="14591" max="14591" width="0" style="10" hidden="1" customWidth="1"/>
    <col min="14592" max="14592" width="23.85546875" style="10"/>
    <col min="14593" max="14593" width="45.28515625" style="10" customWidth="1"/>
    <col min="14594" max="14594" width="0" style="10" hidden="1" customWidth="1"/>
    <col min="14595" max="14596" width="38" style="10" customWidth="1"/>
    <col min="14597" max="14598" width="20.85546875" style="10" customWidth="1"/>
    <col min="14599" max="14599" width="16.7109375" style="10" bestFit="1" customWidth="1"/>
    <col min="14600" max="14611" width="21.7109375" style="10" customWidth="1"/>
    <col min="14612" max="14612" width="20.140625" style="10" customWidth="1"/>
    <col min="14613" max="14613" width="8" style="10" customWidth="1"/>
    <col min="14614" max="14841" width="9.140625" style="10" customWidth="1"/>
    <col min="14842" max="14842" width="0.140625" style="10" customWidth="1"/>
    <col min="14843" max="14843" width="0" style="10" hidden="1" customWidth="1"/>
    <col min="14844" max="14844" width="38.7109375" style="10" customWidth="1"/>
    <col min="14845" max="14845" width="0" style="10" hidden="1" customWidth="1"/>
    <col min="14846" max="14846" width="26" style="10" customWidth="1"/>
    <col min="14847" max="14847" width="0" style="10" hidden="1" customWidth="1"/>
    <col min="14848" max="14848" width="23.85546875" style="10"/>
    <col min="14849" max="14849" width="45.28515625" style="10" customWidth="1"/>
    <col min="14850" max="14850" width="0" style="10" hidden="1" customWidth="1"/>
    <col min="14851" max="14852" width="38" style="10" customWidth="1"/>
    <col min="14853" max="14854" width="20.85546875" style="10" customWidth="1"/>
    <col min="14855" max="14855" width="16.7109375" style="10" bestFit="1" customWidth="1"/>
    <col min="14856" max="14867" width="21.7109375" style="10" customWidth="1"/>
    <col min="14868" max="14868" width="20.140625" style="10" customWidth="1"/>
    <col min="14869" max="14869" width="8" style="10" customWidth="1"/>
    <col min="14870" max="15097" width="9.140625" style="10" customWidth="1"/>
    <col min="15098" max="15098" width="0.140625" style="10" customWidth="1"/>
    <col min="15099" max="15099" width="0" style="10" hidden="1" customWidth="1"/>
    <col min="15100" max="15100" width="38.7109375" style="10" customWidth="1"/>
    <col min="15101" max="15101" width="0" style="10" hidden="1" customWidth="1"/>
    <col min="15102" max="15102" width="26" style="10" customWidth="1"/>
    <col min="15103" max="15103" width="0" style="10" hidden="1" customWidth="1"/>
    <col min="15104" max="15104" width="23.85546875" style="10"/>
    <col min="15105" max="15105" width="45.28515625" style="10" customWidth="1"/>
    <col min="15106" max="15106" width="0" style="10" hidden="1" customWidth="1"/>
    <col min="15107" max="15108" width="38" style="10" customWidth="1"/>
    <col min="15109" max="15110" width="20.85546875" style="10" customWidth="1"/>
    <col min="15111" max="15111" width="16.7109375" style="10" bestFit="1" customWidth="1"/>
    <col min="15112" max="15123" width="21.7109375" style="10" customWidth="1"/>
    <col min="15124" max="15124" width="20.140625" style="10" customWidth="1"/>
    <col min="15125" max="15125" width="8" style="10" customWidth="1"/>
    <col min="15126" max="15353" width="9.140625" style="10" customWidth="1"/>
    <col min="15354" max="15354" width="0.140625" style="10" customWidth="1"/>
    <col min="15355" max="15355" width="0" style="10" hidden="1" customWidth="1"/>
    <col min="15356" max="15356" width="38.7109375" style="10" customWidth="1"/>
    <col min="15357" max="15357" width="0" style="10" hidden="1" customWidth="1"/>
    <col min="15358" max="15358" width="26" style="10" customWidth="1"/>
    <col min="15359" max="15359" width="0" style="10" hidden="1" customWidth="1"/>
    <col min="15360" max="15360" width="23.85546875" style="10"/>
    <col min="15361" max="15361" width="45.28515625" style="10" customWidth="1"/>
    <col min="15362" max="15362" width="0" style="10" hidden="1" customWidth="1"/>
    <col min="15363" max="15364" width="38" style="10" customWidth="1"/>
    <col min="15365" max="15366" width="20.85546875" style="10" customWidth="1"/>
    <col min="15367" max="15367" width="16.7109375" style="10" bestFit="1" customWidth="1"/>
    <col min="15368" max="15379" width="21.7109375" style="10" customWidth="1"/>
    <col min="15380" max="15380" width="20.140625" style="10" customWidth="1"/>
    <col min="15381" max="15381" width="8" style="10" customWidth="1"/>
    <col min="15382" max="15609" width="9.140625" style="10" customWidth="1"/>
    <col min="15610" max="15610" width="0.140625" style="10" customWidth="1"/>
    <col min="15611" max="15611" width="0" style="10" hidden="1" customWidth="1"/>
    <col min="15612" max="15612" width="38.7109375" style="10" customWidth="1"/>
    <col min="15613" max="15613" width="0" style="10" hidden="1" customWidth="1"/>
    <col min="15614" max="15614" width="26" style="10" customWidth="1"/>
    <col min="15615" max="15615" width="0" style="10" hidden="1" customWidth="1"/>
    <col min="15616" max="15616" width="23.85546875" style="10"/>
    <col min="15617" max="15617" width="45.28515625" style="10" customWidth="1"/>
    <col min="15618" max="15618" width="0" style="10" hidden="1" customWidth="1"/>
    <col min="15619" max="15620" width="38" style="10" customWidth="1"/>
    <col min="15621" max="15622" width="20.85546875" style="10" customWidth="1"/>
    <col min="15623" max="15623" width="16.7109375" style="10" bestFit="1" customWidth="1"/>
    <col min="15624" max="15635" width="21.7109375" style="10" customWidth="1"/>
    <col min="15636" max="15636" width="20.140625" style="10" customWidth="1"/>
    <col min="15637" max="15637" width="8" style="10" customWidth="1"/>
    <col min="15638" max="15865" width="9.140625" style="10" customWidth="1"/>
    <col min="15866" max="15866" width="0.140625" style="10" customWidth="1"/>
    <col min="15867" max="15867" width="0" style="10" hidden="1" customWidth="1"/>
    <col min="15868" max="15868" width="38.7109375" style="10" customWidth="1"/>
    <col min="15869" max="15869" width="0" style="10" hidden="1" customWidth="1"/>
    <col min="15870" max="15870" width="26" style="10" customWidth="1"/>
    <col min="15871" max="15871" width="0" style="10" hidden="1" customWidth="1"/>
    <col min="15872" max="15872" width="23.85546875" style="10"/>
    <col min="15873" max="15873" width="45.28515625" style="10" customWidth="1"/>
    <col min="15874" max="15874" width="0" style="10" hidden="1" customWidth="1"/>
    <col min="15875" max="15876" width="38" style="10" customWidth="1"/>
    <col min="15877" max="15878" width="20.85546875" style="10" customWidth="1"/>
    <col min="15879" max="15879" width="16.7109375" style="10" bestFit="1" customWidth="1"/>
    <col min="15880" max="15891" width="21.7109375" style="10" customWidth="1"/>
    <col min="15892" max="15892" width="20.140625" style="10" customWidth="1"/>
    <col min="15893" max="15893" width="8" style="10" customWidth="1"/>
    <col min="15894" max="16121" width="9.140625" style="10" customWidth="1"/>
    <col min="16122" max="16122" width="0.140625" style="10" customWidth="1"/>
    <col min="16123" max="16123" width="0" style="10" hidden="1" customWidth="1"/>
    <col min="16124" max="16124" width="38.7109375" style="10" customWidth="1"/>
    <col min="16125" max="16125" width="0" style="10" hidden="1" customWidth="1"/>
    <col min="16126" max="16126" width="26" style="10" customWidth="1"/>
    <col min="16127" max="16127" width="0" style="10" hidden="1" customWidth="1"/>
    <col min="16128" max="16128" width="23.85546875" style="10"/>
    <col min="16129" max="16129" width="45.28515625" style="10" customWidth="1"/>
    <col min="16130" max="16130" width="0" style="10" hidden="1" customWidth="1"/>
    <col min="16131" max="16132" width="38" style="10" customWidth="1"/>
    <col min="16133" max="16134" width="20.85546875" style="10" customWidth="1"/>
    <col min="16135" max="16135" width="16.7109375" style="10" bestFit="1" customWidth="1"/>
    <col min="16136" max="16147" width="21.7109375" style="10" customWidth="1"/>
    <col min="16148" max="16148" width="20.140625" style="10" customWidth="1"/>
    <col min="16149" max="16149" width="8" style="10" customWidth="1"/>
    <col min="16150" max="16377" width="9.140625" style="10" customWidth="1"/>
    <col min="16378" max="16378" width="0.140625" style="10" customWidth="1"/>
    <col min="16379" max="16379" width="0" style="10" hidden="1" customWidth="1"/>
    <col min="16380" max="16380" width="38.7109375" style="10" customWidth="1"/>
    <col min="16381" max="16381" width="0" style="10" hidden="1" customWidth="1"/>
    <col min="16382" max="16382" width="26" style="10" customWidth="1"/>
    <col min="16383" max="16383" width="0" style="10" hidden="1" customWidth="1"/>
    <col min="16384" max="16384" width="23.85546875" style="10"/>
  </cols>
  <sheetData>
    <row r="1" spans="1:20" customFormat="1" x14ac:dyDescent="0.25">
      <c r="A1" s="1"/>
      <c r="B1" s="1"/>
      <c r="C1" s="1"/>
      <c r="D1" s="1"/>
      <c r="E1" s="1"/>
      <c r="F1" s="1"/>
      <c r="G1" s="2"/>
      <c r="H1" s="2"/>
      <c r="I1" s="2"/>
      <c r="J1" s="2"/>
      <c r="K1" s="2"/>
      <c r="L1" s="2"/>
      <c r="M1" s="2"/>
      <c r="N1" s="2"/>
      <c r="O1" s="2"/>
      <c r="P1" s="2"/>
      <c r="Q1" s="2"/>
      <c r="R1" s="2"/>
      <c r="S1" s="2"/>
      <c r="T1" s="3"/>
    </row>
    <row r="2" spans="1:20" customFormat="1" x14ac:dyDescent="0.25">
      <c r="A2" s="473"/>
      <c r="B2" s="446" t="s">
        <v>0</v>
      </c>
      <c r="C2" s="447"/>
      <c r="D2" s="447"/>
      <c r="E2" s="447"/>
      <c r="F2" s="447"/>
      <c r="G2" s="447"/>
      <c r="H2" s="448"/>
      <c r="I2" s="452" t="s">
        <v>1</v>
      </c>
      <c r="J2" s="453"/>
      <c r="K2" s="453"/>
      <c r="L2" s="453"/>
      <c r="M2" s="453"/>
      <c r="N2" s="453"/>
      <c r="O2" s="453"/>
      <c r="P2" s="453"/>
      <c r="Q2" s="453"/>
      <c r="R2" s="453"/>
      <c r="S2" s="453"/>
      <c r="T2" s="454"/>
    </row>
    <row r="3" spans="1:20" customFormat="1" x14ac:dyDescent="0.25">
      <c r="A3" s="473"/>
      <c r="B3" s="449"/>
      <c r="C3" s="450"/>
      <c r="D3" s="450"/>
      <c r="E3" s="450"/>
      <c r="F3" s="450"/>
      <c r="G3" s="450"/>
      <c r="H3" s="451"/>
      <c r="I3" s="455"/>
      <c r="J3" s="456"/>
      <c r="K3" s="456"/>
      <c r="L3" s="456"/>
      <c r="M3" s="456"/>
      <c r="N3" s="456"/>
      <c r="O3" s="456"/>
      <c r="P3" s="456"/>
      <c r="Q3" s="456"/>
      <c r="R3" s="456"/>
      <c r="S3" s="456"/>
      <c r="T3" s="457"/>
    </row>
    <row r="4" spans="1:20" customFormat="1" x14ac:dyDescent="0.25">
      <c r="A4" s="473"/>
      <c r="B4" s="449"/>
      <c r="C4" s="450"/>
      <c r="D4" s="450"/>
      <c r="E4" s="450"/>
      <c r="F4" s="450"/>
      <c r="G4" s="450"/>
      <c r="H4" s="451"/>
      <c r="I4" s="458"/>
      <c r="J4" s="459"/>
      <c r="K4" s="459"/>
      <c r="L4" s="459"/>
      <c r="M4" s="459"/>
      <c r="N4" s="459"/>
      <c r="O4" s="459"/>
      <c r="P4" s="459"/>
      <c r="Q4" s="459"/>
      <c r="R4" s="459"/>
      <c r="S4" s="459"/>
      <c r="T4" s="460"/>
    </row>
    <row r="5" spans="1:20" customFormat="1" x14ac:dyDescent="0.25">
      <c r="A5" s="473"/>
      <c r="B5" s="449" t="s">
        <v>2</v>
      </c>
      <c r="C5" s="450"/>
      <c r="D5" s="450"/>
      <c r="E5" s="450"/>
      <c r="F5" s="450"/>
      <c r="G5" s="450"/>
      <c r="H5" s="451"/>
      <c r="I5" s="452" t="s">
        <v>3</v>
      </c>
      <c r="J5" s="453"/>
      <c r="K5" s="453"/>
      <c r="L5" s="453"/>
      <c r="M5" s="453"/>
      <c r="N5" s="453"/>
      <c r="O5" s="453"/>
      <c r="P5" s="453"/>
      <c r="Q5" s="453"/>
      <c r="R5" s="453"/>
      <c r="S5" s="453"/>
      <c r="T5" s="454"/>
    </row>
    <row r="6" spans="1:20" customFormat="1" x14ac:dyDescent="0.25">
      <c r="A6" s="473"/>
      <c r="B6" s="449"/>
      <c r="C6" s="450"/>
      <c r="D6" s="450"/>
      <c r="E6" s="450"/>
      <c r="F6" s="450"/>
      <c r="G6" s="450"/>
      <c r="H6" s="451"/>
      <c r="I6" s="455"/>
      <c r="J6" s="456"/>
      <c r="K6" s="456"/>
      <c r="L6" s="456"/>
      <c r="M6" s="456"/>
      <c r="N6" s="456"/>
      <c r="O6" s="456"/>
      <c r="P6" s="456"/>
      <c r="Q6" s="456"/>
      <c r="R6" s="456"/>
      <c r="S6" s="456"/>
      <c r="T6" s="457"/>
    </row>
    <row r="7" spans="1:20" customFormat="1" x14ac:dyDescent="0.25">
      <c r="A7" s="473"/>
      <c r="B7" s="449"/>
      <c r="C7" s="450"/>
      <c r="D7" s="450"/>
      <c r="E7" s="450"/>
      <c r="F7" s="450"/>
      <c r="G7" s="450"/>
      <c r="H7" s="451"/>
      <c r="I7" s="458"/>
      <c r="J7" s="459"/>
      <c r="K7" s="459"/>
      <c r="L7" s="459"/>
      <c r="M7" s="459"/>
      <c r="N7" s="459"/>
      <c r="O7" s="459"/>
      <c r="P7" s="459"/>
      <c r="Q7" s="459"/>
      <c r="R7" s="459"/>
      <c r="S7" s="459"/>
      <c r="T7" s="460"/>
    </row>
    <row r="8" spans="1:20" customFormat="1" ht="20.45" customHeight="1" x14ac:dyDescent="0.25">
      <c r="A8" s="473"/>
      <c r="B8" s="449" t="s">
        <v>76</v>
      </c>
      <c r="C8" s="450"/>
      <c r="D8" s="450"/>
      <c r="E8" s="450"/>
      <c r="F8" s="450"/>
      <c r="G8" s="450"/>
      <c r="H8" s="451"/>
      <c r="I8" s="464" t="s">
        <v>4</v>
      </c>
      <c r="J8" s="465"/>
      <c r="K8" s="465"/>
      <c r="L8" s="465"/>
      <c r="M8" s="465"/>
      <c r="N8" s="465"/>
      <c r="O8" s="465"/>
      <c r="P8" s="465"/>
      <c r="Q8" s="465"/>
      <c r="R8" s="465"/>
      <c r="S8" s="465"/>
      <c r="T8" s="466"/>
    </row>
    <row r="9" spans="1:20" customFormat="1" ht="21" customHeight="1" x14ac:dyDescent="0.25">
      <c r="A9" s="473"/>
      <c r="B9" s="449"/>
      <c r="C9" s="450"/>
      <c r="D9" s="450"/>
      <c r="E9" s="450"/>
      <c r="F9" s="450"/>
      <c r="G9" s="450"/>
      <c r="H9" s="451"/>
      <c r="I9" s="467"/>
      <c r="J9" s="468"/>
      <c r="K9" s="468"/>
      <c r="L9" s="468"/>
      <c r="M9" s="468"/>
      <c r="N9" s="468"/>
      <c r="O9" s="468"/>
      <c r="P9" s="468"/>
      <c r="Q9" s="468"/>
      <c r="R9" s="468"/>
      <c r="S9" s="468"/>
      <c r="T9" s="469"/>
    </row>
    <row r="10" spans="1:20" customFormat="1" ht="6.75" customHeight="1" x14ac:dyDescent="0.25">
      <c r="A10" s="473"/>
      <c r="B10" s="461"/>
      <c r="C10" s="462"/>
      <c r="D10" s="462"/>
      <c r="E10" s="462"/>
      <c r="F10" s="462"/>
      <c r="G10" s="462"/>
      <c r="H10" s="463"/>
      <c r="I10" s="470"/>
      <c r="J10" s="471"/>
      <c r="K10" s="471"/>
      <c r="L10" s="471"/>
      <c r="M10" s="471"/>
      <c r="N10" s="471"/>
      <c r="O10" s="471"/>
      <c r="P10" s="471"/>
      <c r="Q10" s="471"/>
      <c r="R10" s="471"/>
      <c r="S10" s="471"/>
      <c r="T10" s="472"/>
    </row>
    <row r="11" spans="1:20" customFormat="1" ht="18" x14ac:dyDescent="0.25">
      <c r="A11" s="26" t="s">
        <v>5</v>
      </c>
      <c r="B11" s="443" t="s">
        <v>817</v>
      </c>
      <c r="C11" s="474"/>
      <c r="D11" s="443"/>
      <c r="E11" s="443"/>
      <c r="F11" s="443"/>
      <c r="G11" s="443"/>
      <c r="H11" s="443"/>
      <c r="I11" s="443"/>
      <c r="J11" s="443"/>
      <c r="K11" s="443"/>
      <c r="L11" s="443"/>
      <c r="M11" s="443"/>
      <c r="N11" s="443"/>
      <c r="O11" s="443"/>
      <c r="P11" s="443"/>
      <c r="Q11" s="443"/>
      <c r="R11" s="443"/>
      <c r="S11" s="443"/>
      <c r="T11" s="443"/>
    </row>
    <row r="12" spans="1:20" customFormat="1" ht="18" x14ac:dyDescent="0.25">
      <c r="A12" s="14"/>
      <c r="B12" s="15"/>
      <c r="C12" s="313"/>
      <c r="D12" s="15"/>
      <c r="E12" s="15"/>
      <c r="F12" s="15"/>
      <c r="G12" s="15"/>
      <c r="H12" s="15"/>
      <c r="I12" s="15"/>
      <c r="J12" s="15"/>
      <c r="K12" s="15"/>
      <c r="L12" s="15"/>
      <c r="M12" s="15"/>
      <c r="N12" s="15"/>
      <c r="O12" s="15"/>
      <c r="P12" s="15"/>
      <c r="Q12" s="15"/>
      <c r="R12" s="15"/>
      <c r="S12" s="15"/>
      <c r="T12" s="15"/>
    </row>
    <row r="13" spans="1:20" s="6" customFormat="1" ht="18.75" x14ac:dyDescent="0.25">
      <c r="A13" s="4"/>
      <c r="B13" s="5"/>
      <c r="C13" s="314"/>
      <c r="D13" s="5"/>
      <c r="E13" s="5"/>
      <c r="F13" s="5"/>
      <c r="G13" s="5"/>
      <c r="H13" s="444" t="s">
        <v>6</v>
      </c>
      <c r="I13" s="444"/>
      <c r="J13" s="444"/>
      <c r="K13" s="444" t="s">
        <v>7</v>
      </c>
      <c r="L13" s="444"/>
      <c r="M13" s="444"/>
      <c r="N13" s="444" t="s">
        <v>8</v>
      </c>
      <c r="O13" s="444"/>
      <c r="P13" s="444"/>
      <c r="Q13" s="444" t="s">
        <v>9</v>
      </c>
      <c r="R13" s="444"/>
      <c r="S13" s="444"/>
      <c r="T13" s="5"/>
    </row>
    <row r="14" spans="1:20" s="8" customFormat="1" ht="30" x14ac:dyDescent="0.25">
      <c r="A14" s="7" t="s">
        <v>10</v>
      </c>
      <c r="B14" s="7" t="s">
        <v>11</v>
      </c>
      <c r="C14" s="315" t="s">
        <v>77</v>
      </c>
      <c r="D14" s="7" t="s">
        <v>12</v>
      </c>
      <c r="E14" s="7" t="s">
        <v>13</v>
      </c>
      <c r="F14" s="7" t="s">
        <v>14</v>
      </c>
      <c r="G14" s="7" t="s">
        <v>15</v>
      </c>
      <c r="H14" s="7" t="s">
        <v>16</v>
      </c>
      <c r="I14" s="7" t="s">
        <v>17</v>
      </c>
      <c r="J14" s="7" t="s">
        <v>18</v>
      </c>
      <c r="K14" s="7" t="s">
        <v>19</v>
      </c>
      <c r="L14" s="7" t="s">
        <v>20</v>
      </c>
      <c r="M14" s="7" t="s">
        <v>21</v>
      </c>
      <c r="N14" s="7" t="s">
        <v>22</v>
      </c>
      <c r="O14" s="7" t="s">
        <v>23</v>
      </c>
      <c r="P14" s="7" t="s">
        <v>24</v>
      </c>
      <c r="Q14" s="7" t="s">
        <v>25</v>
      </c>
      <c r="R14" s="7" t="s">
        <v>26</v>
      </c>
      <c r="S14" s="7" t="s">
        <v>27</v>
      </c>
      <c r="T14" s="7" t="s">
        <v>28</v>
      </c>
    </row>
    <row r="15" spans="1:20" s="9" customFormat="1" ht="37.5" customHeight="1" x14ac:dyDescent="0.25">
      <c r="A15" s="411" t="s">
        <v>74</v>
      </c>
      <c r="B15" s="411"/>
      <c r="C15" s="411"/>
      <c r="D15" s="411"/>
      <c r="E15" s="411"/>
      <c r="F15" s="411"/>
      <c r="G15" s="411"/>
      <c r="H15" s="411"/>
      <c r="I15" s="411"/>
      <c r="J15" s="411"/>
      <c r="K15" s="411"/>
      <c r="L15" s="411"/>
      <c r="M15" s="411"/>
      <c r="N15" s="411"/>
      <c r="O15" s="411"/>
      <c r="P15" s="411"/>
      <c r="Q15" s="411"/>
      <c r="R15" s="411"/>
      <c r="S15" s="411"/>
      <c r="T15" s="411"/>
    </row>
    <row r="16" spans="1:20" s="9" customFormat="1" ht="34.5" customHeight="1" x14ac:dyDescent="0.25">
      <c r="A16" s="402" t="s">
        <v>65</v>
      </c>
      <c r="B16" s="402"/>
      <c r="C16" s="402"/>
      <c r="D16" s="402"/>
      <c r="E16" s="402"/>
      <c r="F16" s="402"/>
      <c r="G16" s="402"/>
      <c r="H16" s="402"/>
      <c r="I16" s="402"/>
      <c r="J16" s="402"/>
      <c r="K16" s="402"/>
      <c r="L16" s="402"/>
      <c r="M16" s="402"/>
      <c r="N16" s="402"/>
      <c r="O16" s="402"/>
      <c r="P16" s="402"/>
      <c r="Q16" s="402"/>
      <c r="R16" s="402"/>
      <c r="S16" s="402"/>
      <c r="T16" s="402"/>
    </row>
    <row r="17" spans="1:20" s="9" customFormat="1" ht="34.5" customHeight="1" x14ac:dyDescent="0.25">
      <c r="A17" s="402" t="s">
        <v>1135</v>
      </c>
      <c r="B17" s="402"/>
      <c r="C17" s="402"/>
      <c r="D17" s="402"/>
      <c r="E17" s="402"/>
      <c r="F17" s="402"/>
      <c r="G17" s="402"/>
      <c r="H17" s="402"/>
      <c r="I17" s="402"/>
      <c r="J17" s="402"/>
      <c r="K17" s="402"/>
      <c r="L17" s="402"/>
      <c r="M17" s="402"/>
      <c r="N17" s="402"/>
      <c r="O17" s="402"/>
      <c r="P17" s="402"/>
      <c r="Q17" s="402"/>
      <c r="R17" s="402"/>
      <c r="S17" s="402"/>
      <c r="T17" s="402"/>
    </row>
    <row r="18" spans="1:20" s="21" customFormat="1" ht="57" customHeight="1" x14ac:dyDescent="0.25">
      <c r="A18" s="403" t="s">
        <v>710</v>
      </c>
      <c r="B18" s="262" t="s">
        <v>833</v>
      </c>
      <c r="C18" s="321" t="s">
        <v>1281</v>
      </c>
      <c r="D18" s="17" t="s">
        <v>176</v>
      </c>
      <c r="E18" s="18" t="s">
        <v>79</v>
      </c>
      <c r="F18" s="18" t="s">
        <v>181</v>
      </c>
      <c r="G18" s="19">
        <v>6000</v>
      </c>
      <c r="H18" s="19">
        <v>300</v>
      </c>
      <c r="I18" s="19">
        <v>800</v>
      </c>
      <c r="J18" s="19">
        <v>800</v>
      </c>
      <c r="K18" s="19">
        <v>800</v>
      </c>
      <c r="L18" s="19">
        <v>800</v>
      </c>
      <c r="M18" s="19">
        <v>500</v>
      </c>
      <c r="N18" s="19">
        <v>800</v>
      </c>
      <c r="O18" s="19">
        <v>800</v>
      </c>
      <c r="P18" s="19">
        <v>300</v>
      </c>
      <c r="Q18" s="19">
        <v>300</v>
      </c>
      <c r="R18" s="20"/>
      <c r="S18" s="19"/>
      <c r="T18" s="20">
        <v>80000</v>
      </c>
    </row>
    <row r="19" spans="1:20" s="21" customFormat="1" ht="96.75" customHeight="1" x14ac:dyDescent="0.25">
      <c r="A19" s="404"/>
      <c r="B19" s="262" t="s">
        <v>1048</v>
      </c>
      <c r="C19" s="321" t="s">
        <v>1282</v>
      </c>
      <c r="D19" s="263" t="s">
        <v>176</v>
      </c>
      <c r="E19" s="264" t="s">
        <v>79</v>
      </c>
      <c r="F19" s="264" t="s">
        <v>181</v>
      </c>
      <c r="G19" s="293">
        <v>15000</v>
      </c>
      <c r="H19" s="293">
        <v>500</v>
      </c>
      <c r="I19" s="293">
        <v>2000</v>
      </c>
      <c r="J19" s="293">
        <v>2000</v>
      </c>
      <c r="K19" s="293">
        <v>2000</v>
      </c>
      <c r="L19" s="293">
        <v>1500</v>
      </c>
      <c r="M19" s="293">
        <v>600</v>
      </c>
      <c r="N19" s="293">
        <v>2100</v>
      </c>
      <c r="O19" s="293">
        <v>800</v>
      </c>
      <c r="P19" s="293">
        <v>1200</v>
      </c>
      <c r="Q19" s="293">
        <v>1500</v>
      </c>
      <c r="R19" s="266">
        <v>800</v>
      </c>
      <c r="S19" s="293">
        <v>0</v>
      </c>
      <c r="T19" s="266">
        <v>120000</v>
      </c>
    </row>
    <row r="20" spans="1:20" s="267" customFormat="1" ht="88.5" customHeight="1" x14ac:dyDescent="0.25">
      <c r="A20" s="404"/>
      <c r="B20" s="262" t="s">
        <v>1049</v>
      </c>
      <c r="C20" s="321" t="s">
        <v>1283</v>
      </c>
      <c r="D20" s="263" t="s">
        <v>176</v>
      </c>
      <c r="E20" s="264" t="s">
        <v>79</v>
      </c>
      <c r="F20" s="264" t="s">
        <v>180</v>
      </c>
      <c r="G20" s="293">
        <v>12000</v>
      </c>
      <c r="H20" s="293">
        <v>500</v>
      </c>
      <c r="I20" s="293">
        <v>1000</v>
      </c>
      <c r="J20" s="293">
        <v>1500</v>
      </c>
      <c r="K20" s="293">
        <v>1500</v>
      </c>
      <c r="L20" s="293">
        <v>1000</v>
      </c>
      <c r="M20" s="293">
        <v>500</v>
      </c>
      <c r="N20" s="293">
        <v>1000</v>
      </c>
      <c r="O20" s="293">
        <v>500</v>
      </c>
      <c r="P20" s="293">
        <v>1500</v>
      </c>
      <c r="Q20" s="293">
        <v>1500</v>
      </c>
      <c r="R20" s="266">
        <v>1000</v>
      </c>
      <c r="S20" s="293">
        <v>500</v>
      </c>
      <c r="T20" s="266">
        <v>120000</v>
      </c>
    </row>
    <row r="21" spans="1:20" s="21" customFormat="1" ht="84.75" customHeight="1" x14ac:dyDescent="0.25">
      <c r="A21" s="404"/>
      <c r="B21" s="239" t="s">
        <v>1223</v>
      </c>
      <c r="C21" s="321" t="s">
        <v>1284</v>
      </c>
      <c r="D21" s="17" t="s">
        <v>247</v>
      </c>
      <c r="E21" s="18" t="s">
        <v>78</v>
      </c>
      <c r="F21" s="18" t="s">
        <v>248</v>
      </c>
      <c r="G21" s="19">
        <v>32</v>
      </c>
      <c r="H21" s="19"/>
      <c r="I21" s="19"/>
      <c r="J21" s="19">
        <v>16</v>
      </c>
      <c r="K21" s="19">
        <v>16</v>
      </c>
      <c r="L21" s="19"/>
      <c r="M21" s="19"/>
      <c r="N21" s="19"/>
      <c r="O21" s="19"/>
      <c r="P21" s="19"/>
      <c r="Q21" s="19"/>
      <c r="R21" s="20"/>
      <c r="S21" s="19"/>
      <c r="T21" s="20"/>
    </row>
    <row r="22" spans="1:20" s="21" customFormat="1" ht="146.25" customHeight="1" x14ac:dyDescent="0.25">
      <c r="A22" s="404"/>
      <c r="B22" s="262" t="s">
        <v>249</v>
      </c>
      <c r="C22" s="321" t="s">
        <v>1285</v>
      </c>
      <c r="D22" s="17" t="s">
        <v>1703</v>
      </c>
      <c r="E22" s="18" t="s">
        <v>79</v>
      </c>
      <c r="F22" s="18" t="s">
        <v>250</v>
      </c>
      <c r="G22" s="19">
        <v>188</v>
      </c>
      <c r="H22" s="19"/>
      <c r="I22" s="19"/>
      <c r="J22" s="19">
        <v>32</v>
      </c>
      <c r="K22" s="19">
        <v>32</v>
      </c>
      <c r="L22" s="19">
        <v>31</v>
      </c>
      <c r="M22" s="19">
        <v>31</v>
      </c>
      <c r="N22" s="19">
        <v>31</v>
      </c>
      <c r="O22" s="19">
        <v>31</v>
      </c>
      <c r="P22" s="19"/>
      <c r="Q22" s="19"/>
      <c r="R22" s="20"/>
      <c r="S22" s="19"/>
      <c r="T22" s="20"/>
    </row>
    <row r="23" spans="1:20" s="144" customFormat="1" ht="99.75" customHeight="1" x14ac:dyDescent="0.25">
      <c r="A23" s="404"/>
      <c r="B23" s="275" t="s">
        <v>868</v>
      </c>
      <c r="C23" s="321" t="s">
        <v>1286</v>
      </c>
      <c r="D23" s="263" t="s">
        <v>304</v>
      </c>
      <c r="E23" s="264" t="s">
        <v>78</v>
      </c>
      <c r="F23" s="264" t="s">
        <v>869</v>
      </c>
      <c r="G23" s="265">
        <v>316</v>
      </c>
      <c r="H23" s="336"/>
      <c r="I23" s="265"/>
      <c r="J23" s="265">
        <v>53</v>
      </c>
      <c r="K23" s="265">
        <v>53</v>
      </c>
      <c r="L23" s="265">
        <v>53</v>
      </c>
      <c r="M23" s="265">
        <v>53</v>
      </c>
      <c r="N23" s="265">
        <v>52</v>
      </c>
      <c r="O23" s="265">
        <v>52</v>
      </c>
      <c r="P23" s="265"/>
      <c r="Q23" s="265"/>
      <c r="R23" s="266"/>
      <c r="S23" s="265"/>
      <c r="T23" s="154">
        <v>0</v>
      </c>
    </row>
    <row r="24" spans="1:20" s="267" customFormat="1" ht="99.75" customHeight="1" x14ac:dyDescent="0.25">
      <c r="A24" s="404"/>
      <c r="B24" s="275" t="s">
        <v>1702</v>
      </c>
      <c r="C24" s="321" t="s">
        <v>1418</v>
      </c>
      <c r="D24" s="263" t="s">
        <v>1703</v>
      </c>
      <c r="E24" s="264" t="s">
        <v>78</v>
      </c>
      <c r="F24" s="264" t="s">
        <v>1704</v>
      </c>
      <c r="G24" s="339">
        <v>36</v>
      </c>
      <c r="H24" s="339"/>
      <c r="I24" s="339"/>
      <c r="J24" s="339"/>
      <c r="K24" s="339"/>
      <c r="L24" s="339"/>
      <c r="M24" s="339"/>
      <c r="N24" s="339">
        <v>9</v>
      </c>
      <c r="O24" s="339">
        <v>10</v>
      </c>
      <c r="P24" s="339"/>
      <c r="Q24" s="339">
        <v>9</v>
      </c>
      <c r="R24" s="266">
        <v>10</v>
      </c>
      <c r="S24" s="339"/>
      <c r="T24" s="154"/>
    </row>
    <row r="25" spans="1:20" s="144" customFormat="1" ht="99.75" customHeight="1" x14ac:dyDescent="0.25">
      <c r="A25" s="404"/>
      <c r="B25" s="275" t="s">
        <v>1075</v>
      </c>
      <c r="C25" s="321" t="s">
        <v>1287</v>
      </c>
      <c r="D25" s="263" t="s">
        <v>304</v>
      </c>
      <c r="E25" s="264" t="s">
        <v>78</v>
      </c>
      <c r="F25" s="264" t="s">
        <v>248</v>
      </c>
      <c r="G25" s="265">
        <v>632</v>
      </c>
      <c r="H25" s="265"/>
      <c r="I25" s="265"/>
      <c r="J25" s="265">
        <v>316</v>
      </c>
      <c r="K25" s="265">
        <v>316</v>
      </c>
      <c r="L25" s="265"/>
      <c r="M25" s="265"/>
      <c r="N25" s="265"/>
      <c r="O25" s="265"/>
      <c r="P25" s="265"/>
      <c r="Q25" s="265"/>
      <c r="R25" s="265"/>
      <c r="S25" s="265"/>
      <c r="T25" s="154"/>
    </row>
    <row r="26" spans="1:20" s="267" customFormat="1" ht="99.75" customHeight="1" x14ac:dyDescent="0.25">
      <c r="A26" s="404"/>
      <c r="B26" s="262" t="s">
        <v>1134</v>
      </c>
      <c r="C26" s="321" t="s">
        <v>1288</v>
      </c>
      <c r="D26" s="263" t="s">
        <v>247</v>
      </c>
      <c r="E26" s="264" t="s">
        <v>79</v>
      </c>
      <c r="F26" s="264" t="s">
        <v>248</v>
      </c>
      <c r="G26" s="265">
        <v>3792</v>
      </c>
      <c r="H26" s="265"/>
      <c r="I26" s="265"/>
      <c r="J26" s="265">
        <f>J23*12</f>
        <v>636</v>
      </c>
      <c r="K26" s="265">
        <f t="shared" ref="K26:O26" si="0">K23*12</f>
        <v>636</v>
      </c>
      <c r="L26" s="265">
        <f t="shared" si="0"/>
        <v>636</v>
      </c>
      <c r="M26" s="265">
        <f t="shared" si="0"/>
        <v>636</v>
      </c>
      <c r="N26" s="265">
        <f t="shared" si="0"/>
        <v>624</v>
      </c>
      <c r="O26" s="265">
        <f t="shared" si="0"/>
        <v>624</v>
      </c>
      <c r="P26" s="265"/>
      <c r="Q26" s="265"/>
      <c r="R26" s="265"/>
      <c r="S26" s="265"/>
      <c r="T26" s="154"/>
    </row>
    <row r="27" spans="1:20" s="21" customFormat="1" ht="95.25" customHeight="1" x14ac:dyDescent="0.25">
      <c r="A27" s="404"/>
      <c r="B27" s="262" t="s">
        <v>1614</v>
      </c>
      <c r="C27" s="321" t="s">
        <v>1289</v>
      </c>
      <c r="D27" s="17" t="s">
        <v>247</v>
      </c>
      <c r="E27" s="18" t="s">
        <v>79</v>
      </c>
      <c r="F27" s="18" t="s">
        <v>248</v>
      </c>
      <c r="G27" s="19">
        <v>7584</v>
      </c>
      <c r="H27" s="19"/>
      <c r="I27" s="19"/>
      <c r="J27" s="265">
        <v>2528</v>
      </c>
      <c r="K27" s="265">
        <v>2528</v>
      </c>
      <c r="L27" s="265">
        <v>2528</v>
      </c>
      <c r="M27" s="19"/>
      <c r="N27" s="19"/>
      <c r="O27" s="19"/>
      <c r="P27" s="19"/>
      <c r="Q27" s="19"/>
      <c r="R27" s="19"/>
      <c r="S27" s="19"/>
      <c r="T27" s="20"/>
    </row>
    <row r="28" spans="1:20" s="21" customFormat="1" ht="95.25" customHeight="1" x14ac:dyDescent="0.25">
      <c r="A28" s="404"/>
      <c r="B28" s="262" t="s">
        <v>853</v>
      </c>
      <c r="C28" s="321" t="s">
        <v>1290</v>
      </c>
      <c r="D28" s="17" t="s">
        <v>198</v>
      </c>
      <c r="E28" s="18" t="s">
        <v>79</v>
      </c>
      <c r="F28" s="18" t="s">
        <v>199</v>
      </c>
      <c r="G28" s="19">
        <v>2500</v>
      </c>
      <c r="H28" s="19"/>
      <c r="I28" s="19">
        <v>500</v>
      </c>
      <c r="J28" s="19">
        <v>500</v>
      </c>
      <c r="K28" s="19">
        <v>500</v>
      </c>
      <c r="L28" s="19"/>
      <c r="M28" s="19"/>
      <c r="N28" s="19"/>
      <c r="O28" s="19"/>
      <c r="P28" s="19">
        <v>500</v>
      </c>
      <c r="Q28" s="19">
        <v>500</v>
      </c>
      <c r="R28" s="20"/>
      <c r="S28" s="19"/>
      <c r="T28" s="20">
        <v>10000</v>
      </c>
    </row>
    <row r="29" spans="1:20" s="21" customFormat="1" ht="149.25" customHeight="1" x14ac:dyDescent="0.25">
      <c r="A29" s="403" t="s">
        <v>246</v>
      </c>
      <c r="B29" s="262" t="s">
        <v>811</v>
      </c>
      <c r="C29" s="321" t="s">
        <v>1291</v>
      </c>
      <c r="D29" s="17" t="s">
        <v>247</v>
      </c>
      <c r="E29" s="18" t="s">
        <v>78</v>
      </c>
      <c r="F29" s="18" t="s">
        <v>248</v>
      </c>
      <c r="G29" s="19">
        <v>204</v>
      </c>
      <c r="H29" s="19">
        <v>17</v>
      </c>
      <c r="I29" s="19">
        <v>17</v>
      </c>
      <c r="J29" s="19">
        <v>17</v>
      </c>
      <c r="K29" s="19">
        <v>17</v>
      </c>
      <c r="L29" s="19">
        <v>17</v>
      </c>
      <c r="M29" s="19">
        <v>17</v>
      </c>
      <c r="N29" s="19"/>
      <c r="O29" s="19"/>
      <c r="P29" s="19">
        <v>34</v>
      </c>
      <c r="Q29" s="19">
        <v>34</v>
      </c>
      <c r="R29" s="20">
        <v>34</v>
      </c>
      <c r="S29" s="19"/>
      <c r="T29" s="20">
        <v>0</v>
      </c>
    </row>
    <row r="30" spans="1:20" s="21" customFormat="1" ht="86.25" customHeight="1" x14ac:dyDescent="0.25">
      <c r="A30" s="404"/>
      <c r="B30" s="262" t="s">
        <v>818</v>
      </c>
      <c r="C30" s="321" t="s">
        <v>1292</v>
      </c>
      <c r="D30" s="17" t="s">
        <v>247</v>
      </c>
      <c r="E30" s="18" t="s">
        <v>78</v>
      </c>
      <c r="F30" s="18" t="s">
        <v>248</v>
      </c>
      <c r="G30" s="19">
        <v>3</v>
      </c>
      <c r="H30" s="19"/>
      <c r="I30" s="19">
        <v>2</v>
      </c>
      <c r="J30" s="19">
        <v>1</v>
      </c>
      <c r="K30" s="19"/>
      <c r="L30" s="19"/>
      <c r="M30" s="19"/>
      <c r="N30" s="19"/>
      <c r="O30" s="19"/>
      <c r="P30" s="19"/>
      <c r="Q30" s="19"/>
      <c r="R30" s="20"/>
      <c r="S30" s="19"/>
      <c r="T30" s="20"/>
    </row>
    <row r="31" spans="1:20" s="21" customFormat="1" ht="86.25" customHeight="1" x14ac:dyDescent="0.25">
      <c r="A31" s="405"/>
      <c r="B31" s="262" t="s">
        <v>745</v>
      </c>
      <c r="C31" s="321" t="s">
        <v>1293</v>
      </c>
      <c r="D31" s="17" t="s">
        <v>247</v>
      </c>
      <c r="E31" s="18" t="s">
        <v>78</v>
      </c>
      <c r="F31" s="18" t="s">
        <v>248</v>
      </c>
      <c r="G31" s="19">
        <v>2</v>
      </c>
      <c r="H31" s="19"/>
      <c r="I31" s="19"/>
      <c r="J31" s="19"/>
      <c r="K31" s="19"/>
      <c r="L31" s="19"/>
      <c r="M31" s="19"/>
      <c r="N31" s="19">
        <v>2</v>
      </c>
      <c r="O31" s="19"/>
      <c r="P31" s="19"/>
      <c r="Q31" s="19"/>
      <c r="R31" s="20"/>
      <c r="S31" s="19"/>
      <c r="T31" s="20"/>
    </row>
    <row r="32" spans="1:20" s="21" customFormat="1" ht="121.5" customHeight="1" x14ac:dyDescent="0.25">
      <c r="A32" s="437" t="s">
        <v>819</v>
      </c>
      <c r="B32" s="208" t="s">
        <v>996</v>
      </c>
      <c r="C32" s="321" t="s">
        <v>1294</v>
      </c>
      <c r="D32" s="38" t="s">
        <v>812</v>
      </c>
      <c r="E32" s="39" t="s">
        <v>78</v>
      </c>
      <c r="F32" s="40" t="s">
        <v>203</v>
      </c>
      <c r="G32" s="41">
        <v>11</v>
      </c>
      <c r="H32" s="42">
        <v>0</v>
      </c>
      <c r="I32" s="42">
        <v>2</v>
      </c>
      <c r="J32" s="42">
        <v>5</v>
      </c>
      <c r="K32" s="42">
        <v>2</v>
      </c>
      <c r="L32" s="42">
        <v>3</v>
      </c>
      <c r="M32" s="42">
        <v>0</v>
      </c>
      <c r="N32" s="42">
        <v>0</v>
      </c>
      <c r="O32" s="42">
        <v>0</v>
      </c>
      <c r="P32" s="42">
        <v>0</v>
      </c>
      <c r="Q32" s="42">
        <v>0</v>
      </c>
      <c r="R32" s="42">
        <v>0</v>
      </c>
      <c r="S32" s="42">
        <v>0</v>
      </c>
      <c r="T32" s="43">
        <v>73400</v>
      </c>
    </row>
    <row r="33" spans="1:20" s="21" customFormat="1" ht="112.5" customHeight="1" x14ac:dyDescent="0.25">
      <c r="A33" s="437"/>
      <c r="B33" s="208" t="s">
        <v>997</v>
      </c>
      <c r="C33" s="321" t="s">
        <v>1295</v>
      </c>
      <c r="D33" s="38" t="s">
        <v>812</v>
      </c>
      <c r="E33" s="39" t="s">
        <v>78</v>
      </c>
      <c r="F33" s="40" t="s">
        <v>1002</v>
      </c>
      <c r="G33" s="41">
        <v>117</v>
      </c>
      <c r="H33" s="42">
        <v>5</v>
      </c>
      <c r="I33" s="42">
        <v>10</v>
      </c>
      <c r="J33" s="42">
        <v>12</v>
      </c>
      <c r="K33" s="42">
        <v>12</v>
      </c>
      <c r="L33" s="42">
        <v>12</v>
      </c>
      <c r="M33" s="42">
        <v>12</v>
      </c>
      <c r="N33" s="42">
        <v>10</v>
      </c>
      <c r="O33" s="42">
        <v>10</v>
      </c>
      <c r="P33" s="42">
        <v>10</v>
      </c>
      <c r="Q33" s="42">
        <v>10</v>
      </c>
      <c r="R33" s="42">
        <v>10</v>
      </c>
      <c r="S33" s="42">
        <v>4</v>
      </c>
      <c r="T33" s="43">
        <v>362000</v>
      </c>
    </row>
    <row r="34" spans="1:20" s="21" customFormat="1" ht="64.5" customHeight="1" x14ac:dyDescent="0.25">
      <c r="A34" s="437"/>
      <c r="B34" s="208" t="s">
        <v>998</v>
      </c>
      <c r="C34" s="321" t="s">
        <v>1296</v>
      </c>
      <c r="D34" s="38" t="s">
        <v>812</v>
      </c>
      <c r="E34" s="39" t="s">
        <v>78</v>
      </c>
      <c r="F34" s="40" t="s">
        <v>203</v>
      </c>
      <c r="G34" s="41">
        <v>2</v>
      </c>
      <c r="H34" s="42"/>
      <c r="I34" s="42"/>
      <c r="J34" s="42">
        <v>1</v>
      </c>
      <c r="K34" s="42"/>
      <c r="L34" s="42">
        <v>1</v>
      </c>
      <c r="M34" s="42"/>
      <c r="N34" s="42"/>
      <c r="O34" s="42"/>
      <c r="P34" s="42"/>
      <c r="Q34" s="42"/>
      <c r="R34" s="42"/>
      <c r="S34" s="42"/>
      <c r="T34" s="43">
        <v>225000</v>
      </c>
    </row>
    <row r="35" spans="1:20" s="189" customFormat="1" ht="86.25" customHeight="1" x14ac:dyDescent="0.25">
      <c r="A35" s="437"/>
      <c r="B35" s="208" t="s">
        <v>999</v>
      </c>
      <c r="C35" s="321" t="s">
        <v>1298</v>
      </c>
      <c r="D35" s="209" t="s">
        <v>812</v>
      </c>
      <c r="E35" s="210" t="s">
        <v>78</v>
      </c>
      <c r="F35" s="211" t="s">
        <v>203</v>
      </c>
      <c r="G35" s="212">
        <v>3</v>
      </c>
      <c r="H35" s="213"/>
      <c r="I35" s="213"/>
      <c r="J35" s="213"/>
      <c r="K35" s="213">
        <v>1</v>
      </c>
      <c r="L35" s="213"/>
      <c r="M35" s="213"/>
      <c r="N35" s="213"/>
      <c r="O35" s="213">
        <v>1</v>
      </c>
      <c r="P35" s="213"/>
      <c r="Q35" s="213"/>
      <c r="R35" s="213"/>
      <c r="S35" s="213">
        <v>1</v>
      </c>
      <c r="T35" s="214">
        <v>3550000</v>
      </c>
    </row>
    <row r="36" spans="1:20" s="189" customFormat="1" ht="64.5" customHeight="1" x14ac:dyDescent="0.25">
      <c r="A36" s="437"/>
      <c r="B36" s="208" t="s">
        <v>1000</v>
      </c>
      <c r="C36" s="321" t="s">
        <v>1297</v>
      </c>
      <c r="D36" s="209" t="s">
        <v>812</v>
      </c>
      <c r="E36" s="210" t="s">
        <v>78</v>
      </c>
      <c r="F36" s="211" t="s">
        <v>204</v>
      </c>
      <c r="G36" s="212">
        <v>10</v>
      </c>
      <c r="H36" s="213"/>
      <c r="I36" s="213">
        <v>1</v>
      </c>
      <c r="J36" s="213">
        <v>1</v>
      </c>
      <c r="K36" s="213">
        <v>1</v>
      </c>
      <c r="L36" s="213">
        <v>1</v>
      </c>
      <c r="M36" s="213">
        <v>1</v>
      </c>
      <c r="N36" s="213">
        <v>1</v>
      </c>
      <c r="O36" s="213">
        <v>1</v>
      </c>
      <c r="P36" s="213">
        <v>1</v>
      </c>
      <c r="Q36" s="213">
        <v>1</v>
      </c>
      <c r="R36" s="213">
        <v>1</v>
      </c>
      <c r="S36" s="213"/>
      <c r="T36" s="214">
        <v>90000</v>
      </c>
    </row>
    <row r="37" spans="1:20" s="189" customFormat="1" ht="64.5" customHeight="1" x14ac:dyDescent="0.25">
      <c r="A37" s="437"/>
      <c r="B37" s="208" t="s">
        <v>1143</v>
      </c>
      <c r="C37" s="321" t="s">
        <v>1299</v>
      </c>
      <c r="D37" s="209" t="s">
        <v>812</v>
      </c>
      <c r="E37" s="210" t="s">
        <v>78</v>
      </c>
      <c r="F37" s="211" t="s">
        <v>1003</v>
      </c>
      <c r="G37" s="212">
        <v>50</v>
      </c>
      <c r="H37" s="213"/>
      <c r="I37" s="213"/>
      <c r="J37" s="213">
        <v>10</v>
      </c>
      <c r="K37" s="213"/>
      <c r="L37" s="213"/>
      <c r="M37" s="213">
        <v>15</v>
      </c>
      <c r="N37" s="213"/>
      <c r="O37" s="213"/>
      <c r="P37" s="213">
        <v>15</v>
      </c>
      <c r="Q37" s="213"/>
      <c r="R37" s="213"/>
      <c r="S37" s="213">
        <v>10</v>
      </c>
      <c r="T37" s="214">
        <v>0</v>
      </c>
    </row>
    <row r="38" spans="1:20" s="21" customFormat="1" ht="69.75" customHeight="1" x14ac:dyDescent="0.25">
      <c r="A38" s="437"/>
      <c r="B38" s="306" t="s">
        <v>1001</v>
      </c>
      <c r="C38" s="321" t="s">
        <v>1300</v>
      </c>
      <c r="D38" s="38" t="s">
        <v>812</v>
      </c>
      <c r="E38" s="39" t="s">
        <v>79</v>
      </c>
      <c r="F38" s="40" t="s">
        <v>205</v>
      </c>
      <c r="G38" s="41">
        <v>300</v>
      </c>
      <c r="H38" s="42">
        <v>10</v>
      </c>
      <c r="I38" s="42">
        <v>28</v>
      </c>
      <c r="J38" s="42">
        <v>28</v>
      </c>
      <c r="K38" s="42">
        <v>28</v>
      </c>
      <c r="L38" s="42">
        <v>28</v>
      </c>
      <c r="M38" s="42">
        <v>28</v>
      </c>
      <c r="N38" s="42">
        <v>28</v>
      </c>
      <c r="O38" s="42">
        <v>28</v>
      </c>
      <c r="P38" s="42">
        <v>28</v>
      </c>
      <c r="Q38" s="42">
        <v>28</v>
      </c>
      <c r="R38" s="42">
        <v>28</v>
      </c>
      <c r="S38" s="42">
        <v>10</v>
      </c>
      <c r="T38" s="43">
        <v>2100000</v>
      </c>
    </row>
    <row r="39" spans="1:20" s="21" customFormat="1" ht="42" customHeight="1" x14ac:dyDescent="0.25">
      <c r="A39" s="428" t="s">
        <v>1208</v>
      </c>
      <c r="B39" s="429"/>
      <c r="C39" s="429"/>
      <c r="D39" s="429"/>
      <c r="E39" s="429"/>
      <c r="F39" s="429"/>
      <c r="G39" s="429"/>
      <c r="H39" s="429"/>
      <c r="I39" s="429"/>
      <c r="J39" s="429"/>
      <c r="K39" s="429"/>
      <c r="L39" s="429"/>
      <c r="M39" s="429"/>
      <c r="N39" s="429"/>
      <c r="O39" s="429"/>
      <c r="P39" s="429"/>
      <c r="Q39" s="429"/>
      <c r="R39" s="429"/>
      <c r="S39" s="429"/>
      <c r="T39" s="430"/>
    </row>
    <row r="40" spans="1:20" s="21" customFormat="1" ht="72" customHeight="1" x14ac:dyDescent="0.25">
      <c r="A40" s="276" t="s">
        <v>1212</v>
      </c>
      <c r="B40" s="262" t="s">
        <v>853</v>
      </c>
      <c r="C40" s="321" t="s">
        <v>1301</v>
      </c>
      <c r="D40" s="263" t="s">
        <v>198</v>
      </c>
      <c r="E40" s="264" t="s">
        <v>79</v>
      </c>
      <c r="F40" s="264" t="s">
        <v>199</v>
      </c>
      <c r="G40" s="293">
        <v>500</v>
      </c>
      <c r="H40" s="293"/>
      <c r="I40" s="293">
        <v>100</v>
      </c>
      <c r="J40" s="293">
        <v>100</v>
      </c>
      <c r="K40" s="293">
        <v>100</v>
      </c>
      <c r="L40" s="293"/>
      <c r="M40" s="293"/>
      <c r="N40" s="293"/>
      <c r="O40" s="293"/>
      <c r="P40" s="293">
        <v>100</v>
      </c>
      <c r="Q40" s="293">
        <v>100</v>
      </c>
      <c r="R40" s="266"/>
      <c r="S40" s="293"/>
      <c r="T40" s="266">
        <v>2500</v>
      </c>
    </row>
    <row r="41" spans="1:20" s="267" customFormat="1" ht="93" customHeight="1" x14ac:dyDescent="0.25">
      <c r="A41" s="403" t="s">
        <v>1050</v>
      </c>
      <c r="B41" s="262" t="s">
        <v>1051</v>
      </c>
      <c r="C41" s="321" t="s">
        <v>1302</v>
      </c>
      <c r="D41" s="263" t="s">
        <v>198</v>
      </c>
      <c r="E41" s="264" t="s">
        <v>78</v>
      </c>
      <c r="F41" s="264" t="s">
        <v>199</v>
      </c>
      <c r="G41" s="293">
        <v>150</v>
      </c>
      <c r="H41" s="293"/>
      <c r="I41" s="293">
        <v>30</v>
      </c>
      <c r="J41" s="293">
        <v>30</v>
      </c>
      <c r="K41" s="293">
        <v>30</v>
      </c>
      <c r="L41" s="293"/>
      <c r="M41" s="293"/>
      <c r="N41" s="293"/>
      <c r="O41" s="293"/>
      <c r="P41" s="293">
        <v>30</v>
      </c>
      <c r="Q41" s="293">
        <v>30</v>
      </c>
      <c r="R41" s="266"/>
      <c r="S41" s="293"/>
      <c r="T41" s="266">
        <v>7500</v>
      </c>
    </row>
    <row r="42" spans="1:20" s="267" customFormat="1" ht="103.5" customHeight="1" x14ac:dyDescent="0.25">
      <c r="A42" s="404"/>
      <c r="B42" s="262" t="s">
        <v>1052</v>
      </c>
      <c r="C42" s="321" t="s">
        <v>1303</v>
      </c>
      <c r="D42" s="263" t="s">
        <v>198</v>
      </c>
      <c r="E42" s="264" t="s">
        <v>78</v>
      </c>
      <c r="F42" s="264" t="s">
        <v>199</v>
      </c>
      <c r="G42" s="293">
        <v>500</v>
      </c>
      <c r="H42" s="293"/>
      <c r="I42" s="293">
        <v>100</v>
      </c>
      <c r="J42" s="293">
        <v>100</v>
      </c>
      <c r="K42" s="293">
        <v>100</v>
      </c>
      <c r="L42" s="293"/>
      <c r="M42" s="293"/>
      <c r="N42" s="293"/>
      <c r="O42" s="293"/>
      <c r="P42" s="293">
        <v>100</v>
      </c>
      <c r="Q42" s="293">
        <v>100</v>
      </c>
      <c r="R42" s="266"/>
      <c r="S42" s="293"/>
      <c r="T42" s="266">
        <v>2500</v>
      </c>
    </row>
    <row r="43" spans="1:20" s="267" customFormat="1" ht="72" customHeight="1" x14ac:dyDescent="0.25">
      <c r="A43" s="405"/>
      <c r="B43" s="262" t="s">
        <v>1053</v>
      </c>
      <c r="C43" s="321" t="s">
        <v>1304</v>
      </c>
      <c r="D43" s="263" t="s">
        <v>198</v>
      </c>
      <c r="E43" s="264" t="s">
        <v>78</v>
      </c>
      <c r="F43" s="264" t="s">
        <v>199</v>
      </c>
      <c r="G43" s="293">
        <v>300</v>
      </c>
      <c r="H43" s="293"/>
      <c r="I43" s="293">
        <v>60</v>
      </c>
      <c r="J43" s="293">
        <v>60</v>
      </c>
      <c r="K43" s="293">
        <v>60</v>
      </c>
      <c r="L43" s="293"/>
      <c r="M43" s="293"/>
      <c r="N43" s="293"/>
      <c r="O43" s="293"/>
      <c r="P43" s="293">
        <v>60</v>
      </c>
      <c r="Q43" s="293">
        <v>60</v>
      </c>
      <c r="R43" s="266"/>
      <c r="S43" s="293"/>
      <c r="T43" s="266"/>
    </row>
    <row r="44" spans="1:20" s="21" customFormat="1" ht="82.5" customHeight="1" x14ac:dyDescent="0.25">
      <c r="A44" s="403" t="s">
        <v>202</v>
      </c>
      <c r="B44" s="262" t="s">
        <v>197</v>
      </c>
      <c r="C44" s="321" t="s">
        <v>1305</v>
      </c>
      <c r="D44" s="263" t="s">
        <v>198</v>
      </c>
      <c r="E44" s="264" t="s">
        <v>78</v>
      </c>
      <c r="F44" s="264" t="s">
        <v>199</v>
      </c>
      <c r="G44" s="293">
        <v>12</v>
      </c>
      <c r="H44" s="293">
        <v>1</v>
      </c>
      <c r="I44" s="293">
        <v>1</v>
      </c>
      <c r="J44" s="293">
        <v>1</v>
      </c>
      <c r="K44" s="293">
        <v>1</v>
      </c>
      <c r="L44" s="293">
        <v>1</v>
      </c>
      <c r="M44" s="293">
        <v>1</v>
      </c>
      <c r="N44" s="293">
        <v>1</v>
      </c>
      <c r="O44" s="293">
        <v>1</v>
      </c>
      <c r="P44" s="293">
        <v>1</v>
      </c>
      <c r="Q44" s="293">
        <v>1</v>
      </c>
      <c r="R44" s="266">
        <v>1</v>
      </c>
      <c r="S44" s="293">
        <v>1</v>
      </c>
      <c r="T44" s="266">
        <v>20000</v>
      </c>
    </row>
    <row r="45" spans="1:20" s="267" customFormat="1" ht="82.5" customHeight="1" x14ac:dyDescent="0.25">
      <c r="A45" s="404"/>
      <c r="B45" s="262" t="s">
        <v>200</v>
      </c>
      <c r="C45" s="321" t="s">
        <v>1306</v>
      </c>
      <c r="D45" s="263" t="s">
        <v>198</v>
      </c>
      <c r="E45" s="264" t="s">
        <v>78</v>
      </c>
      <c r="F45" s="264" t="s">
        <v>199</v>
      </c>
      <c r="G45" s="293">
        <v>40</v>
      </c>
      <c r="H45" s="293"/>
      <c r="I45" s="293">
        <v>4</v>
      </c>
      <c r="J45" s="293">
        <v>4</v>
      </c>
      <c r="K45" s="293">
        <v>4</v>
      </c>
      <c r="L45" s="293">
        <v>4</v>
      </c>
      <c r="M45" s="293">
        <v>4</v>
      </c>
      <c r="N45" s="293">
        <v>4</v>
      </c>
      <c r="O45" s="293">
        <v>4</v>
      </c>
      <c r="P45" s="293">
        <v>4</v>
      </c>
      <c r="Q45" s="293">
        <v>4</v>
      </c>
      <c r="R45" s="266">
        <v>4</v>
      </c>
      <c r="S45" s="293"/>
      <c r="T45" s="266">
        <v>50000</v>
      </c>
    </row>
    <row r="46" spans="1:20" s="267" customFormat="1" ht="82.5" customHeight="1" x14ac:dyDescent="0.25">
      <c r="A46" s="404"/>
      <c r="B46" s="262" t="s">
        <v>1054</v>
      </c>
      <c r="C46" s="321" t="s">
        <v>1307</v>
      </c>
      <c r="D46" s="263" t="s">
        <v>198</v>
      </c>
      <c r="E46" s="264" t="s">
        <v>78</v>
      </c>
      <c r="F46" s="264" t="s">
        <v>199</v>
      </c>
      <c r="G46" s="293">
        <v>500</v>
      </c>
      <c r="H46" s="293"/>
      <c r="I46" s="293">
        <v>100</v>
      </c>
      <c r="J46" s="293">
        <v>100</v>
      </c>
      <c r="K46" s="293">
        <v>100</v>
      </c>
      <c r="L46" s="293">
        <v>100</v>
      </c>
      <c r="M46" s="293"/>
      <c r="N46" s="293"/>
      <c r="O46" s="293"/>
      <c r="P46" s="293">
        <v>100</v>
      </c>
      <c r="Q46" s="293"/>
      <c r="R46" s="266"/>
      <c r="S46" s="293"/>
      <c r="T46" s="266"/>
    </row>
    <row r="47" spans="1:20" s="267" customFormat="1" ht="82.5" customHeight="1" x14ac:dyDescent="0.25">
      <c r="A47" s="404"/>
      <c r="B47" s="262" t="s">
        <v>1055</v>
      </c>
      <c r="C47" s="321" t="s">
        <v>1308</v>
      </c>
      <c r="D47" s="263" t="s">
        <v>198</v>
      </c>
      <c r="E47" s="264" t="s">
        <v>78</v>
      </c>
      <c r="F47" s="264" t="s">
        <v>199</v>
      </c>
      <c r="G47" s="293">
        <v>30</v>
      </c>
      <c r="H47" s="293">
        <v>2</v>
      </c>
      <c r="I47" s="293">
        <v>3</v>
      </c>
      <c r="J47" s="293">
        <v>3</v>
      </c>
      <c r="K47" s="293">
        <v>3</v>
      </c>
      <c r="L47" s="293">
        <v>3</v>
      </c>
      <c r="M47" s="293">
        <v>3</v>
      </c>
      <c r="N47" s="293">
        <v>3</v>
      </c>
      <c r="O47" s="293">
        <v>2</v>
      </c>
      <c r="P47" s="293">
        <v>2</v>
      </c>
      <c r="Q47" s="293">
        <v>2</v>
      </c>
      <c r="R47" s="266">
        <v>2</v>
      </c>
      <c r="S47" s="293">
        <v>2</v>
      </c>
      <c r="T47" s="266"/>
    </row>
    <row r="48" spans="1:20" s="267" customFormat="1" ht="82.5" customHeight="1" x14ac:dyDescent="0.25">
      <c r="A48" s="405"/>
      <c r="B48" s="262" t="s">
        <v>201</v>
      </c>
      <c r="C48" s="321" t="s">
        <v>1309</v>
      </c>
      <c r="D48" s="263" t="s">
        <v>198</v>
      </c>
      <c r="E48" s="264" t="s">
        <v>78</v>
      </c>
      <c r="F48" s="264" t="s">
        <v>199</v>
      </c>
      <c r="G48" s="293">
        <v>1</v>
      </c>
      <c r="H48" s="293"/>
      <c r="I48" s="293"/>
      <c r="J48" s="293"/>
      <c r="K48" s="293"/>
      <c r="L48" s="293"/>
      <c r="M48" s="293"/>
      <c r="N48" s="293"/>
      <c r="O48" s="293"/>
      <c r="P48" s="293"/>
      <c r="Q48" s="293"/>
      <c r="R48" s="266"/>
      <c r="S48" s="293">
        <v>1</v>
      </c>
      <c r="T48" s="266">
        <v>30000</v>
      </c>
    </row>
    <row r="49" spans="1:20" s="267" customFormat="1" ht="82.5" customHeight="1" x14ac:dyDescent="0.25">
      <c r="A49" s="403" t="s">
        <v>1141</v>
      </c>
      <c r="B49" s="262" t="s">
        <v>1056</v>
      </c>
      <c r="C49" s="321" t="s">
        <v>1310</v>
      </c>
      <c r="D49" s="263" t="s">
        <v>198</v>
      </c>
      <c r="E49" s="264" t="s">
        <v>78</v>
      </c>
      <c r="F49" s="264" t="s">
        <v>199</v>
      </c>
      <c r="G49" s="293">
        <v>3</v>
      </c>
      <c r="H49" s="293"/>
      <c r="I49" s="293">
        <v>1</v>
      </c>
      <c r="J49" s="293"/>
      <c r="K49" s="293"/>
      <c r="L49" s="293">
        <v>1</v>
      </c>
      <c r="M49" s="293"/>
      <c r="N49" s="293"/>
      <c r="O49" s="293"/>
      <c r="P49" s="293"/>
      <c r="Q49" s="293">
        <v>1</v>
      </c>
      <c r="R49" s="266"/>
      <c r="S49" s="293"/>
      <c r="T49" s="266">
        <v>15000</v>
      </c>
    </row>
    <row r="50" spans="1:20" s="267" customFormat="1" ht="82.5" customHeight="1" x14ac:dyDescent="0.25">
      <c r="A50" s="404"/>
      <c r="B50" s="262" t="s">
        <v>1057</v>
      </c>
      <c r="C50" s="321" t="s">
        <v>1311</v>
      </c>
      <c r="D50" s="263" t="s">
        <v>198</v>
      </c>
      <c r="E50" s="264" t="s">
        <v>78</v>
      </c>
      <c r="F50" s="264" t="s">
        <v>199</v>
      </c>
      <c r="G50" s="293">
        <v>3</v>
      </c>
      <c r="H50" s="293"/>
      <c r="I50" s="293">
        <v>1</v>
      </c>
      <c r="J50" s="293"/>
      <c r="K50" s="293"/>
      <c r="L50" s="293">
        <v>1</v>
      </c>
      <c r="M50" s="293"/>
      <c r="N50" s="293"/>
      <c r="O50" s="293"/>
      <c r="P50" s="293">
        <v>1</v>
      </c>
      <c r="Q50" s="293"/>
      <c r="R50" s="266"/>
      <c r="S50" s="293"/>
      <c r="T50" s="266">
        <v>15000</v>
      </c>
    </row>
    <row r="51" spans="1:20" s="267" customFormat="1" ht="114.75" customHeight="1" x14ac:dyDescent="0.25">
      <c r="A51" s="404"/>
      <c r="B51" s="262" t="s">
        <v>1058</v>
      </c>
      <c r="C51" s="321" t="s">
        <v>1312</v>
      </c>
      <c r="D51" s="263" t="s">
        <v>198</v>
      </c>
      <c r="E51" s="264" t="s">
        <v>78</v>
      </c>
      <c r="F51" s="264" t="s">
        <v>199</v>
      </c>
      <c r="G51" s="293">
        <v>3</v>
      </c>
      <c r="H51" s="293"/>
      <c r="I51" s="293">
        <v>1</v>
      </c>
      <c r="J51" s="293"/>
      <c r="K51" s="293"/>
      <c r="L51" s="293">
        <v>1</v>
      </c>
      <c r="M51" s="293"/>
      <c r="N51" s="293"/>
      <c r="O51" s="293"/>
      <c r="P51" s="293">
        <v>1</v>
      </c>
      <c r="Q51" s="293"/>
      <c r="R51" s="266"/>
      <c r="S51" s="293"/>
      <c r="T51" s="266">
        <v>15000</v>
      </c>
    </row>
    <row r="52" spans="1:20" s="267" customFormat="1" ht="82.5" customHeight="1" x14ac:dyDescent="0.25">
      <c r="A52" s="404"/>
      <c r="B52" s="262" t="s">
        <v>1059</v>
      </c>
      <c r="C52" s="321" t="s">
        <v>1313</v>
      </c>
      <c r="D52" s="263" t="s">
        <v>198</v>
      </c>
      <c r="E52" s="264" t="s">
        <v>78</v>
      </c>
      <c r="F52" s="264" t="s">
        <v>1065</v>
      </c>
      <c r="G52" s="293">
        <v>48</v>
      </c>
      <c r="H52" s="293">
        <v>4</v>
      </c>
      <c r="I52" s="293">
        <v>4</v>
      </c>
      <c r="J52" s="293">
        <v>4</v>
      </c>
      <c r="K52" s="293">
        <v>4</v>
      </c>
      <c r="L52" s="293">
        <v>4</v>
      </c>
      <c r="M52" s="293">
        <v>4</v>
      </c>
      <c r="N52" s="293">
        <v>4</v>
      </c>
      <c r="O52" s="293">
        <v>4</v>
      </c>
      <c r="P52" s="293">
        <v>4</v>
      </c>
      <c r="Q52" s="293">
        <v>4</v>
      </c>
      <c r="R52" s="266">
        <v>4</v>
      </c>
      <c r="S52" s="293">
        <v>4</v>
      </c>
      <c r="T52" s="266">
        <v>48000</v>
      </c>
    </row>
    <row r="53" spans="1:20" s="267" customFormat="1" ht="82.5" customHeight="1" x14ac:dyDescent="0.25">
      <c r="A53" s="404"/>
      <c r="B53" s="262" t="s">
        <v>1060</v>
      </c>
      <c r="C53" s="321" t="s">
        <v>1314</v>
      </c>
      <c r="D53" s="263" t="s">
        <v>198</v>
      </c>
      <c r="E53" s="264" t="s">
        <v>78</v>
      </c>
      <c r="F53" s="264" t="s">
        <v>1065</v>
      </c>
      <c r="G53" s="293">
        <v>48</v>
      </c>
      <c r="H53" s="293">
        <v>4</v>
      </c>
      <c r="I53" s="293">
        <v>4</v>
      </c>
      <c r="J53" s="293">
        <v>4</v>
      </c>
      <c r="K53" s="293">
        <v>4</v>
      </c>
      <c r="L53" s="293">
        <v>4</v>
      </c>
      <c r="M53" s="293">
        <v>4</v>
      </c>
      <c r="N53" s="293">
        <v>4</v>
      </c>
      <c r="O53" s="293">
        <v>4</v>
      </c>
      <c r="P53" s="293">
        <v>4</v>
      </c>
      <c r="Q53" s="293">
        <v>4</v>
      </c>
      <c r="R53" s="266">
        <v>4</v>
      </c>
      <c r="S53" s="293">
        <v>4</v>
      </c>
      <c r="T53" s="266">
        <v>120000</v>
      </c>
    </row>
    <row r="54" spans="1:20" s="267" customFormat="1" ht="82.5" customHeight="1" x14ac:dyDescent="0.25">
      <c r="A54" s="404"/>
      <c r="B54" s="262" t="s">
        <v>1061</v>
      </c>
      <c r="C54" s="321" t="s">
        <v>1315</v>
      </c>
      <c r="D54" s="263" t="s">
        <v>198</v>
      </c>
      <c r="E54" s="264" t="s">
        <v>78</v>
      </c>
      <c r="F54" s="264" t="s">
        <v>1065</v>
      </c>
      <c r="G54" s="293">
        <v>48</v>
      </c>
      <c r="H54" s="293">
        <v>4</v>
      </c>
      <c r="I54" s="293">
        <v>4</v>
      </c>
      <c r="J54" s="293">
        <v>4</v>
      </c>
      <c r="K54" s="293">
        <v>4</v>
      </c>
      <c r="L54" s="293">
        <v>4</v>
      </c>
      <c r="M54" s="293">
        <v>4</v>
      </c>
      <c r="N54" s="293">
        <v>4</v>
      </c>
      <c r="O54" s="293">
        <v>4</v>
      </c>
      <c r="P54" s="293">
        <v>4</v>
      </c>
      <c r="Q54" s="293">
        <v>4</v>
      </c>
      <c r="R54" s="266">
        <v>4</v>
      </c>
      <c r="S54" s="293">
        <v>4</v>
      </c>
      <c r="T54" s="266">
        <v>48000</v>
      </c>
    </row>
    <row r="55" spans="1:20" s="267" customFormat="1" ht="82.5" customHeight="1" x14ac:dyDescent="0.25">
      <c r="A55" s="404"/>
      <c r="B55" s="262" t="s">
        <v>1062</v>
      </c>
      <c r="C55" s="321" t="s">
        <v>1316</v>
      </c>
      <c r="D55" s="263" t="s">
        <v>198</v>
      </c>
      <c r="E55" s="264" t="s">
        <v>78</v>
      </c>
      <c r="F55" s="264" t="s">
        <v>1066</v>
      </c>
      <c r="G55" s="293">
        <v>125</v>
      </c>
      <c r="H55" s="293"/>
      <c r="I55" s="293"/>
      <c r="J55" s="293"/>
      <c r="K55" s="293"/>
      <c r="L55" s="293"/>
      <c r="M55" s="293"/>
      <c r="N55" s="293"/>
      <c r="O55" s="293"/>
      <c r="P55" s="293"/>
      <c r="Q55" s="293"/>
      <c r="R55" s="266"/>
      <c r="S55" s="293"/>
      <c r="T55" s="266"/>
    </row>
    <row r="56" spans="1:20" s="267" customFormat="1" ht="155.25" customHeight="1" x14ac:dyDescent="0.25">
      <c r="A56" s="404"/>
      <c r="B56" s="262" t="s">
        <v>1063</v>
      </c>
      <c r="C56" s="321" t="s">
        <v>1317</v>
      </c>
      <c r="D56" s="263" t="s">
        <v>198</v>
      </c>
      <c r="E56" s="264" t="s">
        <v>78</v>
      </c>
      <c r="F56" s="264" t="s">
        <v>1067</v>
      </c>
      <c r="G56" s="293">
        <v>72</v>
      </c>
      <c r="H56" s="293">
        <v>6</v>
      </c>
      <c r="I56" s="293">
        <v>6</v>
      </c>
      <c r="J56" s="293">
        <v>6</v>
      </c>
      <c r="K56" s="293">
        <v>6</v>
      </c>
      <c r="L56" s="293">
        <v>6</v>
      </c>
      <c r="M56" s="293">
        <v>6</v>
      </c>
      <c r="N56" s="293">
        <v>6</v>
      </c>
      <c r="O56" s="293">
        <v>6</v>
      </c>
      <c r="P56" s="293">
        <v>6</v>
      </c>
      <c r="Q56" s="293">
        <v>6</v>
      </c>
      <c r="R56" s="266">
        <v>6</v>
      </c>
      <c r="S56" s="293">
        <v>6</v>
      </c>
      <c r="T56" s="266"/>
    </row>
    <row r="57" spans="1:20" s="21" customFormat="1" ht="113.25" customHeight="1" x14ac:dyDescent="0.25">
      <c r="A57" s="405"/>
      <c r="B57" s="262" t="s">
        <v>1064</v>
      </c>
      <c r="C57" s="321" t="s">
        <v>1318</v>
      </c>
      <c r="D57" s="263" t="s">
        <v>198</v>
      </c>
      <c r="E57" s="264" t="s">
        <v>78</v>
      </c>
      <c r="F57" s="264" t="s">
        <v>1068</v>
      </c>
      <c r="G57" s="293">
        <v>30</v>
      </c>
      <c r="H57" s="293"/>
      <c r="I57" s="293">
        <v>3</v>
      </c>
      <c r="J57" s="293">
        <v>3</v>
      </c>
      <c r="K57" s="293">
        <v>3</v>
      </c>
      <c r="L57" s="293">
        <v>3</v>
      </c>
      <c r="M57" s="293">
        <v>3</v>
      </c>
      <c r="N57" s="293">
        <v>3</v>
      </c>
      <c r="O57" s="293">
        <v>3</v>
      </c>
      <c r="P57" s="293">
        <v>3</v>
      </c>
      <c r="Q57" s="293">
        <v>3</v>
      </c>
      <c r="R57" s="266">
        <v>3</v>
      </c>
      <c r="S57" s="293"/>
      <c r="T57" s="266"/>
    </row>
    <row r="58" spans="1:20" s="9" customFormat="1" ht="37.5" customHeight="1" x14ac:dyDescent="0.25">
      <c r="A58" s="434" t="s">
        <v>32</v>
      </c>
      <c r="B58" s="435"/>
      <c r="C58" s="435"/>
      <c r="D58" s="435"/>
      <c r="E58" s="435"/>
      <c r="F58" s="435"/>
      <c r="G58" s="435"/>
      <c r="H58" s="435"/>
      <c r="I58" s="435"/>
      <c r="J58" s="435"/>
      <c r="K58" s="435"/>
      <c r="L58" s="435"/>
      <c r="M58" s="435"/>
      <c r="N58" s="435"/>
      <c r="O58" s="435"/>
      <c r="P58" s="435"/>
      <c r="Q58" s="435"/>
      <c r="R58" s="435"/>
      <c r="S58" s="435"/>
      <c r="T58" s="436"/>
    </row>
    <row r="59" spans="1:20" s="9" customFormat="1" ht="34.5" customHeight="1" x14ac:dyDescent="0.25">
      <c r="A59" s="402" t="s">
        <v>69</v>
      </c>
      <c r="B59" s="402"/>
      <c r="C59" s="402"/>
      <c r="D59" s="402"/>
      <c r="E59" s="402"/>
      <c r="F59" s="402"/>
      <c r="G59" s="402"/>
      <c r="H59" s="402"/>
      <c r="I59" s="402"/>
      <c r="J59" s="402"/>
      <c r="K59" s="402"/>
      <c r="L59" s="402"/>
      <c r="M59" s="402"/>
      <c r="N59" s="402"/>
      <c r="O59" s="402"/>
      <c r="P59" s="402"/>
      <c r="Q59" s="402"/>
      <c r="R59" s="402"/>
      <c r="S59" s="402"/>
      <c r="T59" s="402"/>
    </row>
    <row r="60" spans="1:20" s="9" customFormat="1" ht="34.5" customHeight="1" x14ac:dyDescent="0.25">
      <c r="A60" s="402" t="s">
        <v>953</v>
      </c>
      <c r="B60" s="402"/>
      <c r="C60" s="402"/>
      <c r="D60" s="402"/>
      <c r="E60" s="402"/>
      <c r="F60" s="402"/>
      <c r="G60" s="402"/>
      <c r="H60" s="402"/>
      <c r="I60" s="402"/>
      <c r="J60" s="402"/>
      <c r="K60" s="402"/>
      <c r="L60" s="402"/>
      <c r="M60" s="402"/>
      <c r="N60" s="402"/>
      <c r="O60" s="402"/>
      <c r="P60" s="402"/>
      <c r="Q60" s="402"/>
      <c r="R60" s="402"/>
      <c r="S60" s="402"/>
      <c r="T60" s="402"/>
    </row>
    <row r="61" spans="1:20" s="21" customFormat="1" ht="192" customHeight="1" x14ac:dyDescent="0.25">
      <c r="A61" s="152" t="s">
        <v>712</v>
      </c>
      <c r="B61" s="16" t="s">
        <v>807</v>
      </c>
      <c r="C61" s="321" t="s">
        <v>1319</v>
      </c>
      <c r="D61" s="17" t="s">
        <v>217</v>
      </c>
      <c r="E61" s="18" t="s">
        <v>78</v>
      </c>
      <c r="F61" s="18" t="s">
        <v>808</v>
      </c>
      <c r="G61" s="19">
        <v>12</v>
      </c>
      <c r="H61" s="19"/>
      <c r="I61" s="19"/>
      <c r="J61" s="19">
        <v>3</v>
      </c>
      <c r="K61" s="19"/>
      <c r="L61" s="19"/>
      <c r="M61" s="19">
        <v>3</v>
      </c>
      <c r="N61" s="19"/>
      <c r="O61" s="19"/>
      <c r="P61" s="19">
        <v>3</v>
      </c>
      <c r="Q61" s="19"/>
      <c r="R61" s="20"/>
      <c r="S61" s="19">
        <v>3</v>
      </c>
      <c r="T61" s="20" t="s">
        <v>809</v>
      </c>
    </row>
    <row r="62" spans="1:20" s="21" customFormat="1" ht="55.15" customHeight="1" x14ac:dyDescent="0.25">
      <c r="A62" s="403" t="s">
        <v>713</v>
      </c>
      <c r="B62" s="16" t="s">
        <v>820</v>
      </c>
      <c r="C62" s="321" t="s">
        <v>1320</v>
      </c>
      <c r="D62" s="17" t="s">
        <v>176</v>
      </c>
      <c r="E62" s="18" t="s">
        <v>78</v>
      </c>
      <c r="F62" s="18" t="s">
        <v>182</v>
      </c>
      <c r="G62" s="19">
        <v>10000</v>
      </c>
      <c r="H62" s="19"/>
      <c r="I62" s="19">
        <v>10000</v>
      </c>
      <c r="J62" s="19"/>
      <c r="K62" s="19"/>
      <c r="L62" s="19"/>
      <c r="M62" s="19"/>
      <c r="N62" s="19"/>
      <c r="O62" s="19"/>
      <c r="P62" s="19"/>
      <c r="Q62" s="19"/>
      <c r="R62" s="20"/>
      <c r="S62" s="19"/>
      <c r="T62" s="20">
        <v>80000</v>
      </c>
    </row>
    <row r="63" spans="1:20" s="21" customFormat="1" ht="55.15" customHeight="1" x14ac:dyDescent="0.25">
      <c r="A63" s="404"/>
      <c r="B63" s="16" t="s">
        <v>821</v>
      </c>
      <c r="C63" s="321" t="s">
        <v>1321</v>
      </c>
      <c r="D63" s="17" t="s">
        <v>176</v>
      </c>
      <c r="E63" s="18" t="s">
        <v>79</v>
      </c>
      <c r="F63" s="18" t="s">
        <v>180</v>
      </c>
      <c r="G63" s="19">
        <v>10000</v>
      </c>
      <c r="H63" s="19">
        <v>300</v>
      </c>
      <c r="I63" s="19">
        <v>1000</v>
      </c>
      <c r="J63" s="19">
        <v>1200</v>
      </c>
      <c r="K63" s="19">
        <v>1200</v>
      </c>
      <c r="L63" s="19">
        <v>1200</v>
      </c>
      <c r="M63" s="19">
        <v>600</v>
      </c>
      <c r="N63" s="19">
        <v>1000</v>
      </c>
      <c r="O63" s="19">
        <v>500</v>
      </c>
      <c r="P63" s="19">
        <v>1200</v>
      </c>
      <c r="Q63" s="19">
        <v>1100</v>
      </c>
      <c r="R63" s="20">
        <v>500</v>
      </c>
      <c r="S63" s="19">
        <v>200</v>
      </c>
      <c r="T63" s="20">
        <v>150000</v>
      </c>
    </row>
    <row r="64" spans="1:20" s="9" customFormat="1" ht="34.5" customHeight="1" x14ac:dyDescent="0.25">
      <c r="A64" s="402" t="s">
        <v>1144</v>
      </c>
      <c r="B64" s="402"/>
      <c r="C64" s="402"/>
      <c r="D64" s="402"/>
      <c r="E64" s="402"/>
      <c r="F64" s="402"/>
      <c r="G64" s="402"/>
      <c r="H64" s="402"/>
      <c r="I64" s="402"/>
      <c r="J64" s="402"/>
      <c r="K64" s="402"/>
      <c r="L64" s="402"/>
      <c r="M64" s="402"/>
      <c r="N64" s="402"/>
      <c r="O64" s="402"/>
      <c r="P64" s="402"/>
      <c r="Q64" s="402"/>
      <c r="R64" s="402"/>
      <c r="S64" s="402"/>
      <c r="T64" s="402"/>
    </row>
    <row r="65" spans="1:20" s="21" customFormat="1" ht="74.25" customHeight="1" x14ac:dyDescent="0.25">
      <c r="A65" s="403" t="s">
        <v>715</v>
      </c>
      <c r="B65" s="262" t="s">
        <v>652</v>
      </c>
      <c r="C65" s="321" t="s">
        <v>1322</v>
      </c>
      <c r="D65" s="17" t="s">
        <v>649</v>
      </c>
      <c r="E65" s="18" t="s">
        <v>79</v>
      </c>
      <c r="F65" s="147" t="s">
        <v>248</v>
      </c>
      <c r="G65" s="19">
        <v>500</v>
      </c>
      <c r="H65" s="19"/>
      <c r="I65" s="19"/>
      <c r="J65" s="19"/>
      <c r="K65" s="19"/>
      <c r="L65" s="19"/>
      <c r="M65" s="19"/>
      <c r="N65" s="19">
        <v>1000</v>
      </c>
      <c r="O65" s="19"/>
      <c r="P65" s="19"/>
      <c r="Q65" s="19"/>
      <c r="R65" s="20"/>
      <c r="S65" s="19"/>
      <c r="T65" s="20">
        <v>1320000</v>
      </c>
    </row>
    <row r="66" spans="1:20" s="21" customFormat="1" ht="55.15" customHeight="1" x14ac:dyDescent="0.25">
      <c r="A66" s="404"/>
      <c r="B66" s="262" t="s">
        <v>653</v>
      </c>
      <c r="C66" s="321" t="s">
        <v>1323</v>
      </c>
      <c r="D66" s="17" t="s">
        <v>649</v>
      </c>
      <c r="E66" s="18" t="s">
        <v>78</v>
      </c>
      <c r="F66" s="147" t="s">
        <v>248</v>
      </c>
      <c r="G66" s="19">
        <v>2</v>
      </c>
      <c r="H66" s="19"/>
      <c r="I66" s="19">
        <v>1</v>
      </c>
      <c r="J66" s="19"/>
      <c r="K66" s="19"/>
      <c r="L66" s="19"/>
      <c r="M66" s="19"/>
      <c r="N66" s="19"/>
      <c r="O66" s="19"/>
      <c r="P66" s="19"/>
      <c r="Q66" s="19"/>
      <c r="R66" s="20">
        <v>1</v>
      </c>
      <c r="S66" s="19"/>
      <c r="T66" s="20"/>
    </row>
    <row r="67" spans="1:20" s="21" customFormat="1" ht="113.25" customHeight="1" x14ac:dyDescent="0.25">
      <c r="A67" s="404"/>
      <c r="B67" s="239" t="s">
        <v>654</v>
      </c>
      <c r="C67" s="321" t="s">
        <v>1324</v>
      </c>
      <c r="D67" s="17" t="s">
        <v>649</v>
      </c>
      <c r="E67" s="18" t="s">
        <v>79</v>
      </c>
      <c r="F67" s="147" t="s">
        <v>248</v>
      </c>
      <c r="G67" s="19">
        <v>5000</v>
      </c>
      <c r="H67" s="19"/>
      <c r="I67" s="19"/>
      <c r="J67" s="19"/>
      <c r="K67" s="19"/>
      <c r="L67" s="19"/>
      <c r="M67" s="19"/>
      <c r="N67" s="19"/>
      <c r="O67" s="19">
        <v>5000</v>
      </c>
      <c r="P67" s="19"/>
      <c r="Q67" s="19"/>
      <c r="R67" s="20"/>
      <c r="S67" s="19"/>
      <c r="T67" s="20"/>
    </row>
    <row r="68" spans="1:20" s="21" customFormat="1" ht="55.15" customHeight="1" x14ac:dyDescent="0.25">
      <c r="A68" s="404"/>
      <c r="B68" s="262" t="s">
        <v>1035</v>
      </c>
      <c r="C68" s="321" t="s">
        <v>1325</v>
      </c>
      <c r="D68" s="17" t="s">
        <v>649</v>
      </c>
      <c r="E68" s="18" t="s">
        <v>79</v>
      </c>
      <c r="F68" s="147" t="s">
        <v>248</v>
      </c>
      <c r="G68" s="19">
        <v>2000</v>
      </c>
      <c r="H68" s="19"/>
      <c r="I68" s="19"/>
      <c r="J68" s="19">
        <v>500</v>
      </c>
      <c r="K68" s="19"/>
      <c r="L68" s="19"/>
      <c r="M68" s="19"/>
      <c r="N68" s="19">
        <v>500</v>
      </c>
      <c r="O68" s="19">
        <v>500</v>
      </c>
      <c r="P68" s="19"/>
      <c r="Q68" s="19"/>
      <c r="R68" s="20">
        <v>500</v>
      </c>
      <c r="S68" s="19"/>
      <c r="T68" s="20">
        <v>263000</v>
      </c>
    </row>
    <row r="69" spans="1:20" s="21" customFormat="1" ht="55.15" customHeight="1" x14ac:dyDescent="0.25">
      <c r="A69" s="404"/>
      <c r="B69" s="262" t="s">
        <v>656</v>
      </c>
      <c r="C69" s="321" t="s">
        <v>1326</v>
      </c>
      <c r="D69" s="17" t="s">
        <v>649</v>
      </c>
      <c r="E69" s="18" t="s">
        <v>79</v>
      </c>
      <c r="F69" s="147" t="s">
        <v>248</v>
      </c>
      <c r="G69" s="19">
        <v>2000</v>
      </c>
      <c r="H69" s="19"/>
      <c r="I69" s="19"/>
      <c r="J69" s="19">
        <v>300</v>
      </c>
      <c r="K69" s="19"/>
      <c r="L69" s="19"/>
      <c r="M69" s="19">
        <v>600</v>
      </c>
      <c r="N69" s="19"/>
      <c r="O69" s="19"/>
      <c r="P69" s="19">
        <v>600</v>
      </c>
      <c r="Q69" s="19"/>
      <c r="R69" s="20"/>
      <c r="S69" s="19">
        <v>600</v>
      </c>
      <c r="T69" s="20">
        <v>3198650</v>
      </c>
    </row>
    <row r="70" spans="1:20" s="21" customFormat="1" ht="55.15" customHeight="1" x14ac:dyDescent="0.25">
      <c r="A70" s="404"/>
      <c r="B70" s="262" t="s">
        <v>657</v>
      </c>
      <c r="C70" s="321" t="s">
        <v>1327</v>
      </c>
      <c r="D70" s="17" t="s">
        <v>649</v>
      </c>
      <c r="E70" s="18" t="s">
        <v>78</v>
      </c>
      <c r="F70" s="147" t="s">
        <v>248</v>
      </c>
      <c r="G70" s="19">
        <v>700</v>
      </c>
      <c r="H70" s="19">
        <v>700</v>
      </c>
      <c r="I70" s="19"/>
      <c r="J70" s="19"/>
      <c r="K70" s="19"/>
      <c r="L70" s="19"/>
      <c r="M70" s="19"/>
      <c r="N70" s="19"/>
      <c r="O70" s="19"/>
      <c r="P70" s="19"/>
      <c r="Q70" s="19"/>
      <c r="R70" s="20"/>
      <c r="S70" s="19"/>
      <c r="T70" s="20"/>
    </row>
    <row r="71" spans="1:20" s="21" customFormat="1" ht="122.25" customHeight="1" x14ac:dyDescent="0.25">
      <c r="A71" s="404"/>
      <c r="B71" s="262" t="s">
        <v>1036</v>
      </c>
      <c r="C71" s="321" t="s">
        <v>1328</v>
      </c>
      <c r="D71" s="17" t="s">
        <v>649</v>
      </c>
      <c r="E71" s="18" t="s">
        <v>79</v>
      </c>
      <c r="F71" s="147" t="s">
        <v>248</v>
      </c>
      <c r="G71" s="19">
        <v>700</v>
      </c>
      <c r="H71" s="19"/>
      <c r="I71" s="19"/>
      <c r="J71" s="19">
        <v>100</v>
      </c>
      <c r="K71" s="19"/>
      <c r="L71" s="19"/>
      <c r="M71" s="19">
        <v>200</v>
      </c>
      <c r="N71" s="19"/>
      <c r="O71" s="19"/>
      <c r="P71" s="19">
        <v>200</v>
      </c>
      <c r="Q71" s="19"/>
      <c r="R71" s="20"/>
      <c r="S71" s="19">
        <v>200</v>
      </c>
      <c r="T71" s="20"/>
    </row>
    <row r="72" spans="1:20" s="21" customFormat="1" ht="96" customHeight="1" x14ac:dyDescent="0.25">
      <c r="A72" s="404"/>
      <c r="B72" s="202" t="s">
        <v>659</v>
      </c>
      <c r="C72" s="321" t="s">
        <v>1329</v>
      </c>
      <c r="D72" s="17" t="s">
        <v>649</v>
      </c>
      <c r="E72" s="18" t="s">
        <v>79</v>
      </c>
      <c r="F72" s="147" t="s">
        <v>248</v>
      </c>
      <c r="G72" s="19">
        <v>5000</v>
      </c>
      <c r="H72" s="19"/>
      <c r="I72" s="19"/>
      <c r="J72" s="19"/>
      <c r="K72" s="19"/>
      <c r="L72" s="19"/>
      <c r="M72" s="19"/>
      <c r="N72" s="19"/>
      <c r="O72" s="19"/>
      <c r="P72" s="19">
        <v>5000</v>
      </c>
      <c r="Q72" s="19"/>
      <c r="R72" s="20"/>
      <c r="S72" s="19"/>
      <c r="T72" s="20"/>
    </row>
    <row r="73" spans="1:20" s="21" customFormat="1" ht="68.25" customHeight="1" x14ac:dyDescent="0.25">
      <c r="A73" s="404"/>
      <c r="B73" s="202" t="s">
        <v>822</v>
      </c>
      <c r="C73" s="321" t="s">
        <v>1330</v>
      </c>
      <c r="D73" s="17" t="s">
        <v>649</v>
      </c>
      <c r="E73" s="18" t="s">
        <v>79</v>
      </c>
      <c r="F73" s="147" t="s">
        <v>248</v>
      </c>
      <c r="G73" s="19">
        <v>200</v>
      </c>
      <c r="H73" s="19"/>
      <c r="I73" s="19"/>
      <c r="J73" s="19"/>
      <c r="K73" s="19"/>
      <c r="L73" s="19"/>
      <c r="M73" s="19"/>
      <c r="N73" s="19"/>
      <c r="O73" s="19"/>
      <c r="P73" s="19"/>
      <c r="Q73" s="19"/>
      <c r="R73" s="20">
        <v>200</v>
      </c>
      <c r="S73" s="19"/>
      <c r="T73" s="20"/>
    </row>
    <row r="74" spans="1:20" s="21" customFormat="1" ht="186.75" customHeight="1" x14ac:dyDescent="0.25">
      <c r="A74" s="405"/>
      <c r="B74" s="197" t="s">
        <v>1018</v>
      </c>
      <c r="C74" s="321" t="s">
        <v>1331</v>
      </c>
      <c r="D74" s="17" t="s">
        <v>649</v>
      </c>
      <c r="E74" s="18" t="s">
        <v>79</v>
      </c>
      <c r="F74" s="147" t="s">
        <v>248</v>
      </c>
      <c r="G74" s="293">
        <v>5000</v>
      </c>
      <c r="H74" s="19"/>
      <c r="I74" s="19"/>
      <c r="J74" s="19"/>
      <c r="K74" s="19"/>
      <c r="L74" s="19"/>
      <c r="M74" s="19">
        <v>1000</v>
      </c>
      <c r="N74" s="19"/>
      <c r="O74" s="19"/>
      <c r="P74" s="19">
        <v>2000</v>
      </c>
      <c r="Q74" s="19"/>
      <c r="R74" s="20"/>
      <c r="S74" s="19">
        <v>2000</v>
      </c>
      <c r="T74" s="20">
        <v>16248850</v>
      </c>
    </row>
    <row r="75" spans="1:20" s="9" customFormat="1" ht="34.5" customHeight="1" x14ac:dyDescent="0.25">
      <c r="A75" s="425" t="s">
        <v>956</v>
      </c>
      <c r="B75" s="426"/>
      <c r="C75" s="426"/>
      <c r="D75" s="426"/>
      <c r="E75" s="426"/>
      <c r="F75" s="426"/>
      <c r="G75" s="426"/>
      <c r="H75" s="426"/>
      <c r="I75" s="426"/>
      <c r="J75" s="426"/>
      <c r="K75" s="426"/>
      <c r="L75" s="426"/>
      <c r="M75" s="426"/>
      <c r="N75" s="426"/>
      <c r="O75" s="426"/>
      <c r="P75" s="426"/>
      <c r="Q75" s="426"/>
      <c r="R75" s="426"/>
      <c r="S75" s="426"/>
      <c r="T75" s="427"/>
    </row>
    <row r="76" spans="1:20" s="21" customFormat="1" ht="55.15" customHeight="1" x14ac:dyDescent="0.25">
      <c r="A76" s="403" t="s">
        <v>717</v>
      </c>
      <c r="B76" s="262" t="s">
        <v>661</v>
      </c>
      <c r="C76" s="321" t="s">
        <v>1332</v>
      </c>
      <c r="D76" s="17" t="s">
        <v>649</v>
      </c>
      <c r="E76" s="18" t="s">
        <v>78</v>
      </c>
      <c r="F76" s="18" t="s">
        <v>776</v>
      </c>
      <c r="G76" s="19">
        <v>1</v>
      </c>
      <c r="H76" s="19"/>
      <c r="I76" s="19"/>
      <c r="J76" s="19"/>
      <c r="K76" s="19"/>
      <c r="L76" s="19"/>
      <c r="M76" s="19"/>
      <c r="N76" s="19"/>
      <c r="O76" s="19"/>
      <c r="P76" s="19"/>
      <c r="Q76" s="19"/>
      <c r="R76" s="20"/>
      <c r="S76" s="19"/>
      <c r="T76" s="20"/>
    </row>
    <row r="77" spans="1:20" s="21" customFormat="1" ht="55.15" customHeight="1" x14ac:dyDescent="0.25">
      <c r="A77" s="404"/>
      <c r="B77" s="262" t="s">
        <v>662</v>
      </c>
      <c r="C77" s="321" t="s">
        <v>1333</v>
      </c>
      <c r="D77" s="17" t="s">
        <v>649</v>
      </c>
      <c r="E77" s="18" t="s">
        <v>78</v>
      </c>
      <c r="F77" s="147" t="s">
        <v>776</v>
      </c>
      <c r="G77" s="19">
        <v>1</v>
      </c>
      <c r="H77" s="19"/>
      <c r="I77" s="19"/>
      <c r="J77" s="19"/>
      <c r="K77" s="19"/>
      <c r="L77" s="19"/>
      <c r="M77" s="19"/>
      <c r="N77" s="19"/>
      <c r="O77" s="19"/>
      <c r="P77" s="19"/>
      <c r="Q77" s="19"/>
      <c r="R77" s="20"/>
      <c r="S77" s="19"/>
      <c r="T77" s="20"/>
    </row>
    <row r="78" spans="1:20" s="21" customFormat="1" ht="140.25" customHeight="1" x14ac:dyDescent="0.25">
      <c r="A78" s="403" t="s">
        <v>955</v>
      </c>
      <c r="B78" s="262" t="s">
        <v>1107</v>
      </c>
      <c r="C78" s="321" t="s">
        <v>1334</v>
      </c>
      <c r="D78" s="17" t="s">
        <v>649</v>
      </c>
      <c r="E78" s="18" t="s">
        <v>79</v>
      </c>
      <c r="F78" s="147" t="s">
        <v>248</v>
      </c>
      <c r="G78" s="19"/>
      <c r="H78" s="19"/>
      <c r="I78" s="19"/>
      <c r="J78" s="19"/>
      <c r="K78" s="19"/>
      <c r="L78" s="19"/>
      <c r="M78" s="19"/>
      <c r="N78" s="19"/>
      <c r="O78" s="19"/>
      <c r="P78" s="19"/>
      <c r="Q78" s="19"/>
      <c r="R78" s="20"/>
      <c r="S78" s="19"/>
      <c r="T78" s="20"/>
    </row>
    <row r="79" spans="1:20" s="21" customFormat="1" ht="149.25" customHeight="1" x14ac:dyDescent="0.25">
      <c r="A79" s="404"/>
      <c r="B79" s="262" t="s">
        <v>663</v>
      </c>
      <c r="C79" s="321" t="s">
        <v>1335</v>
      </c>
      <c r="D79" s="17" t="s">
        <v>649</v>
      </c>
      <c r="E79" s="18" t="s">
        <v>79</v>
      </c>
      <c r="F79" s="147" t="s">
        <v>248</v>
      </c>
      <c r="G79" s="293">
        <v>500</v>
      </c>
      <c r="H79" s="19"/>
      <c r="I79" s="19"/>
      <c r="J79" s="19">
        <v>100</v>
      </c>
      <c r="K79" s="19"/>
      <c r="L79" s="19"/>
      <c r="M79" s="19">
        <v>150</v>
      </c>
      <c r="N79" s="19"/>
      <c r="O79" s="19"/>
      <c r="P79" s="19">
        <v>150</v>
      </c>
      <c r="Q79" s="19"/>
      <c r="R79" s="20"/>
      <c r="S79" s="19">
        <v>100</v>
      </c>
      <c r="T79" s="20"/>
    </row>
    <row r="80" spans="1:20" s="21" customFormat="1" ht="96.75" customHeight="1" x14ac:dyDescent="0.25">
      <c r="A80" s="405"/>
      <c r="B80" s="262" t="s">
        <v>664</v>
      </c>
      <c r="C80" s="321" t="s">
        <v>1336</v>
      </c>
      <c r="D80" s="17" t="s">
        <v>649</v>
      </c>
      <c r="E80" s="18" t="s">
        <v>78</v>
      </c>
      <c r="F80" s="147" t="s">
        <v>248</v>
      </c>
      <c r="G80" s="293">
        <v>400</v>
      </c>
      <c r="H80" s="19"/>
      <c r="I80" s="19"/>
      <c r="J80" s="19"/>
      <c r="K80" s="19"/>
      <c r="L80" s="19">
        <v>100</v>
      </c>
      <c r="M80" s="19"/>
      <c r="N80" s="19"/>
      <c r="O80" s="19">
        <v>150</v>
      </c>
      <c r="P80" s="19"/>
      <c r="Q80" s="19"/>
      <c r="R80" s="20">
        <v>150</v>
      </c>
      <c r="S80" s="19"/>
      <c r="T80" s="20"/>
    </row>
    <row r="81" spans="1:20" s="267" customFormat="1" ht="49.5" customHeight="1" x14ac:dyDescent="0.25">
      <c r="A81" s="425" t="s">
        <v>1178</v>
      </c>
      <c r="B81" s="426"/>
      <c r="C81" s="426"/>
      <c r="D81" s="426"/>
      <c r="E81" s="426"/>
      <c r="F81" s="426"/>
      <c r="G81" s="426"/>
      <c r="H81" s="426"/>
      <c r="I81" s="426"/>
      <c r="J81" s="426"/>
      <c r="K81" s="426"/>
      <c r="L81" s="426"/>
      <c r="M81" s="426"/>
      <c r="N81" s="426"/>
      <c r="O81" s="426"/>
      <c r="P81" s="426"/>
      <c r="Q81" s="426"/>
      <c r="R81" s="426"/>
      <c r="S81" s="426"/>
      <c r="T81" s="427"/>
    </row>
    <row r="82" spans="1:20" s="267" customFormat="1" ht="180" customHeight="1" x14ac:dyDescent="0.25">
      <c r="A82" s="403" t="s">
        <v>1032</v>
      </c>
      <c r="B82" s="197" t="s">
        <v>1148</v>
      </c>
      <c r="C82" s="321" t="s">
        <v>1337</v>
      </c>
      <c r="D82" s="185" t="s">
        <v>649</v>
      </c>
      <c r="E82" s="186" t="s">
        <v>79</v>
      </c>
      <c r="F82" s="186" t="s">
        <v>1020</v>
      </c>
      <c r="G82" s="261">
        <v>57</v>
      </c>
      <c r="H82" s="282"/>
      <c r="I82" s="281"/>
      <c r="J82" s="281"/>
      <c r="K82" s="281"/>
      <c r="L82" s="281"/>
      <c r="M82" s="281"/>
      <c r="N82" s="281"/>
      <c r="O82" s="281"/>
      <c r="P82" s="281">
        <v>30</v>
      </c>
      <c r="Q82" s="281"/>
      <c r="R82" s="260"/>
      <c r="S82" s="281">
        <v>27</v>
      </c>
      <c r="T82" s="283">
        <v>1155450</v>
      </c>
    </row>
    <row r="83" spans="1:20" s="267" customFormat="1" ht="245.25" customHeight="1" x14ac:dyDescent="0.25">
      <c r="A83" s="404"/>
      <c r="B83" s="197" t="s">
        <v>1019</v>
      </c>
      <c r="C83" s="321" t="s">
        <v>1338</v>
      </c>
      <c r="D83" s="185" t="s">
        <v>649</v>
      </c>
      <c r="E83" s="186" t="s">
        <v>79</v>
      </c>
      <c r="F83" s="186" t="s">
        <v>1020</v>
      </c>
      <c r="G83" s="261">
        <v>14</v>
      </c>
      <c r="H83" s="282"/>
      <c r="I83" s="281"/>
      <c r="J83" s="281"/>
      <c r="K83" s="281"/>
      <c r="L83" s="281"/>
      <c r="M83" s="281"/>
      <c r="N83" s="281"/>
      <c r="O83" s="281"/>
      <c r="P83" s="281">
        <v>14</v>
      </c>
      <c r="Q83" s="281">
        <v>15</v>
      </c>
      <c r="R83" s="260"/>
      <c r="S83" s="281"/>
      <c r="T83" s="283">
        <v>1155450</v>
      </c>
    </row>
    <row r="84" spans="1:20" s="267" customFormat="1" ht="215.25" customHeight="1" x14ac:dyDescent="0.25">
      <c r="A84" s="404"/>
      <c r="B84" s="262" t="s">
        <v>1149</v>
      </c>
      <c r="C84" s="321" t="s">
        <v>1339</v>
      </c>
      <c r="D84" s="185" t="s">
        <v>649</v>
      </c>
      <c r="E84" s="264" t="s">
        <v>79</v>
      </c>
      <c r="F84" s="264" t="s">
        <v>1020</v>
      </c>
      <c r="G84" s="261">
        <v>4500</v>
      </c>
      <c r="H84" s="282"/>
      <c r="I84" s="282"/>
      <c r="J84" s="282">
        <v>500</v>
      </c>
      <c r="K84" s="282"/>
      <c r="L84" s="282"/>
      <c r="M84" s="282">
        <v>1500</v>
      </c>
      <c r="N84" s="282"/>
      <c r="O84" s="282"/>
      <c r="P84" s="282">
        <v>2000</v>
      </c>
      <c r="Q84" s="282"/>
      <c r="R84" s="266"/>
      <c r="S84" s="282">
        <v>500</v>
      </c>
      <c r="T84" s="284">
        <v>2737925</v>
      </c>
    </row>
    <row r="85" spans="1:20" s="267" customFormat="1" ht="258.75" customHeight="1" x14ac:dyDescent="0.25">
      <c r="A85" s="404"/>
      <c r="B85" s="262" t="s">
        <v>1150</v>
      </c>
      <c r="C85" s="321" t="s">
        <v>1340</v>
      </c>
      <c r="D85" s="263" t="s">
        <v>649</v>
      </c>
      <c r="E85" s="264" t="s">
        <v>78</v>
      </c>
      <c r="F85" s="264" t="s">
        <v>1020</v>
      </c>
      <c r="G85" s="261">
        <v>4500</v>
      </c>
      <c r="H85" s="282"/>
      <c r="I85" s="282"/>
      <c r="J85" s="282"/>
      <c r="K85" s="282"/>
      <c r="L85" s="282"/>
      <c r="M85" s="282">
        <v>2000</v>
      </c>
      <c r="N85" s="282"/>
      <c r="O85" s="282"/>
      <c r="P85" s="282"/>
      <c r="Q85" s="282">
        <v>2000</v>
      </c>
      <c r="R85" s="266"/>
      <c r="S85" s="282">
        <v>500</v>
      </c>
      <c r="T85" s="284">
        <v>2737925</v>
      </c>
    </row>
    <row r="86" spans="1:20" s="267" customFormat="1" ht="270" customHeight="1" x14ac:dyDescent="0.25">
      <c r="A86" s="404"/>
      <c r="B86" s="262" t="s">
        <v>1151</v>
      </c>
      <c r="C86" s="321" t="s">
        <v>1341</v>
      </c>
      <c r="D86" s="263" t="s">
        <v>649</v>
      </c>
      <c r="E86" s="264" t="s">
        <v>79</v>
      </c>
      <c r="F86" s="264" t="s">
        <v>1020</v>
      </c>
      <c r="G86" s="261">
        <v>4500</v>
      </c>
      <c r="H86" s="282"/>
      <c r="I86" s="282"/>
      <c r="J86" s="282">
        <v>500</v>
      </c>
      <c r="K86" s="282"/>
      <c r="L86" s="282"/>
      <c r="M86" s="282">
        <v>1500</v>
      </c>
      <c r="N86" s="282"/>
      <c r="O86" s="282"/>
      <c r="P86" s="282">
        <v>2000</v>
      </c>
      <c r="Q86" s="282"/>
      <c r="R86" s="266"/>
      <c r="S86" s="282">
        <v>500</v>
      </c>
      <c r="T86" s="284">
        <v>2860000</v>
      </c>
    </row>
    <row r="87" spans="1:20" s="267" customFormat="1" ht="284.25" customHeight="1" x14ac:dyDescent="0.25">
      <c r="A87" s="404"/>
      <c r="B87" s="262" t="s">
        <v>1152</v>
      </c>
      <c r="C87" s="321" t="s">
        <v>1342</v>
      </c>
      <c r="D87" s="263" t="s">
        <v>649</v>
      </c>
      <c r="E87" s="264" t="s">
        <v>78</v>
      </c>
      <c r="F87" s="264" t="s">
        <v>1020</v>
      </c>
      <c r="G87" s="261">
        <v>4500</v>
      </c>
      <c r="H87" s="282"/>
      <c r="I87" s="282"/>
      <c r="J87" s="282"/>
      <c r="K87" s="282"/>
      <c r="L87" s="282"/>
      <c r="M87" s="282">
        <v>2000</v>
      </c>
      <c r="N87" s="282"/>
      <c r="O87" s="282"/>
      <c r="P87" s="282"/>
      <c r="Q87" s="282">
        <v>2000</v>
      </c>
      <c r="R87" s="266"/>
      <c r="S87" s="282">
        <v>500</v>
      </c>
      <c r="T87" s="284">
        <v>2860000</v>
      </c>
    </row>
    <row r="88" spans="1:20" s="267" customFormat="1" ht="302.25" customHeight="1" x14ac:dyDescent="0.25">
      <c r="A88" s="404"/>
      <c r="B88" s="262" t="s">
        <v>1153</v>
      </c>
      <c r="C88" s="321" t="s">
        <v>1343</v>
      </c>
      <c r="D88" s="263" t="s">
        <v>649</v>
      </c>
      <c r="E88" s="264" t="s">
        <v>79</v>
      </c>
      <c r="F88" s="264" t="s">
        <v>1020</v>
      </c>
      <c r="G88" s="261">
        <v>4500</v>
      </c>
      <c r="H88" s="282"/>
      <c r="I88" s="282"/>
      <c r="J88" s="282">
        <v>500</v>
      </c>
      <c r="K88" s="282"/>
      <c r="L88" s="282"/>
      <c r="M88" s="282">
        <v>1500</v>
      </c>
      <c r="N88" s="282"/>
      <c r="O88" s="282"/>
      <c r="P88" s="282">
        <v>2000</v>
      </c>
      <c r="Q88" s="282"/>
      <c r="R88" s="266"/>
      <c r="S88" s="282">
        <v>500</v>
      </c>
      <c r="T88" s="284">
        <v>2132100</v>
      </c>
    </row>
    <row r="89" spans="1:20" s="267" customFormat="1" ht="215.25" customHeight="1" x14ac:dyDescent="0.25">
      <c r="A89" s="404"/>
      <c r="B89" s="262" t="s">
        <v>1154</v>
      </c>
      <c r="C89" s="321" t="s">
        <v>1344</v>
      </c>
      <c r="D89" s="263" t="s">
        <v>649</v>
      </c>
      <c r="E89" s="264" t="s">
        <v>78</v>
      </c>
      <c r="F89" s="264" t="s">
        <v>1020</v>
      </c>
      <c r="G89" s="261">
        <v>4500</v>
      </c>
      <c r="H89" s="282"/>
      <c r="I89" s="282"/>
      <c r="J89" s="282"/>
      <c r="K89" s="282"/>
      <c r="L89" s="282"/>
      <c r="M89" s="282">
        <v>2000</v>
      </c>
      <c r="N89" s="282"/>
      <c r="O89" s="282"/>
      <c r="P89" s="282"/>
      <c r="Q89" s="282">
        <v>2000</v>
      </c>
      <c r="R89" s="266"/>
      <c r="S89" s="282">
        <v>500</v>
      </c>
      <c r="T89" s="284">
        <v>2132100</v>
      </c>
    </row>
    <row r="90" spans="1:20" s="267" customFormat="1" ht="394.5" customHeight="1" x14ac:dyDescent="0.25">
      <c r="A90" s="404"/>
      <c r="B90" s="262" t="s">
        <v>1155</v>
      </c>
      <c r="C90" s="321" t="s">
        <v>1345</v>
      </c>
      <c r="D90" s="263" t="s">
        <v>649</v>
      </c>
      <c r="E90" s="264" t="s">
        <v>79</v>
      </c>
      <c r="F90" s="264" t="s">
        <v>1020</v>
      </c>
      <c r="G90" s="261">
        <v>4500</v>
      </c>
      <c r="H90" s="282"/>
      <c r="I90" s="282"/>
      <c r="J90" s="282">
        <v>500</v>
      </c>
      <c r="K90" s="282"/>
      <c r="L90" s="282"/>
      <c r="M90" s="282">
        <v>1500</v>
      </c>
      <c r="N90" s="282"/>
      <c r="O90" s="282"/>
      <c r="P90" s="282">
        <v>2000</v>
      </c>
      <c r="Q90" s="282"/>
      <c r="R90" s="266"/>
      <c r="S90" s="282">
        <v>500</v>
      </c>
      <c r="T90" s="284">
        <v>2132100</v>
      </c>
    </row>
    <row r="91" spans="1:20" s="267" customFormat="1" ht="288.75" customHeight="1" x14ac:dyDescent="0.25">
      <c r="A91" s="404"/>
      <c r="B91" s="262" t="s">
        <v>1156</v>
      </c>
      <c r="C91" s="321" t="s">
        <v>1346</v>
      </c>
      <c r="D91" s="263" t="s">
        <v>649</v>
      </c>
      <c r="E91" s="264" t="s">
        <v>78</v>
      </c>
      <c r="F91" s="264" t="s">
        <v>1020</v>
      </c>
      <c r="G91" s="261">
        <v>4500</v>
      </c>
      <c r="H91" s="282"/>
      <c r="I91" s="282"/>
      <c r="J91" s="282"/>
      <c r="K91" s="282"/>
      <c r="L91" s="282"/>
      <c r="M91" s="282">
        <v>2000</v>
      </c>
      <c r="N91" s="282"/>
      <c r="O91" s="282"/>
      <c r="P91" s="282"/>
      <c r="Q91" s="282">
        <v>2000</v>
      </c>
      <c r="R91" s="266"/>
      <c r="S91" s="282">
        <v>500</v>
      </c>
      <c r="T91" s="284">
        <v>2135100</v>
      </c>
    </row>
    <row r="92" spans="1:20" s="267" customFormat="1" ht="215.25" customHeight="1" x14ac:dyDescent="0.25">
      <c r="A92" s="404"/>
      <c r="B92" s="262" t="s">
        <v>1157</v>
      </c>
      <c r="C92" s="321" t="s">
        <v>1347</v>
      </c>
      <c r="D92" s="263" t="s">
        <v>649</v>
      </c>
      <c r="E92" s="264" t="s">
        <v>79</v>
      </c>
      <c r="F92" s="264" t="s">
        <v>1020</v>
      </c>
      <c r="G92" s="261">
        <v>10000</v>
      </c>
      <c r="H92" s="282"/>
      <c r="I92" s="282"/>
      <c r="J92" s="282">
        <v>1000</v>
      </c>
      <c r="K92" s="282"/>
      <c r="L92" s="282"/>
      <c r="M92" s="282">
        <v>3000</v>
      </c>
      <c r="N92" s="282"/>
      <c r="O92" s="282"/>
      <c r="P92" s="282">
        <v>3000</v>
      </c>
      <c r="Q92" s="282"/>
      <c r="R92" s="266"/>
      <c r="S92" s="282">
        <v>3000</v>
      </c>
      <c r="T92" s="284">
        <v>1547100</v>
      </c>
    </row>
    <row r="93" spans="1:20" s="267" customFormat="1" ht="215.25" customHeight="1" x14ac:dyDescent="0.25">
      <c r="A93" s="404"/>
      <c r="B93" s="262" t="s">
        <v>1158</v>
      </c>
      <c r="C93" s="321" t="s">
        <v>1348</v>
      </c>
      <c r="D93" s="263" t="s">
        <v>649</v>
      </c>
      <c r="E93" s="264" t="s">
        <v>78</v>
      </c>
      <c r="F93" s="264" t="s">
        <v>1020</v>
      </c>
      <c r="G93" s="261">
        <v>10000</v>
      </c>
      <c r="H93" s="282"/>
      <c r="I93" s="282"/>
      <c r="J93" s="282"/>
      <c r="K93" s="282"/>
      <c r="L93" s="282"/>
      <c r="M93" s="282">
        <v>1000</v>
      </c>
      <c r="N93" s="282"/>
      <c r="O93" s="282"/>
      <c r="P93" s="282">
        <v>4000</v>
      </c>
      <c r="Q93" s="282"/>
      <c r="R93" s="266"/>
      <c r="S93" s="282">
        <v>5000</v>
      </c>
      <c r="T93" s="284">
        <v>1547100</v>
      </c>
    </row>
    <row r="94" spans="1:20" s="267" customFormat="1" ht="215.25" customHeight="1" x14ac:dyDescent="0.25">
      <c r="A94" s="404"/>
      <c r="B94" s="262" t="s">
        <v>1159</v>
      </c>
      <c r="C94" s="321" t="s">
        <v>1349</v>
      </c>
      <c r="D94" s="263" t="s">
        <v>649</v>
      </c>
      <c r="E94" s="264" t="s">
        <v>79</v>
      </c>
      <c r="F94" s="264" t="s">
        <v>1020</v>
      </c>
      <c r="G94" s="261">
        <v>4500</v>
      </c>
      <c r="H94" s="282"/>
      <c r="I94" s="282"/>
      <c r="J94" s="282">
        <v>1500</v>
      </c>
      <c r="K94" s="282"/>
      <c r="L94" s="282"/>
      <c r="M94" s="282">
        <v>1000</v>
      </c>
      <c r="N94" s="282"/>
      <c r="O94" s="282"/>
      <c r="P94" s="282">
        <v>1000</v>
      </c>
      <c r="Q94" s="282"/>
      <c r="R94" s="266"/>
      <c r="S94" s="282">
        <v>1000</v>
      </c>
      <c r="T94" s="284">
        <v>2737925</v>
      </c>
    </row>
    <row r="95" spans="1:20" s="267" customFormat="1" ht="215.25" customHeight="1" x14ac:dyDescent="0.25">
      <c r="A95" s="404"/>
      <c r="B95" s="262" t="s">
        <v>1160</v>
      </c>
      <c r="C95" s="321" t="s">
        <v>1350</v>
      </c>
      <c r="D95" s="263" t="s">
        <v>649</v>
      </c>
      <c r="E95" s="264" t="s">
        <v>78</v>
      </c>
      <c r="F95" s="264" t="s">
        <v>1020</v>
      </c>
      <c r="G95" s="261">
        <v>4500</v>
      </c>
      <c r="H95" s="282"/>
      <c r="I95" s="282"/>
      <c r="J95" s="282"/>
      <c r="K95" s="282"/>
      <c r="L95" s="282"/>
      <c r="M95" s="282">
        <v>1500</v>
      </c>
      <c r="N95" s="282"/>
      <c r="O95" s="282"/>
      <c r="P95" s="282">
        <v>2500</v>
      </c>
      <c r="Q95" s="282"/>
      <c r="R95" s="266"/>
      <c r="S95" s="282">
        <v>4500</v>
      </c>
      <c r="T95" s="284">
        <v>2737925</v>
      </c>
    </row>
    <row r="96" spans="1:20" s="267" customFormat="1" ht="215.25" customHeight="1" x14ac:dyDescent="0.25">
      <c r="A96" s="404"/>
      <c r="B96" s="262" t="s">
        <v>1161</v>
      </c>
      <c r="C96" s="321" t="s">
        <v>1351</v>
      </c>
      <c r="D96" s="263" t="s">
        <v>649</v>
      </c>
      <c r="E96" s="264" t="s">
        <v>79</v>
      </c>
      <c r="F96" s="264" t="s">
        <v>1020</v>
      </c>
      <c r="G96" s="261">
        <v>4500</v>
      </c>
      <c r="H96" s="282"/>
      <c r="I96" s="282"/>
      <c r="J96" s="282"/>
      <c r="K96" s="282"/>
      <c r="L96" s="282"/>
      <c r="M96" s="282">
        <v>2000</v>
      </c>
      <c r="N96" s="282"/>
      <c r="O96" s="282"/>
      <c r="P96" s="282">
        <v>1000</v>
      </c>
      <c r="Q96" s="282"/>
      <c r="R96" s="266"/>
      <c r="S96" s="282">
        <v>1500</v>
      </c>
      <c r="T96" s="284">
        <v>2737925</v>
      </c>
    </row>
    <row r="97" spans="1:20" s="267" customFormat="1" ht="162" customHeight="1" x14ac:dyDescent="0.25">
      <c r="A97" s="404"/>
      <c r="B97" s="262" t="s">
        <v>1162</v>
      </c>
      <c r="C97" s="321" t="s">
        <v>1352</v>
      </c>
      <c r="D97" s="263" t="s">
        <v>649</v>
      </c>
      <c r="E97" s="264" t="s">
        <v>78</v>
      </c>
      <c r="F97" s="264" t="s">
        <v>1020</v>
      </c>
      <c r="G97" s="261">
        <v>4500</v>
      </c>
      <c r="H97" s="282"/>
      <c r="I97" s="282"/>
      <c r="J97" s="282"/>
      <c r="K97" s="282"/>
      <c r="L97" s="282"/>
      <c r="M97" s="282"/>
      <c r="N97" s="282"/>
      <c r="O97" s="282"/>
      <c r="P97" s="282">
        <v>2000</v>
      </c>
      <c r="Q97" s="282"/>
      <c r="R97" s="266"/>
      <c r="S97" s="282">
        <v>3500</v>
      </c>
      <c r="T97" s="284">
        <v>2737925</v>
      </c>
    </row>
    <row r="98" spans="1:20" s="267" customFormat="1" ht="198.75" customHeight="1" x14ac:dyDescent="0.25">
      <c r="A98" s="404"/>
      <c r="B98" s="262" t="s">
        <v>1163</v>
      </c>
      <c r="C98" s="321" t="s">
        <v>1353</v>
      </c>
      <c r="D98" s="263" t="s">
        <v>649</v>
      </c>
      <c r="E98" s="264" t="s">
        <v>79</v>
      </c>
      <c r="F98" s="264" t="s">
        <v>1020</v>
      </c>
      <c r="G98" s="261">
        <v>4500</v>
      </c>
      <c r="H98" s="282"/>
      <c r="I98" s="282"/>
      <c r="J98" s="282"/>
      <c r="K98" s="282"/>
      <c r="L98" s="282"/>
      <c r="M98" s="282"/>
      <c r="N98" s="282"/>
      <c r="O98" s="282"/>
      <c r="P98" s="282">
        <v>2000</v>
      </c>
      <c r="Q98" s="282"/>
      <c r="R98" s="266"/>
      <c r="S98" s="282">
        <v>2500</v>
      </c>
      <c r="T98" s="284">
        <v>2737925</v>
      </c>
    </row>
    <row r="99" spans="1:20" s="267" customFormat="1" ht="316.5" customHeight="1" x14ac:dyDescent="0.25">
      <c r="A99" s="404"/>
      <c r="B99" s="262" t="s">
        <v>1164</v>
      </c>
      <c r="C99" s="321" t="s">
        <v>1354</v>
      </c>
      <c r="D99" s="263" t="s">
        <v>649</v>
      </c>
      <c r="E99" s="264" t="s">
        <v>78</v>
      </c>
      <c r="F99" s="264" t="s">
        <v>1020</v>
      </c>
      <c r="G99" s="261">
        <v>4500</v>
      </c>
      <c r="H99" s="282"/>
      <c r="I99" s="282"/>
      <c r="J99" s="282"/>
      <c r="K99" s="282"/>
      <c r="L99" s="282"/>
      <c r="M99" s="282"/>
      <c r="N99" s="282"/>
      <c r="O99" s="282"/>
      <c r="P99" s="282"/>
      <c r="Q99" s="282"/>
      <c r="R99" s="266"/>
      <c r="S99" s="282">
        <v>4500</v>
      </c>
      <c r="T99" s="284">
        <v>2737925</v>
      </c>
    </row>
    <row r="100" spans="1:20" s="267" customFormat="1" ht="255.75" customHeight="1" x14ac:dyDescent="0.25">
      <c r="A100" s="404"/>
      <c r="B100" s="262" t="s">
        <v>1165</v>
      </c>
      <c r="C100" s="321" t="s">
        <v>1355</v>
      </c>
      <c r="D100" s="263" t="s">
        <v>649</v>
      </c>
      <c r="E100" s="264" t="s">
        <v>79</v>
      </c>
      <c r="F100" s="264" t="s">
        <v>1020</v>
      </c>
      <c r="G100" s="261">
        <v>4500</v>
      </c>
      <c r="H100" s="282"/>
      <c r="I100" s="282"/>
      <c r="J100" s="282"/>
      <c r="K100" s="282">
        <v>1000</v>
      </c>
      <c r="L100" s="282"/>
      <c r="M100" s="282"/>
      <c r="N100" s="282"/>
      <c r="O100" s="282"/>
      <c r="P100" s="282">
        <v>1500</v>
      </c>
      <c r="Q100" s="282"/>
      <c r="R100" s="266"/>
      <c r="S100" s="282">
        <v>2000</v>
      </c>
      <c r="T100" s="284">
        <v>2737925</v>
      </c>
    </row>
    <row r="101" spans="1:20" s="267" customFormat="1" ht="217.5" customHeight="1" x14ac:dyDescent="0.25">
      <c r="A101" s="404"/>
      <c r="B101" s="262" t="s">
        <v>1166</v>
      </c>
      <c r="C101" s="321" t="s">
        <v>1356</v>
      </c>
      <c r="D101" s="263" t="s">
        <v>649</v>
      </c>
      <c r="E101" s="264" t="s">
        <v>78</v>
      </c>
      <c r="F101" s="264" t="s">
        <v>1020</v>
      </c>
      <c r="G101" s="261">
        <v>4500</v>
      </c>
      <c r="H101" s="282"/>
      <c r="I101" s="282"/>
      <c r="J101" s="282"/>
      <c r="K101" s="282"/>
      <c r="L101" s="282"/>
      <c r="M101" s="282"/>
      <c r="N101" s="282">
        <v>1000</v>
      </c>
      <c r="O101" s="282"/>
      <c r="P101" s="282"/>
      <c r="Q101" s="282"/>
      <c r="R101" s="266"/>
      <c r="S101" s="282">
        <v>3500</v>
      </c>
      <c r="T101" s="284">
        <v>2737925</v>
      </c>
    </row>
    <row r="102" spans="1:20" s="267" customFormat="1" ht="159.75" customHeight="1" x14ac:dyDescent="0.25">
      <c r="A102" s="404"/>
      <c r="B102" s="262" t="s">
        <v>1167</v>
      </c>
      <c r="C102" s="321" t="s">
        <v>1357</v>
      </c>
      <c r="D102" s="263" t="s">
        <v>649</v>
      </c>
      <c r="E102" s="264" t="s">
        <v>79</v>
      </c>
      <c r="F102" s="264" t="s">
        <v>1020</v>
      </c>
      <c r="G102" s="261">
        <v>4500</v>
      </c>
      <c r="H102" s="282"/>
      <c r="I102" s="282"/>
      <c r="J102" s="282"/>
      <c r="K102" s="282"/>
      <c r="L102" s="282"/>
      <c r="M102" s="282">
        <v>1000</v>
      </c>
      <c r="N102" s="282"/>
      <c r="O102" s="282"/>
      <c r="P102" s="282">
        <v>1500</v>
      </c>
      <c r="Q102" s="282"/>
      <c r="R102" s="266"/>
      <c r="S102" s="282">
        <v>2000</v>
      </c>
      <c r="T102" s="284">
        <v>2737925</v>
      </c>
    </row>
    <row r="103" spans="1:20" s="267" customFormat="1" ht="187.5" customHeight="1" x14ac:dyDescent="0.25">
      <c r="A103" s="404"/>
      <c r="B103" s="262" t="s">
        <v>1168</v>
      </c>
      <c r="C103" s="321" t="s">
        <v>1358</v>
      </c>
      <c r="D103" s="263" t="s">
        <v>649</v>
      </c>
      <c r="E103" s="264" t="s">
        <v>78</v>
      </c>
      <c r="F103" s="264" t="s">
        <v>1020</v>
      </c>
      <c r="G103" s="261">
        <v>4500</v>
      </c>
      <c r="H103" s="282"/>
      <c r="I103" s="282"/>
      <c r="J103" s="282"/>
      <c r="K103" s="282"/>
      <c r="L103" s="282"/>
      <c r="M103" s="282"/>
      <c r="N103" s="282"/>
      <c r="O103" s="282"/>
      <c r="P103" s="282">
        <v>1000</v>
      </c>
      <c r="Q103" s="282"/>
      <c r="R103" s="266"/>
      <c r="S103" s="282">
        <v>3500</v>
      </c>
      <c r="T103" s="284">
        <v>2737925</v>
      </c>
    </row>
    <row r="104" spans="1:20" s="267" customFormat="1" ht="392.25" customHeight="1" x14ac:dyDescent="0.25">
      <c r="A104" s="404"/>
      <c r="B104" s="262" t="s">
        <v>1169</v>
      </c>
      <c r="C104" s="321" t="s">
        <v>1359</v>
      </c>
      <c r="D104" s="263" t="s">
        <v>649</v>
      </c>
      <c r="E104" s="264" t="s">
        <v>79</v>
      </c>
      <c r="F104" s="264" t="s">
        <v>1020</v>
      </c>
      <c r="G104" s="261">
        <v>4500</v>
      </c>
      <c r="H104" s="282"/>
      <c r="I104" s="282"/>
      <c r="J104" s="282">
        <v>500</v>
      </c>
      <c r="K104" s="282"/>
      <c r="L104" s="282"/>
      <c r="M104" s="282">
        <v>500</v>
      </c>
      <c r="N104" s="282"/>
      <c r="O104" s="282"/>
      <c r="P104" s="282">
        <v>1000</v>
      </c>
      <c r="Q104" s="282"/>
      <c r="R104" s="266"/>
      <c r="S104" s="282">
        <v>2500</v>
      </c>
      <c r="T104" s="284">
        <v>2737925</v>
      </c>
    </row>
    <row r="105" spans="1:20" s="267" customFormat="1" ht="201" customHeight="1" x14ac:dyDescent="0.25">
      <c r="A105" s="404"/>
      <c r="B105" s="262" t="s">
        <v>1170</v>
      </c>
      <c r="C105" s="321" t="s">
        <v>1360</v>
      </c>
      <c r="D105" s="263" t="s">
        <v>649</v>
      </c>
      <c r="E105" s="264" t="s">
        <v>78</v>
      </c>
      <c r="F105" s="264" t="s">
        <v>1020</v>
      </c>
      <c r="G105" s="261">
        <v>4500</v>
      </c>
      <c r="H105" s="282"/>
      <c r="I105" s="282"/>
      <c r="J105" s="282">
        <v>500</v>
      </c>
      <c r="K105" s="282"/>
      <c r="L105" s="282"/>
      <c r="M105" s="282">
        <v>500</v>
      </c>
      <c r="N105" s="282"/>
      <c r="O105" s="282"/>
      <c r="P105" s="282">
        <v>1000</v>
      </c>
      <c r="Q105" s="282"/>
      <c r="R105" s="266"/>
      <c r="S105" s="282">
        <v>2500</v>
      </c>
      <c r="T105" s="284">
        <v>2737925</v>
      </c>
    </row>
    <row r="106" spans="1:20" s="267" customFormat="1" ht="170.25" customHeight="1" x14ac:dyDescent="0.25">
      <c r="A106" s="404"/>
      <c r="B106" s="262" t="s">
        <v>1171</v>
      </c>
      <c r="C106" s="321" t="s">
        <v>1361</v>
      </c>
      <c r="D106" s="263" t="s">
        <v>649</v>
      </c>
      <c r="E106" s="264" t="s">
        <v>79</v>
      </c>
      <c r="F106" s="264" t="s">
        <v>1020</v>
      </c>
      <c r="G106" s="261">
        <v>4500</v>
      </c>
      <c r="H106" s="282"/>
      <c r="I106" s="282"/>
      <c r="J106" s="282"/>
      <c r="K106" s="282"/>
      <c r="L106" s="282"/>
      <c r="M106" s="282">
        <v>500</v>
      </c>
      <c r="N106" s="282"/>
      <c r="O106" s="282"/>
      <c r="P106" s="282">
        <v>1500</v>
      </c>
      <c r="Q106" s="282"/>
      <c r="R106" s="266"/>
      <c r="S106" s="282">
        <v>2500</v>
      </c>
      <c r="T106" s="284">
        <v>2737925</v>
      </c>
    </row>
    <row r="107" spans="1:20" s="267" customFormat="1" ht="197.25" customHeight="1" x14ac:dyDescent="0.25">
      <c r="A107" s="404"/>
      <c r="B107" s="262" t="s">
        <v>1172</v>
      </c>
      <c r="C107" s="321" t="s">
        <v>1362</v>
      </c>
      <c r="D107" s="263" t="s">
        <v>649</v>
      </c>
      <c r="E107" s="264" t="s">
        <v>78</v>
      </c>
      <c r="F107" s="264" t="s">
        <v>1020</v>
      </c>
      <c r="G107" s="261">
        <v>4500</v>
      </c>
      <c r="H107" s="282"/>
      <c r="I107" s="282"/>
      <c r="J107" s="282"/>
      <c r="K107" s="282"/>
      <c r="L107" s="282"/>
      <c r="M107" s="282">
        <v>500</v>
      </c>
      <c r="N107" s="282"/>
      <c r="O107" s="282"/>
      <c r="P107" s="282">
        <v>1500</v>
      </c>
      <c r="Q107" s="282"/>
      <c r="R107" s="266"/>
      <c r="S107" s="282">
        <v>2500</v>
      </c>
      <c r="T107" s="284">
        <v>2737925</v>
      </c>
    </row>
    <row r="108" spans="1:20" s="267" customFormat="1" ht="180.75" customHeight="1" x14ac:dyDescent="0.25">
      <c r="A108" s="404"/>
      <c r="B108" s="262" t="s">
        <v>1173</v>
      </c>
      <c r="C108" s="321" t="s">
        <v>1363</v>
      </c>
      <c r="D108" s="263" t="s">
        <v>649</v>
      </c>
      <c r="E108" s="264" t="s">
        <v>79</v>
      </c>
      <c r="F108" s="264" t="s">
        <v>1020</v>
      </c>
      <c r="G108" s="261">
        <v>4500</v>
      </c>
      <c r="H108" s="282"/>
      <c r="I108" s="282"/>
      <c r="J108" s="282">
        <v>500</v>
      </c>
      <c r="K108" s="282"/>
      <c r="L108" s="282"/>
      <c r="M108" s="282">
        <v>1000</v>
      </c>
      <c r="N108" s="282"/>
      <c r="O108" s="282"/>
      <c r="P108" s="282">
        <v>1000</v>
      </c>
      <c r="Q108" s="282"/>
      <c r="R108" s="266"/>
      <c r="S108" s="282">
        <v>2000</v>
      </c>
      <c r="T108" s="284">
        <v>2737925</v>
      </c>
    </row>
    <row r="109" spans="1:20" s="267" customFormat="1" ht="165.75" hidden="1" customHeight="1" x14ac:dyDescent="0.25">
      <c r="A109" s="405"/>
      <c r="B109" s="325" t="s">
        <v>1174</v>
      </c>
      <c r="C109" s="321" t="s">
        <v>1364</v>
      </c>
      <c r="D109" s="185" t="s">
        <v>649</v>
      </c>
      <c r="E109" s="264" t="s">
        <v>78</v>
      </c>
      <c r="F109" s="186" t="s">
        <v>1020</v>
      </c>
      <c r="G109" s="261">
        <v>4500</v>
      </c>
      <c r="H109" s="282"/>
      <c r="I109" s="282"/>
      <c r="J109" s="282"/>
      <c r="K109" s="282"/>
      <c r="L109" s="282"/>
      <c r="M109" s="282">
        <v>500</v>
      </c>
      <c r="N109" s="282"/>
      <c r="O109" s="282"/>
      <c r="P109" s="282">
        <v>1000</v>
      </c>
      <c r="Q109" s="282"/>
      <c r="R109" s="266"/>
      <c r="S109" s="282">
        <v>3000</v>
      </c>
      <c r="T109" s="284">
        <v>2737925</v>
      </c>
    </row>
    <row r="110" spans="1:20" s="9" customFormat="1" ht="34.5" customHeight="1" x14ac:dyDescent="0.25">
      <c r="A110" s="402" t="s">
        <v>958</v>
      </c>
      <c r="B110" s="402"/>
      <c r="C110" s="402"/>
      <c r="D110" s="402"/>
      <c r="E110" s="402"/>
      <c r="F110" s="402"/>
      <c r="G110" s="402"/>
      <c r="H110" s="402"/>
      <c r="I110" s="402"/>
      <c r="J110" s="402"/>
      <c r="K110" s="402"/>
      <c r="L110" s="402"/>
      <c r="M110" s="402"/>
      <c r="N110" s="402"/>
      <c r="O110" s="402"/>
      <c r="P110" s="402"/>
      <c r="Q110" s="402"/>
      <c r="R110" s="402"/>
      <c r="S110" s="402"/>
      <c r="T110" s="402"/>
    </row>
    <row r="111" spans="1:20" s="21" customFormat="1" ht="41.25" customHeight="1" x14ac:dyDescent="0.25">
      <c r="A111" s="403" t="s">
        <v>722</v>
      </c>
      <c r="B111" s="262" t="s">
        <v>101</v>
      </c>
      <c r="C111" s="321" t="s">
        <v>1365</v>
      </c>
      <c r="D111" s="17" t="s">
        <v>102</v>
      </c>
      <c r="E111" s="18" t="s">
        <v>79</v>
      </c>
      <c r="F111" s="18" t="s">
        <v>103</v>
      </c>
      <c r="G111" s="19">
        <v>10000</v>
      </c>
      <c r="H111" s="19">
        <v>200</v>
      </c>
      <c r="I111" s="19">
        <v>1000</v>
      </c>
      <c r="J111" s="19">
        <v>2000</v>
      </c>
      <c r="K111" s="19">
        <v>400</v>
      </c>
      <c r="L111" s="19">
        <v>300</v>
      </c>
      <c r="M111" s="19">
        <v>1000</v>
      </c>
      <c r="N111" s="19">
        <v>200</v>
      </c>
      <c r="O111" s="19">
        <v>400</v>
      </c>
      <c r="P111" s="19">
        <v>2500</v>
      </c>
      <c r="Q111" s="19">
        <v>1000</v>
      </c>
      <c r="R111" s="20"/>
      <c r="S111" s="19"/>
      <c r="T111" s="30">
        <v>572000</v>
      </c>
    </row>
    <row r="112" spans="1:20" s="21" customFormat="1" ht="55.5" customHeight="1" x14ac:dyDescent="0.25">
      <c r="A112" s="404"/>
      <c r="B112" s="262" t="s">
        <v>104</v>
      </c>
      <c r="C112" s="321" t="s">
        <v>1366</v>
      </c>
      <c r="D112" s="17" t="s">
        <v>102</v>
      </c>
      <c r="E112" s="18" t="s">
        <v>79</v>
      </c>
      <c r="F112" s="18" t="s">
        <v>103</v>
      </c>
      <c r="G112" s="19">
        <v>500</v>
      </c>
      <c r="H112" s="19"/>
      <c r="I112" s="19"/>
      <c r="J112" s="19">
        <v>500</v>
      </c>
      <c r="K112" s="19"/>
      <c r="L112" s="19"/>
      <c r="M112" s="19"/>
      <c r="N112" s="19"/>
      <c r="O112" s="19"/>
      <c r="P112" s="19"/>
      <c r="Q112" s="19"/>
      <c r="R112" s="20"/>
      <c r="S112" s="19"/>
      <c r="T112" s="20">
        <v>792100</v>
      </c>
    </row>
    <row r="113" spans="1:20" s="21" customFormat="1" ht="67.5" customHeight="1" x14ac:dyDescent="0.25">
      <c r="A113" s="404"/>
      <c r="B113" s="262" t="s">
        <v>105</v>
      </c>
      <c r="C113" s="321" t="s">
        <v>1367</v>
      </c>
      <c r="D113" s="17" t="s">
        <v>102</v>
      </c>
      <c r="E113" s="18" t="s">
        <v>79</v>
      </c>
      <c r="F113" s="18" t="s">
        <v>103</v>
      </c>
      <c r="G113" s="19">
        <v>7500</v>
      </c>
      <c r="H113" s="19"/>
      <c r="I113" s="19"/>
      <c r="J113" s="19">
        <v>500</v>
      </c>
      <c r="K113" s="19"/>
      <c r="L113" s="19"/>
      <c r="M113" s="19"/>
      <c r="N113" s="19">
        <v>6500</v>
      </c>
      <c r="O113" s="19">
        <v>500</v>
      </c>
      <c r="P113" s="19"/>
      <c r="Q113" s="19"/>
      <c r="R113" s="20"/>
      <c r="S113" s="19"/>
      <c r="T113" s="20">
        <v>6432920</v>
      </c>
    </row>
    <row r="114" spans="1:20" s="21" customFormat="1" ht="41.25" customHeight="1" x14ac:dyDescent="0.25">
      <c r="A114" s="404"/>
      <c r="B114" s="262" t="s">
        <v>106</v>
      </c>
      <c r="C114" s="321" t="s">
        <v>1368</v>
      </c>
      <c r="D114" s="17" t="s">
        <v>102</v>
      </c>
      <c r="E114" s="18" t="s">
        <v>79</v>
      </c>
      <c r="F114" s="18" t="s">
        <v>103</v>
      </c>
      <c r="G114" s="19">
        <v>500</v>
      </c>
      <c r="H114" s="19"/>
      <c r="I114" s="19"/>
      <c r="J114" s="19"/>
      <c r="K114" s="19"/>
      <c r="L114" s="19"/>
      <c r="M114" s="19">
        <v>250</v>
      </c>
      <c r="N114" s="19">
        <v>250</v>
      </c>
      <c r="O114" s="19"/>
      <c r="P114" s="19"/>
      <c r="Q114" s="19"/>
      <c r="R114" s="20"/>
      <c r="S114" s="19"/>
      <c r="T114" s="20">
        <v>1457700</v>
      </c>
    </row>
    <row r="115" spans="1:20" s="21" customFormat="1" ht="92.25" customHeight="1" x14ac:dyDescent="0.25">
      <c r="A115" s="404"/>
      <c r="B115" s="262" t="s">
        <v>107</v>
      </c>
      <c r="C115" s="321" t="s">
        <v>1369</v>
      </c>
      <c r="D115" s="17" t="s">
        <v>102</v>
      </c>
      <c r="E115" s="18" t="s">
        <v>79</v>
      </c>
      <c r="F115" s="18" t="s">
        <v>103</v>
      </c>
      <c r="G115" s="19">
        <v>10000</v>
      </c>
      <c r="H115" s="19"/>
      <c r="I115" s="19"/>
      <c r="J115" s="19">
        <v>6000</v>
      </c>
      <c r="K115" s="19">
        <v>2000</v>
      </c>
      <c r="L115" s="19"/>
      <c r="M115" s="19">
        <v>400</v>
      </c>
      <c r="N115" s="19"/>
      <c r="O115" s="19"/>
      <c r="P115" s="19">
        <v>600</v>
      </c>
      <c r="Q115" s="19">
        <v>1000</v>
      </c>
      <c r="R115" s="20"/>
      <c r="S115" s="19"/>
      <c r="T115" s="20">
        <v>4858700</v>
      </c>
    </row>
    <row r="116" spans="1:20" s="21" customFormat="1" ht="76.5" customHeight="1" x14ac:dyDescent="0.25">
      <c r="A116" s="404"/>
      <c r="B116" s="262" t="s">
        <v>108</v>
      </c>
      <c r="C116" s="321" t="s">
        <v>1370</v>
      </c>
      <c r="D116" s="17" t="s">
        <v>102</v>
      </c>
      <c r="E116" s="18" t="s">
        <v>79</v>
      </c>
      <c r="F116" s="18" t="s">
        <v>103</v>
      </c>
      <c r="G116" s="19">
        <v>1000</v>
      </c>
      <c r="H116" s="19"/>
      <c r="I116" s="19"/>
      <c r="J116" s="19"/>
      <c r="K116" s="19">
        <v>1000</v>
      </c>
      <c r="L116" s="19"/>
      <c r="M116" s="19"/>
      <c r="N116" s="19"/>
      <c r="O116" s="19"/>
      <c r="P116" s="19"/>
      <c r="Q116" s="19"/>
      <c r="R116" s="20"/>
      <c r="S116" s="19"/>
      <c r="T116" s="20">
        <v>1338300</v>
      </c>
    </row>
    <row r="117" spans="1:20" s="21" customFormat="1" ht="57" customHeight="1" x14ac:dyDescent="0.25">
      <c r="A117" s="404"/>
      <c r="B117" s="262" t="s">
        <v>109</v>
      </c>
      <c r="C117" s="321" t="s">
        <v>1371</v>
      </c>
      <c r="D117" s="17" t="s">
        <v>102</v>
      </c>
      <c r="E117" s="18" t="s">
        <v>79</v>
      </c>
      <c r="F117" s="18" t="s">
        <v>103</v>
      </c>
      <c r="G117" s="19">
        <v>500</v>
      </c>
      <c r="H117" s="19"/>
      <c r="I117" s="19"/>
      <c r="J117" s="19"/>
      <c r="K117" s="19"/>
      <c r="L117" s="19"/>
      <c r="M117" s="19"/>
      <c r="N117" s="19"/>
      <c r="O117" s="19"/>
      <c r="P117" s="19"/>
      <c r="Q117" s="19">
        <v>500</v>
      </c>
      <c r="R117" s="20"/>
      <c r="S117" s="19"/>
      <c r="T117" s="20">
        <v>61000</v>
      </c>
    </row>
    <row r="118" spans="1:20" s="21" customFormat="1" ht="71.25" customHeight="1" x14ac:dyDescent="0.25">
      <c r="A118" s="404"/>
      <c r="B118" s="262" t="s">
        <v>110</v>
      </c>
      <c r="C118" s="321" t="s">
        <v>1372</v>
      </c>
      <c r="D118" s="17" t="s">
        <v>102</v>
      </c>
      <c r="E118" s="18" t="s">
        <v>79</v>
      </c>
      <c r="F118" s="18" t="s">
        <v>103</v>
      </c>
      <c r="G118" s="19">
        <v>1000</v>
      </c>
      <c r="H118" s="19"/>
      <c r="I118" s="19"/>
      <c r="J118" s="19">
        <v>200</v>
      </c>
      <c r="K118" s="19"/>
      <c r="L118" s="19">
        <v>200</v>
      </c>
      <c r="M118" s="19"/>
      <c r="N118" s="19">
        <v>200</v>
      </c>
      <c r="O118" s="19"/>
      <c r="P118" s="19">
        <v>200</v>
      </c>
      <c r="Q118" s="19"/>
      <c r="R118" s="20">
        <v>200</v>
      </c>
      <c r="S118" s="19"/>
      <c r="T118" s="20">
        <v>119040</v>
      </c>
    </row>
    <row r="119" spans="1:20" s="21" customFormat="1" ht="102.75" customHeight="1" x14ac:dyDescent="0.25">
      <c r="A119" s="404"/>
      <c r="B119" s="262" t="s">
        <v>261</v>
      </c>
      <c r="C119" s="321" t="s">
        <v>1373</v>
      </c>
      <c r="D119" s="17" t="s">
        <v>102</v>
      </c>
      <c r="E119" s="18" t="s">
        <v>79</v>
      </c>
      <c r="F119" s="18" t="s">
        <v>103</v>
      </c>
      <c r="G119" s="19">
        <v>2000</v>
      </c>
      <c r="H119" s="19"/>
      <c r="I119" s="19"/>
      <c r="J119" s="19"/>
      <c r="K119" s="19">
        <v>500</v>
      </c>
      <c r="L119" s="19"/>
      <c r="M119" s="19">
        <v>500</v>
      </c>
      <c r="N119" s="19"/>
      <c r="O119" s="19">
        <v>500</v>
      </c>
      <c r="P119" s="19"/>
      <c r="Q119" s="19">
        <v>500</v>
      </c>
      <c r="R119" s="20"/>
      <c r="S119" s="19"/>
      <c r="T119" s="20">
        <v>1371000</v>
      </c>
    </row>
    <row r="120" spans="1:20" s="21" customFormat="1" ht="42" customHeight="1" x14ac:dyDescent="0.25">
      <c r="A120" s="404"/>
      <c r="B120" s="262" t="s">
        <v>111</v>
      </c>
      <c r="C120" s="321" t="s">
        <v>1374</v>
      </c>
      <c r="D120" s="17" t="s">
        <v>102</v>
      </c>
      <c r="E120" s="18" t="s">
        <v>79</v>
      </c>
      <c r="F120" s="18" t="s">
        <v>103</v>
      </c>
      <c r="G120" s="19">
        <v>62000</v>
      </c>
      <c r="H120" s="19">
        <v>3300</v>
      </c>
      <c r="I120" s="19">
        <v>3500</v>
      </c>
      <c r="J120" s="19">
        <v>4500</v>
      </c>
      <c r="K120" s="19">
        <v>5200</v>
      </c>
      <c r="L120" s="19">
        <v>6500</v>
      </c>
      <c r="M120" s="19">
        <v>7000</v>
      </c>
      <c r="N120" s="19">
        <v>8000</v>
      </c>
      <c r="O120" s="19">
        <v>4000</v>
      </c>
      <c r="P120" s="19">
        <v>5000</v>
      </c>
      <c r="Q120" s="19">
        <v>7500</v>
      </c>
      <c r="R120" s="20">
        <v>4500</v>
      </c>
      <c r="S120" s="19">
        <v>3000</v>
      </c>
      <c r="T120" s="20"/>
    </row>
    <row r="121" spans="1:20" s="21" customFormat="1" ht="72.75" customHeight="1" x14ac:dyDescent="0.25">
      <c r="A121" s="404"/>
      <c r="B121" s="262" t="s">
        <v>262</v>
      </c>
      <c r="C121" s="321" t="s">
        <v>1375</v>
      </c>
      <c r="D121" s="17" t="s">
        <v>102</v>
      </c>
      <c r="E121" s="18" t="s">
        <v>79</v>
      </c>
      <c r="F121" s="18" t="s">
        <v>103</v>
      </c>
      <c r="G121" s="19">
        <v>700</v>
      </c>
      <c r="H121" s="19"/>
      <c r="I121" s="19"/>
      <c r="J121" s="19"/>
      <c r="K121" s="19"/>
      <c r="L121" s="19"/>
      <c r="M121" s="19"/>
      <c r="N121" s="19"/>
      <c r="O121" s="19"/>
      <c r="P121" s="19"/>
      <c r="Q121" s="19"/>
      <c r="R121" s="20"/>
      <c r="S121" s="19"/>
      <c r="T121" s="20">
        <v>305000</v>
      </c>
    </row>
    <row r="122" spans="1:20" s="21" customFormat="1" ht="69.75" customHeight="1" x14ac:dyDescent="0.25">
      <c r="A122" s="404"/>
      <c r="B122" s="262" t="s">
        <v>112</v>
      </c>
      <c r="C122" s="321" t="s">
        <v>1376</v>
      </c>
      <c r="D122" s="17" t="s">
        <v>102</v>
      </c>
      <c r="E122" s="18" t="s">
        <v>79</v>
      </c>
      <c r="F122" s="18" t="s">
        <v>103</v>
      </c>
      <c r="G122" s="19">
        <v>80</v>
      </c>
      <c r="H122" s="19"/>
      <c r="I122" s="19"/>
      <c r="J122" s="19"/>
      <c r="K122" s="19">
        <v>70</v>
      </c>
      <c r="L122" s="19"/>
      <c r="M122" s="19"/>
      <c r="N122" s="19"/>
      <c r="O122" s="19"/>
      <c r="P122" s="19"/>
      <c r="Q122" s="19">
        <v>10</v>
      </c>
      <c r="R122" s="20"/>
      <c r="S122" s="19"/>
      <c r="T122" s="20">
        <v>3489400</v>
      </c>
    </row>
    <row r="123" spans="1:20" s="21" customFormat="1" ht="42" customHeight="1" x14ac:dyDescent="0.25">
      <c r="A123" s="404"/>
      <c r="B123" s="262" t="s">
        <v>113</v>
      </c>
      <c r="C123" s="321" t="s">
        <v>1377</v>
      </c>
      <c r="D123" s="17" t="s">
        <v>102</v>
      </c>
      <c r="E123" s="18" t="s">
        <v>78</v>
      </c>
      <c r="F123" s="18" t="s">
        <v>103</v>
      </c>
      <c r="G123" s="19">
        <v>400</v>
      </c>
      <c r="H123" s="19"/>
      <c r="I123" s="19"/>
      <c r="J123" s="19"/>
      <c r="K123" s="19"/>
      <c r="L123" s="19"/>
      <c r="M123" s="19"/>
      <c r="N123" s="19"/>
      <c r="O123" s="19"/>
      <c r="P123" s="19"/>
      <c r="Q123" s="19">
        <v>400</v>
      </c>
      <c r="R123" s="20"/>
      <c r="S123" s="19"/>
      <c r="T123" s="20">
        <v>388000</v>
      </c>
    </row>
    <row r="124" spans="1:20" s="21" customFormat="1" ht="72.75" customHeight="1" x14ac:dyDescent="0.25">
      <c r="A124" s="404"/>
      <c r="B124" s="262" t="s">
        <v>114</v>
      </c>
      <c r="C124" s="321" t="s">
        <v>1378</v>
      </c>
      <c r="D124" s="17" t="s">
        <v>102</v>
      </c>
      <c r="E124" s="18" t="s">
        <v>79</v>
      </c>
      <c r="F124" s="18" t="s">
        <v>103</v>
      </c>
      <c r="G124" s="19">
        <v>3000</v>
      </c>
      <c r="H124" s="19"/>
      <c r="I124" s="19"/>
      <c r="J124" s="19"/>
      <c r="K124" s="19"/>
      <c r="L124" s="19"/>
      <c r="M124" s="19">
        <v>3000</v>
      </c>
      <c r="N124" s="19"/>
      <c r="O124" s="19"/>
      <c r="P124" s="19"/>
      <c r="Q124" s="19"/>
      <c r="R124" s="20"/>
      <c r="S124" s="19"/>
      <c r="T124" s="20">
        <v>5558450</v>
      </c>
    </row>
    <row r="125" spans="1:20" s="21" customFormat="1" ht="42" customHeight="1" x14ac:dyDescent="0.25">
      <c r="A125" s="404"/>
      <c r="B125" s="262" t="s">
        <v>115</v>
      </c>
      <c r="C125" s="321" t="s">
        <v>1379</v>
      </c>
      <c r="D125" s="17" t="s">
        <v>102</v>
      </c>
      <c r="E125" s="18" t="s">
        <v>79</v>
      </c>
      <c r="F125" s="18" t="s">
        <v>103</v>
      </c>
      <c r="G125" s="19">
        <v>500</v>
      </c>
      <c r="H125" s="19"/>
      <c r="I125" s="19"/>
      <c r="J125" s="19"/>
      <c r="K125" s="19"/>
      <c r="L125" s="19">
        <v>500</v>
      </c>
      <c r="M125" s="19"/>
      <c r="N125" s="19"/>
      <c r="O125" s="19"/>
      <c r="P125" s="19"/>
      <c r="Q125" s="19"/>
      <c r="R125" s="20"/>
      <c r="S125" s="19"/>
      <c r="T125" s="20">
        <v>597500</v>
      </c>
    </row>
    <row r="126" spans="1:20" s="21" customFormat="1" ht="65.25" customHeight="1" x14ac:dyDescent="0.25">
      <c r="A126" s="404"/>
      <c r="B126" s="262" t="s">
        <v>116</v>
      </c>
      <c r="C126" s="321" t="s">
        <v>1380</v>
      </c>
      <c r="D126" s="17" t="s">
        <v>102</v>
      </c>
      <c r="E126" s="18" t="s">
        <v>78</v>
      </c>
      <c r="F126" s="18" t="s">
        <v>103</v>
      </c>
      <c r="G126" s="19">
        <v>500</v>
      </c>
      <c r="H126" s="19">
        <v>50</v>
      </c>
      <c r="I126" s="19">
        <v>50</v>
      </c>
      <c r="J126" s="19">
        <v>50</v>
      </c>
      <c r="K126" s="19">
        <v>50</v>
      </c>
      <c r="L126" s="19">
        <v>50</v>
      </c>
      <c r="M126" s="19">
        <v>50</v>
      </c>
      <c r="N126" s="19"/>
      <c r="O126" s="19">
        <v>50</v>
      </c>
      <c r="P126" s="19">
        <v>50</v>
      </c>
      <c r="Q126" s="19">
        <v>50</v>
      </c>
      <c r="R126" s="20">
        <v>50</v>
      </c>
      <c r="S126" s="19"/>
      <c r="T126" s="20">
        <v>490000</v>
      </c>
    </row>
    <row r="127" spans="1:20" s="21" customFormat="1" ht="55.15" customHeight="1" x14ac:dyDescent="0.25">
      <c r="A127" s="404"/>
      <c r="B127" s="262" t="s">
        <v>117</v>
      </c>
      <c r="C127" s="321" t="s">
        <v>1381</v>
      </c>
      <c r="D127" s="17" t="s">
        <v>102</v>
      </c>
      <c r="E127" s="18" t="s">
        <v>79</v>
      </c>
      <c r="F127" s="18" t="s">
        <v>103</v>
      </c>
      <c r="G127" s="19">
        <v>500</v>
      </c>
      <c r="H127" s="19"/>
      <c r="I127" s="19"/>
      <c r="J127" s="19"/>
      <c r="K127" s="19"/>
      <c r="L127" s="19"/>
      <c r="M127" s="19"/>
      <c r="N127" s="19"/>
      <c r="O127" s="19"/>
      <c r="P127" s="19"/>
      <c r="Q127" s="19"/>
      <c r="R127" s="20">
        <v>500</v>
      </c>
      <c r="S127" s="19"/>
      <c r="T127" s="20">
        <v>220350</v>
      </c>
    </row>
    <row r="128" spans="1:20" s="21" customFormat="1" ht="55.15" customHeight="1" x14ac:dyDescent="0.25">
      <c r="A128" s="404"/>
      <c r="B128" s="262" t="s">
        <v>118</v>
      </c>
      <c r="C128" s="321" t="s">
        <v>1382</v>
      </c>
      <c r="D128" s="17" t="s">
        <v>102</v>
      </c>
      <c r="E128" s="18" t="s">
        <v>78</v>
      </c>
      <c r="F128" s="18" t="s">
        <v>119</v>
      </c>
      <c r="G128" s="19"/>
      <c r="H128" s="19"/>
      <c r="I128" s="19"/>
      <c r="J128" s="19"/>
      <c r="K128" s="19"/>
      <c r="L128" s="19"/>
      <c r="M128" s="19"/>
      <c r="N128" s="19"/>
      <c r="O128" s="19"/>
      <c r="P128" s="19"/>
      <c r="Q128" s="19"/>
      <c r="R128" s="20"/>
      <c r="S128" s="19"/>
      <c r="T128" s="20">
        <v>623600</v>
      </c>
    </row>
    <row r="129" spans="1:20" s="21" customFormat="1" ht="42" customHeight="1" x14ac:dyDescent="0.25">
      <c r="A129" s="404"/>
      <c r="B129" s="262" t="s">
        <v>120</v>
      </c>
      <c r="C129" s="321" t="s">
        <v>1383</v>
      </c>
      <c r="D129" s="17" t="s">
        <v>102</v>
      </c>
      <c r="E129" s="18" t="s">
        <v>79</v>
      </c>
      <c r="F129" s="18" t="s">
        <v>103</v>
      </c>
      <c r="G129" s="19">
        <v>600</v>
      </c>
      <c r="H129" s="19"/>
      <c r="I129" s="19"/>
      <c r="J129" s="19"/>
      <c r="K129" s="19"/>
      <c r="L129" s="19"/>
      <c r="M129" s="19"/>
      <c r="N129" s="19"/>
      <c r="O129" s="19"/>
      <c r="P129" s="19"/>
      <c r="Q129" s="19"/>
      <c r="R129" s="20"/>
      <c r="S129" s="19">
        <v>600</v>
      </c>
      <c r="T129" s="20">
        <v>2031400</v>
      </c>
    </row>
    <row r="130" spans="1:20" s="21" customFormat="1" ht="106.5" customHeight="1" x14ac:dyDescent="0.25">
      <c r="A130" s="403" t="s">
        <v>957</v>
      </c>
      <c r="B130" s="262" t="s">
        <v>814</v>
      </c>
      <c r="C130" s="321" t="s">
        <v>1384</v>
      </c>
      <c r="D130" s="263" t="s">
        <v>176</v>
      </c>
      <c r="E130" s="264" t="s">
        <v>78</v>
      </c>
      <c r="F130" s="264" t="s">
        <v>823</v>
      </c>
      <c r="G130" s="293">
        <v>1</v>
      </c>
      <c r="H130" s="293"/>
      <c r="I130" s="293"/>
      <c r="J130" s="293"/>
      <c r="K130" s="293"/>
      <c r="L130" s="293"/>
      <c r="M130" s="293">
        <v>1</v>
      </c>
      <c r="N130" s="293"/>
      <c r="O130" s="293"/>
      <c r="P130" s="293"/>
      <c r="Q130" s="293"/>
      <c r="R130" s="266"/>
      <c r="S130" s="293"/>
      <c r="T130" s="406">
        <v>1912000</v>
      </c>
    </row>
    <row r="131" spans="1:20" s="144" customFormat="1" ht="106.5" customHeight="1" x14ac:dyDescent="0.25">
      <c r="A131" s="405"/>
      <c r="B131" s="262" t="s">
        <v>861</v>
      </c>
      <c r="C131" s="321" t="s">
        <v>1385</v>
      </c>
      <c r="D131" s="263" t="s">
        <v>304</v>
      </c>
      <c r="E131" s="264" t="s">
        <v>79</v>
      </c>
      <c r="F131" s="264" t="s">
        <v>862</v>
      </c>
      <c r="G131" s="293">
        <v>250000</v>
      </c>
      <c r="H131" s="293"/>
      <c r="I131" s="293"/>
      <c r="J131" s="293"/>
      <c r="K131" s="293"/>
      <c r="L131" s="293"/>
      <c r="M131" s="293"/>
      <c r="N131" s="293">
        <v>200000</v>
      </c>
      <c r="O131" s="293"/>
      <c r="P131" s="293"/>
      <c r="Q131" s="293"/>
      <c r="R131" s="266"/>
      <c r="S131" s="293"/>
      <c r="T131" s="407"/>
    </row>
    <row r="132" spans="1:20" s="21" customFormat="1" ht="72" customHeight="1" x14ac:dyDescent="0.25">
      <c r="A132" s="412" t="s">
        <v>1037</v>
      </c>
      <c r="B132" s="262" t="s">
        <v>1038</v>
      </c>
      <c r="C132" s="321" t="s">
        <v>1386</v>
      </c>
      <c r="D132" s="263" t="s">
        <v>176</v>
      </c>
      <c r="E132" s="264" t="s">
        <v>78</v>
      </c>
      <c r="F132" s="264" t="s">
        <v>177</v>
      </c>
      <c r="G132" s="293">
        <v>2000</v>
      </c>
      <c r="H132" s="293"/>
      <c r="I132" s="293">
        <v>350</v>
      </c>
      <c r="J132" s="293">
        <v>350</v>
      </c>
      <c r="K132" s="293">
        <v>350</v>
      </c>
      <c r="L132" s="293">
        <v>350</v>
      </c>
      <c r="M132" s="293">
        <v>350</v>
      </c>
      <c r="N132" s="293">
        <v>250</v>
      </c>
      <c r="O132" s="293"/>
      <c r="P132" s="293"/>
      <c r="Q132" s="293"/>
      <c r="R132" s="266"/>
      <c r="S132" s="293"/>
      <c r="T132" s="266"/>
    </row>
    <row r="133" spans="1:20" s="21" customFormat="1" ht="67.5" customHeight="1" x14ac:dyDescent="0.25">
      <c r="A133" s="412"/>
      <c r="B133" s="262" t="s">
        <v>1039</v>
      </c>
      <c r="C133" s="321" t="s">
        <v>1387</v>
      </c>
      <c r="D133" s="263" t="s">
        <v>176</v>
      </c>
      <c r="E133" s="264" t="s">
        <v>78</v>
      </c>
      <c r="F133" s="264" t="s">
        <v>177</v>
      </c>
      <c r="G133" s="293">
        <v>3000</v>
      </c>
      <c r="H133" s="293"/>
      <c r="I133" s="293">
        <v>300</v>
      </c>
      <c r="J133" s="293">
        <v>300</v>
      </c>
      <c r="K133" s="293">
        <v>300</v>
      </c>
      <c r="L133" s="293">
        <v>300</v>
      </c>
      <c r="M133" s="293">
        <v>300</v>
      </c>
      <c r="N133" s="293">
        <v>300</v>
      </c>
      <c r="O133" s="293">
        <v>300</v>
      </c>
      <c r="P133" s="293">
        <v>300</v>
      </c>
      <c r="Q133" s="293">
        <v>300</v>
      </c>
      <c r="R133" s="266">
        <v>300</v>
      </c>
      <c r="S133" s="293"/>
      <c r="T133" s="266">
        <v>120000</v>
      </c>
    </row>
    <row r="134" spans="1:20" s="267" customFormat="1" ht="67.5" customHeight="1" x14ac:dyDescent="0.25">
      <c r="A134" s="412"/>
      <c r="B134" s="262" t="s">
        <v>1040</v>
      </c>
      <c r="C134" s="321" t="s">
        <v>1388</v>
      </c>
      <c r="D134" s="263" t="s">
        <v>178</v>
      </c>
      <c r="E134" s="264" t="s">
        <v>79</v>
      </c>
      <c r="F134" s="264" t="s">
        <v>177</v>
      </c>
      <c r="G134" s="293">
        <v>12000</v>
      </c>
      <c r="H134" s="293"/>
      <c r="I134" s="294"/>
      <c r="J134" s="293">
        <v>1200</v>
      </c>
      <c r="K134" s="293">
        <v>1500</v>
      </c>
      <c r="L134" s="293">
        <v>1500</v>
      </c>
      <c r="M134" s="293">
        <v>1500</v>
      </c>
      <c r="N134" s="293">
        <v>800</v>
      </c>
      <c r="O134" s="293"/>
      <c r="P134" s="293">
        <v>1500</v>
      </c>
      <c r="Q134" s="293">
        <v>1500</v>
      </c>
      <c r="R134" s="266">
        <v>1500</v>
      </c>
      <c r="S134" s="293">
        <v>1000</v>
      </c>
      <c r="T134" s="266">
        <v>300000</v>
      </c>
    </row>
    <row r="135" spans="1:20" s="267" customFormat="1" ht="67.5" customHeight="1" x14ac:dyDescent="0.25">
      <c r="A135" s="412"/>
      <c r="B135" s="262" t="s">
        <v>1041</v>
      </c>
      <c r="C135" s="321" t="s">
        <v>1389</v>
      </c>
      <c r="D135" s="263" t="s">
        <v>176</v>
      </c>
      <c r="E135" s="264" t="s">
        <v>79</v>
      </c>
      <c r="F135" s="264" t="s">
        <v>177</v>
      </c>
      <c r="G135" s="293">
        <v>5000</v>
      </c>
      <c r="H135" s="293"/>
      <c r="I135" s="293"/>
      <c r="J135" s="293"/>
      <c r="K135" s="293">
        <v>665</v>
      </c>
      <c r="L135" s="293">
        <v>665</v>
      </c>
      <c r="M135" s="293">
        <v>665</v>
      </c>
      <c r="N135" s="293">
        <v>665</v>
      </c>
      <c r="O135" s="293">
        <v>665</v>
      </c>
      <c r="P135" s="293">
        <v>665</v>
      </c>
      <c r="Q135" s="293">
        <v>338</v>
      </c>
      <c r="R135" s="266">
        <v>338</v>
      </c>
      <c r="S135" s="293">
        <v>334</v>
      </c>
      <c r="T135" s="266"/>
    </row>
    <row r="136" spans="1:20" s="267" customFormat="1" ht="162" customHeight="1" x14ac:dyDescent="0.25">
      <c r="A136" s="412"/>
      <c r="B136" s="262" t="s">
        <v>1042</v>
      </c>
      <c r="C136" s="321" t="s">
        <v>1390</v>
      </c>
      <c r="D136" s="263" t="s">
        <v>176</v>
      </c>
      <c r="E136" s="264" t="s">
        <v>79</v>
      </c>
      <c r="F136" s="264" t="s">
        <v>177</v>
      </c>
      <c r="G136" s="265">
        <v>19000</v>
      </c>
      <c r="H136" s="265">
        <v>800</v>
      </c>
      <c r="I136" s="265">
        <v>2000</v>
      </c>
      <c r="J136" s="265">
        <v>2200</v>
      </c>
      <c r="K136" s="265">
        <v>2000</v>
      </c>
      <c r="L136" s="265">
        <v>2000</v>
      </c>
      <c r="M136" s="265">
        <v>1000</v>
      </c>
      <c r="N136" s="265">
        <v>1000</v>
      </c>
      <c r="O136" s="265">
        <v>1000</v>
      </c>
      <c r="P136" s="265">
        <v>2200</v>
      </c>
      <c r="Q136" s="265">
        <v>2200</v>
      </c>
      <c r="R136" s="266">
        <v>2000</v>
      </c>
      <c r="S136" s="265">
        <v>600</v>
      </c>
      <c r="T136" s="266">
        <v>750000</v>
      </c>
    </row>
    <row r="137" spans="1:20" s="267" customFormat="1" ht="67.5" customHeight="1" x14ac:dyDescent="0.25">
      <c r="A137" s="412"/>
      <c r="B137" s="262" t="s">
        <v>1043</v>
      </c>
      <c r="C137" s="321" t="s">
        <v>1391</v>
      </c>
      <c r="D137" s="263" t="s">
        <v>176</v>
      </c>
      <c r="E137" s="264" t="s">
        <v>79</v>
      </c>
      <c r="F137" s="264" t="s">
        <v>177</v>
      </c>
      <c r="G137" s="293">
        <v>19000</v>
      </c>
      <c r="H137" s="293">
        <v>800</v>
      </c>
      <c r="I137" s="293">
        <v>2000</v>
      </c>
      <c r="J137" s="293">
        <v>2200</v>
      </c>
      <c r="K137" s="293">
        <v>2000</v>
      </c>
      <c r="L137" s="293">
        <v>2000</v>
      </c>
      <c r="M137" s="293">
        <v>1000</v>
      </c>
      <c r="N137" s="293">
        <v>1000</v>
      </c>
      <c r="O137" s="293">
        <v>1000</v>
      </c>
      <c r="P137" s="293">
        <v>2200</v>
      </c>
      <c r="Q137" s="293">
        <v>2200</v>
      </c>
      <c r="R137" s="266">
        <v>2000</v>
      </c>
      <c r="S137" s="293">
        <v>600</v>
      </c>
      <c r="T137" s="266">
        <v>400000</v>
      </c>
    </row>
    <row r="138" spans="1:20" s="267" customFormat="1" ht="114.75" customHeight="1" x14ac:dyDescent="0.25">
      <c r="A138" s="412"/>
      <c r="B138" s="262" t="s">
        <v>1044</v>
      </c>
      <c r="C138" s="321" t="s">
        <v>1392</v>
      </c>
      <c r="D138" s="263" t="s">
        <v>178</v>
      </c>
      <c r="E138" s="264" t="s">
        <v>79</v>
      </c>
      <c r="F138" s="264" t="s">
        <v>177</v>
      </c>
      <c r="G138" s="293">
        <v>12000</v>
      </c>
      <c r="H138" s="293">
        <v>800</v>
      </c>
      <c r="I138" s="293">
        <v>1200</v>
      </c>
      <c r="J138" s="293">
        <v>1500</v>
      </c>
      <c r="K138" s="293">
        <v>1500</v>
      </c>
      <c r="L138" s="293">
        <v>1500</v>
      </c>
      <c r="M138" s="293"/>
      <c r="N138" s="293"/>
      <c r="O138" s="293"/>
      <c r="P138" s="293">
        <v>1500</v>
      </c>
      <c r="Q138" s="293">
        <v>1500</v>
      </c>
      <c r="R138" s="266">
        <v>1500</v>
      </c>
      <c r="S138" s="293">
        <v>1000</v>
      </c>
      <c r="T138" s="266">
        <v>300000</v>
      </c>
    </row>
    <row r="139" spans="1:20" s="21" customFormat="1" ht="84.75" customHeight="1" x14ac:dyDescent="0.25">
      <c r="A139" s="412"/>
      <c r="B139" s="262" t="s">
        <v>1045</v>
      </c>
      <c r="C139" s="321" t="s">
        <v>1393</v>
      </c>
      <c r="D139" s="263" t="s">
        <v>176</v>
      </c>
      <c r="E139" s="264" t="s">
        <v>79</v>
      </c>
      <c r="F139" s="264" t="s">
        <v>177</v>
      </c>
      <c r="G139" s="293">
        <v>6000</v>
      </c>
      <c r="H139" s="293"/>
      <c r="I139" s="293">
        <v>300</v>
      </c>
      <c r="J139" s="293">
        <v>300</v>
      </c>
      <c r="K139" s="293">
        <v>300</v>
      </c>
      <c r="L139" s="293">
        <v>300</v>
      </c>
      <c r="M139" s="293">
        <v>300</v>
      </c>
      <c r="N139" s="293">
        <v>300</v>
      </c>
      <c r="O139" s="293">
        <v>300</v>
      </c>
      <c r="P139" s="293">
        <v>300</v>
      </c>
      <c r="Q139" s="293">
        <v>300</v>
      </c>
      <c r="R139" s="266">
        <v>300</v>
      </c>
      <c r="S139" s="293"/>
      <c r="T139" s="266">
        <v>75000</v>
      </c>
    </row>
    <row r="140" spans="1:20" s="21" customFormat="1" ht="93.75" customHeight="1" x14ac:dyDescent="0.25">
      <c r="A140" s="412"/>
      <c r="B140" s="262" t="s">
        <v>1046</v>
      </c>
      <c r="C140" s="321" t="s">
        <v>1394</v>
      </c>
      <c r="D140" s="263" t="s">
        <v>176</v>
      </c>
      <c r="E140" s="264" t="s">
        <v>79</v>
      </c>
      <c r="F140" s="264" t="s">
        <v>177</v>
      </c>
      <c r="G140" s="293">
        <v>6000</v>
      </c>
      <c r="H140" s="293"/>
      <c r="I140" s="293">
        <v>300</v>
      </c>
      <c r="J140" s="293">
        <v>300</v>
      </c>
      <c r="K140" s="293">
        <v>300</v>
      </c>
      <c r="L140" s="293">
        <v>300</v>
      </c>
      <c r="M140" s="293">
        <v>300</v>
      </c>
      <c r="N140" s="293">
        <v>300</v>
      </c>
      <c r="O140" s="293">
        <v>300</v>
      </c>
      <c r="P140" s="293">
        <v>300</v>
      </c>
      <c r="Q140" s="293">
        <v>300</v>
      </c>
      <c r="R140" s="266">
        <v>300</v>
      </c>
      <c r="S140" s="293"/>
      <c r="T140" s="266">
        <v>75000</v>
      </c>
    </row>
    <row r="141" spans="1:20" s="21" customFormat="1" ht="55.15" customHeight="1" x14ac:dyDescent="0.25">
      <c r="A141" s="412"/>
      <c r="B141" s="262" t="s">
        <v>1047</v>
      </c>
      <c r="C141" s="321" t="s">
        <v>1395</v>
      </c>
      <c r="D141" s="263" t="s">
        <v>176</v>
      </c>
      <c r="E141" s="264" t="s">
        <v>79</v>
      </c>
      <c r="F141" s="264" t="s">
        <v>177</v>
      </c>
      <c r="G141" s="293">
        <v>15000</v>
      </c>
      <c r="H141" s="293"/>
      <c r="I141" s="293">
        <v>300</v>
      </c>
      <c r="J141" s="293">
        <v>300</v>
      </c>
      <c r="K141" s="293">
        <v>300</v>
      </c>
      <c r="L141" s="293">
        <v>300</v>
      </c>
      <c r="M141" s="293">
        <v>300</v>
      </c>
      <c r="N141" s="293">
        <v>300</v>
      </c>
      <c r="O141" s="293">
        <v>300</v>
      </c>
      <c r="P141" s="293">
        <v>300</v>
      </c>
      <c r="Q141" s="293">
        <v>300</v>
      </c>
      <c r="R141" s="266">
        <v>300</v>
      </c>
      <c r="S141" s="293"/>
      <c r="T141" s="266">
        <v>75000</v>
      </c>
    </row>
    <row r="142" spans="1:20" s="21" customFormat="1" ht="72" customHeight="1" x14ac:dyDescent="0.25">
      <c r="A142" s="412"/>
      <c r="B142" s="262" t="s">
        <v>828</v>
      </c>
      <c r="C142" s="321" t="s">
        <v>1396</v>
      </c>
      <c r="D142" s="263" t="s">
        <v>176</v>
      </c>
      <c r="E142" s="264" t="s">
        <v>79</v>
      </c>
      <c r="F142" s="264" t="s">
        <v>180</v>
      </c>
      <c r="G142" s="265">
        <v>10000</v>
      </c>
      <c r="H142" s="265">
        <v>800</v>
      </c>
      <c r="I142" s="265">
        <v>1000</v>
      </c>
      <c r="J142" s="265">
        <v>1000</v>
      </c>
      <c r="K142" s="265">
        <v>1000</v>
      </c>
      <c r="L142" s="265">
        <v>200</v>
      </c>
      <c r="M142" s="265">
        <v>200</v>
      </c>
      <c r="N142" s="265">
        <v>800</v>
      </c>
      <c r="O142" s="265">
        <v>1000</v>
      </c>
      <c r="P142" s="265">
        <v>1000</v>
      </c>
      <c r="Q142" s="265">
        <v>1000</v>
      </c>
      <c r="R142" s="266">
        <v>1000</v>
      </c>
      <c r="S142" s="265">
        <v>1000</v>
      </c>
      <c r="T142" s="266">
        <v>200000</v>
      </c>
    </row>
    <row r="143" spans="1:20" s="21" customFormat="1" ht="71.25" customHeight="1" x14ac:dyDescent="0.25">
      <c r="A143" s="412"/>
      <c r="B143" s="262" t="s">
        <v>829</v>
      </c>
      <c r="C143" s="321" t="s">
        <v>1397</v>
      </c>
      <c r="D143" s="263" t="s">
        <v>176</v>
      </c>
      <c r="E143" s="264" t="s">
        <v>79</v>
      </c>
      <c r="F143" s="264" t="s">
        <v>181</v>
      </c>
      <c r="G143" s="265">
        <v>12000</v>
      </c>
      <c r="H143" s="265">
        <v>800</v>
      </c>
      <c r="I143" s="265">
        <v>1200</v>
      </c>
      <c r="J143" s="265">
        <v>1500</v>
      </c>
      <c r="K143" s="265">
        <v>1500</v>
      </c>
      <c r="L143" s="265">
        <v>1500</v>
      </c>
      <c r="M143" s="265">
        <v>1000</v>
      </c>
      <c r="N143" s="265">
        <v>1000</v>
      </c>
      <c r="O143" s="265">
        <v>1000</v>
      </c>
      <c r="P143" s="265">
        <v>1500</v>
      </c>
      <c r="Q143" s="265">
        <v>1000</v>
      </c>
      <c r="R143" s="266"/>
      <c r="S143" s="265"/>
      <c r="T143" s="266">
        <v>75000</v>
      </c>
    </row>
    <row r="144" spans="1:20" s="189" customFormat="1" ht="71.25" customHeight="1" x14ac:dyDescent="0.25">
      <c r="A144" s="423" t="s">
        <v>368</v>
      </c>
      <c r="B144" s="262" t="s">
        <v>369</v>
      </c>
      <c r="C144" s="321" t="s">
        <v>1398</v>
      </c>
      <c r="D144" s="185" t="s">
        <v>360</v>
      </c>
      <c r="E144" s="186" t="s">
        <v>79</v>
      </c>
      <c r="F144" s="186" t="s">
        <v>365</v>
      </c>
      <c r="G144" s="187">
        <v>50</v>
      </c>
      <c r="H144" s="187">
        <v>3</v>
      </c>
      <c r="I144" s="187">
        <v>4</v>
      </c>
      <c r="J144" s="187">
        <v>4</v>
      </c>
      <c r="K144" s="187">
        <v>4</v>
      </c>
      <c r="L144" s="187">
        <v>4</v>
      </c>
      <c r="M144" s="187">
        <v>6</v>
      </c>
      <c r="N144" s="187">
        <v>4</v>
      </c>
      <c r="O144" s="187">
        <v>4</v>
      </c>
      <c r="P144" s="187">
        <v>5</v>
      </c>
      <c r="Q144" s="187">
        <v>4</v>
      </c>
      <c r="R144" s="188">
        <v>4</v>
      </c>
      <c r="S144" s="187">
        <v>5</v>
      </c>
      <c r="T144" s="188">
        <v>270850</v>
      </c>
    </row>
    <row r="145" spans="1:20" s="189" customFormat="1" ht="71.25" customHeight="1" x14ac:dyDescent="0.25">
      <c r="A145" s="424"/>
      <c r="B145" s="262" t="s">
        <v>370</v>
      </c>
      <c r="C145" s="321" t="s">
        <v>1399</v>
      </c>
      <c r="D145" s="185" t="s">
        <v>360</v>
      </c>
      <c r="E145" s="186" t="s">
        <v>79</v>
      </c>
      <c r="F145" s="186" t="s">
        <v>365</v>
      </c>
      <c r="G145" s="187">
        <v>30</v>
      </c>
      <c r="H145" s="187">
        <v>2</v>
      </c>
      <c r="I145" s="187">
        <v>3</v>
      </c>
      <c r="J145" s="187">
        <v>3</v>
      </c>
      <c r="K145" s="187">
        <v>4</v>
      </c>
      <c r="L145" s="187">
        <v>5</v>
      </c>
      <c r="M145" s="187">
        <v>4</v>
      </c>
      <c r="N145" s="187"/>
      <c r="O145" s="187"/>
      <c r="P145" s="187"/>
      <c r="Q145" s="187">
        <v>5</v>
      </c>
      <c r="R145" s="188">
        <v>4</v>
      </c>
      <c r="S145" s="187"/>
      <c r="T145" s="188">
        <v>40850</v>
      </c>
    </row>
    <row r="146" spans="1:20" s="9" customFormat="1" ht="34.5" customHeight="1" x14ac:dyDescent="0.25">
      <c r="A146" s="402" t="s">
        <v>963</v>
      </c>
      <c r="B146" s="402"/>
      <c r="C146" s="402"/>
      <c r="D146" s="402"/>
      <c r="E146" s="402"/>
      <c r="F146" s="402"/>
      <c r="G146" s="402"/>
      <c r="H146" s="402"/>
      <c r="I146" s="402"/>
      <c r="J146" s="402"/>
      <c r="K146" s="402"/>
      <c r="L146" s="402"/>
      <c r="M146" s="402"/>
      <c r="N146" s="402"/>
      <c r="O146" s="402"/>
      <c r="P146" s="402"/>
      <c r="Q146" s="402"/>
      <c r="R146" s="402"/>
      <c r="S146" s="402"/>
      <c r="T146" s="402"/>
    </row>
    <row r="147" spans="1:20" s="21" customFormat="1" ht="99" customHeight="1" x14ac:dyDescent="0.25">
      <c r="A147" s="317" t="s">
        <v>960</v>
      </c>
      <c r="B147" s="262" t="s">
        <v>1031</v>
      </c>
      <c r="C147" s="321" t="s">
        <v>1400</v>
      </c>
      <c r="D147" s="17" t="s">
        <v>304</v>
      </c>
      <c r="E147" s="18" t="s">
        <v>79</v>
      </c>
      <c r="F147" s="147" t="s">
        <v>181</v>
      </c>
      <c r="G147" s="19">
        <v>30000</v>
      </c>
      <c r="H147" s="148">
        <v>30000</v>
      </c>
      <c r="I147" s="148">
        <v>30000</v>
      </c>
      <c r="J147" s="148">
        <v>30000</v>
      </c>
      <c r="K147" s="148">
        <v>30000</v>
      </c>
      <c r="L147" s="148">
        <v>30000</v>
      </c>
      <c r="M147" s="148">
        <v>30000</v>
      </c>
      <c r="N147" s="148">
        <v>30000</v>
      </c>
      <c r="O147" s="148">
        <v>30000</v>
      </c>
      <c r="P147" s="148">
        <v>30000</v>
      </c>
      <c r="Q147" s="148">
        <v>30000</v>
      </c>
      <c r="R147" s="148">
        <v>30000</v>
      </c>
      <c r="S147" s="148">
        <v>30000</v>
      </c>
      <c r="T147" s="20"/>
    </row>
    <row r="148" spans="1:20" s="21" customFormat="1" ht="103.5" customHeight="1" x14ac:dyDescent="0.25">
      <c r="A148" s="403" t="s">
        <v>961</v>
      </c>
      <c r="B148" s="191" t="s">
        <v>830</v>
      </c>
      <c r="C148" s="321" t="s">
        <v>1401</v>
      </c>
      <c r="D148" s="17" t="s">
        <v>183</v>
      </c>
      <c r="E148" s="18" t="s">
        <v>78</v>
      </c>
      <c r="F148" s="18" t="s">
        <v>186</v>
      </c>
      <c r="G148" s="148">
        <v>84</v>
      </c>
      <c r="H148" s="148">
        <v>6</v>
      </c>
      <c r="I148" s="148">
        <v>7</v>
      </c>
      <c r="J148" s="148">
        <v>7</v>
      </c>
      <c r="K148" s="148">
        <v>8</v>
      </c>
      <c r="L148" s="148">
        <v>8</v>
      </c>
      <c r="M148" s="148">
        <v>8</v>
      </c>
      <c r="N148" s="148">
        <v>8</v>
      </c>
      <c r="O148" s="148">
        <v>8</v>
      </c>
      <c r="P148" s="148">
        <v>8</v>
      </c>
      <c r="Q148" s="148">
        <v>5</v>
      </c>
      <c r="R148" s="149">
        <v>6</v>
      </c>
      <c r="S148" s="148">
        <v>5</v>
      </c>
      <c r="T148" s="406">
        <v>768000</v>
      </c>
    </row>
    <row r="149" spans="1:20" s="144" customFormat="1" ht="103.5" customHeight="1" x14ac:dyDescent="0.25">
      <c r="A149" s="405"/>
      <c r="B149" s="191" t="s">
        <v>837</v>
      </c>
      <c r="C149" s="321" t="s">
        <v>1402</v>
      </c>
      <c r="D149" s="146" t="s">
        <v>304</v>
      </c>
      <c r="E149" s="147" t="s">
        <v>79</v>
      </c>
      <c r="F149" s="147" t="s">
        <v>186</v>
      </c>
      <c r="G149" s="148">
        <v>4200</v>
      </c>
      <c r="H149" s="148">
        <f>H148*50</f>
        <v>300</v>
      </c>
      <c r="I149" s="148">
        <f t="shared" ref="I149:S149" si="1">I148*50</f>
        <v>350</v>
      </c>
      <c r="J149" s="148">
        <f t="shared" si="1"/>
        <v>350</v>
      </c>
      <c r="K149" s="148">
        <f t="shared" si="1"/>
        <v>400</v>
      </c>
      <c r="L149" s="148">
        <f t="shared" si="1"/>
        <v>400</v>
      </c>
      <c r="M149" s="148">
        <f t="shared" si="1"/>
        <v>400</v>
      </c>
      <c r="N149" s="148">
        <f t="shared" si="1"/>
        <v>400</v>
      </c>
      <c r="O149" s="148">
        <f t="shared" si="1"/>
        <v>400</v>
      </c>
      <c r="P149" s="148">
        <f t="shared" si="1"/>
        <v>400</v>
      </c>
      <c r="Q149" s="148">
        <f t="shared" si="1"/>
        <v>250</v>
      </c>
      <c r="R149" s="148">
        <f t="shared" si="1"/>
        <v>300</v>
      </c>
      <c r="S149" s="148">
        <f t="shared" si="1"/>
        <v>250</v>
      </c>
      <c r="T149" s="407"/>
    </row>
    <row r="150" spans="1:20" s="21" customFormat="1" ht="82.5" customHeight="1" x14ac:dyDescent="0.25">
      <c r="A150" s="403" t="s">
        <v>962</v>
      </c>
      <c r="B150" s="191" t="s">
        <v>184</v>
      </c>
      <c r="C150" s="321" t="s">
        <v>1403</v>
      </c>
      <c r="D150" s="17" t="s">
        <v>183</v>
      </c>
      <c r="E150" s="18" t="s">
        <v>79</v>
      </c>
      <c r="F150" s="18" t="s">
        <v>186</v>
      </c>
      <c r="G150" s="148">
        <v>700</v>
      </c>
      <c r="H150" s="148">
        <v>116</v>
      </c>
      <c r="I150" s="148">
        <v>117</v>
      </c>
      <c r="J150" s="148">
        <v>117</v>
      </c>
      <c r="K150" s="148"/>
      <c r="L150" s="148"/>
      <c r="M150" s="148"/>
      <c r="N150" s="148">
        <v>116</v>
      </c>
      <c r="O150" s="148">
        <v>117</v>
      </c>
      <c r="P150" s="148">
        <v>117</v>
      </c>
      <c r="Q150" s="148"/>
      <c r="R150" s="149"/>
      <c r="S150" s="148"/>
      <c r="T150" s="149">
        <v>450000</v>
      </c>
    </row>
    <row r="151" spans="1:20" s="21" customFormat="1" ht="61.5" customHeight="1" x14ac:dyDescent="0.25">
      <c r="A151" s="404"/>
      <c r="B151" s="191" t="s">
        <v>185</v>
      </c>
      <c r="C151" s="321" t="s">
        <v>1404</v>
      </c>
      <c r="D151" s="17" t="s">
        <v>183</v>
      </c>
      <c r="E151" s="18" t="s">
        <v>78</v>
      </c>
      <c r="F151" s="18" t="s">
        <v>186</v>
      </c>
      <c r="G151" s="148">
        <v>45</v>
      </c>
      <c r="H151" s="148"/>
      <c r="I151" s="148"/>
      <c r="J151" s="148"/>
      <c r="K151" s="148">
        <v>8</v>
      </c>
      <c r="L151" s="148">
        <v>8</v>
      </c>
      <c r="M151" s="148">
        <v>9</v>
      </c>
      <c r="N151" s="148">
        <v>6</v>
      </c>
      <c r="O151" s="148">
        <v>7</v>
      </c>
      <c r="P151" s="148">
        <v>7</v>
      </c>
      <c r="Q151" s="148"/>
      <c r="R151" s="149"/>
      <c r="S151" s="148"/>
      <c r="T151" s="149"/>
    </row>
    <row r="152" spans="1:20" s="21" customFormat="1" ht="117" customHeight="1" x14ac:dyDescent="0.25">
      <c r="A152" s="205" t="s">
        <v>187</v>
      </c>
      <c r="B152" s="191" t="s">
        <v>188</v>
      </c>
      <c r="C152" s="321" t="s">
        <v>1405</v>
      </c>
      <c r="D152" s="17" t="s">
        <v>183</v>
      </c>
      <c r="E152" s="18" t="s">
        <v>78</v>
      </c>
      <c r="F152" s="18" t="s">
        <v>186</v>
      </c>
      <c r="G152" s="148">
        <v>20</v>
      </c>
      <c r="H152" s="148">
        <v>2</v>
      </c>
      <c r="I152" s="148">
        <v>2</v>
      </c>
      <c r="J152" s="148">
        <v>2</v>
      </c>
      <c r="K152" s="148">
        <v>3</v>
      </c>
      <c r="L152" s="148">
        <v>3</v>
      </c>
      <c r="M152" s="148">
        <v>3</v>
      </c>
      <c r="N152" s="148">
        <v>3</v>
      </c>
      <c r="O152" s="148">
        <v>3</v>
      </c>
      <c r="P152" s="148">
        <v>3</v>
      </c>
      <c r="Q152" s="148"/>
      <c r="R152" s="149"/>
      <c r="S152" s="148"/>
      <c r="T152" s="149"/>
    </row>
    <row r="153" spans="1:20" s="21" customFormat="1" ht="81.75" customHeight="1" x14ac:dyDescent="0.25">
      <c r="A153" s="206" t="s">
        <v>189</v>
      </c>
      <c r="B153" s="319" t="s">
        <v>190</v>
      </c>
      <c r="C153" s="321" t="s">
        <v>1406</v>
      </c>
      <c r="D153" s="17" t="s">
        <v>183</v>
      </c>
      <c r="E153" s="18" t="s">
        <v>78</v>
      </c>
      <c r="F153" s="18" t="s">
        <v>186</v>
      </c>
      <c r="G153" s="148">
        <v>5</v>
      </c>
      <c r="H153" s="148"/>
      <c r="I153" s="148"/>
      <c r="J153" s="148"/>
      <c r="K153" s="148"/>
      <c r="L153" s="148">
        <v>1</v>
      </c>
      <c r="M153" s="148">
        <v>1</v>
      </c>
      <c r="N153" s="148"/>
      <c r="O153" s="148">
        <v>1</v>
      </c>
      <c r="P153" s="148">
        <v>1</v>
      </c>
      <c r="Q153" s="148"/>
      <c r="R153" s="149">
        <v>1</v>
      </c>
      <c r="S153" s="148"/>
      <c r="T153" s="149"/>
    </row>
    <row r="154" spans="1:20" ht="35.25" customHeight="1" x14ac:dyDescent="0.25">
      <c r="A154" s="422" t="s">
        <v>964</v>
      </c>
      <c r="B154" s="422"/>
      <c r="C154" s="422"/>
      <c r="D154" s="422"/>
      <c r="E154" s="422"/>
      <c r="F154" s="422"/>
      <c r="G154" s="422"/>
      <c r="H154" s="422"/>
      <c r="I154" s="422"/>
      <c r="J154" s="422"/>
      <c r="K154" s="422"/>
      <c r="L154" s="422"/>
      <c r="M154" s="422"/>
      <c r="N154" s="422"/>
      <c r="O154" s="422"/>
      <c r="P154" s="422"/>
      <c r="Q154" s="422"/>
      <c r="R154" s="422"/>
      <c r="S154" s="422"/>
      <c r="T154" s="422"/>
    </row>
    <row r="155" spans="1:20" ht="126" customHeight="1" x14ac:dyDescent="0.25">
      <c r="A155" s="206" t="s">
        <v>1710</v>
      </c>
      <c r="B155" s="319" t="s">
        <v>1108</v>
      </c>
      <c r="C155" s="321" t="s">
        <v>1407</v>
      </c>
      <c r="D155" s="263" t="s">
        <v>771</v>
      </c>
      <c r="E155" s="264" t="s">
        <v>78</v>
      </c>
      <c r="F155" s="264" t="s">
        <v>166</v>
      </c>
      <c r="G155" s="293">
        <v>192</v>
      </c>
      <c r="H155" s="293">
        <v>16</v>
      </c>
      <c r="I155" s="293">
        <v>16</v>
      </c>
      <c r="J155" s="293">
        <v>16</v>
      </c>
      <c r="K155" s="293">
        <v>16</v>
      </c>
      <c r="L155" s="293">
        <v>16</v>
      </c>
      <c r="M155" s="293">
        <v>16</v>
      </c>
      <c r="N155" s="293">
        <v>16</v>
      </c>
      <c r="O155" s="293">
        <v>16</v>
      </c>
      <c r="P155" s="293">
        <v>16</v>
      </c>
      <c r="Q155" s="293">
        <v>16</v>
      </c>
      <c r="R155" s="266">
        <v>16</v>
      </c>
      <c r="S155" s="293">
        <v>16</v>
      </c>
      <c r="T155" s="266">
        <v>75000</v>
      </c>
    </row>
    <row r="156" spans="1:20" s="180" customFormat="1" ht="126" customHeight="1" x14ac:dyDescent="0.25">
      <c r="A156" s="423" t="s">
        <v>1609</v>
      </c>
      <c r="B156" s="331" t="s">
        <v>1613</v>
      </c>
      <c r="C156" s="321" t="s">
        <v>1601</v>
      </c>
      <c r="D156" s="263" t="s">
        <v>1605</v>
      </c>
      <c r="E156" s="264" t="s">
        <v>78</v>
      </c>
      <c r="F156" s="264" t="s">
        <v>1606</v>
      </c>
      <c r="G156" s="320">
        <v>90</v>
      </c>
      <c r="H156" s="320"/>
      <c r="I156" s="320">
        <v>40</v>
      </c>
      <c r="J156" s="320">
        <v>50</v>
      </c>
      <c r="K156" s="320"/>
      <c r="L156" s="320"/>
      <c r="M156" s="320"/>
      <c r="N156" s="320"/>
      <c r="O156" s="320"/>
      <c r="P156" s="320"/>
      <c r="Q156" s="320"/>
      <c r="R156" s="266"/>
      <c r="S156" s="320"/>
      <c r="T156" s="266"/>
    </row>
    <row r="157" spans="1:20" s="180" customFormat="1" ht="126" customHeight="1" x14ac:dyDescent="0.25">
      <c r="A157" s="442"/>
      <c r="B157" s="331" t="s">
        <v>1612</v>
      </c>
      <c r="C157" s="321" t="s">
        <v>1602</v>
      </c>
      <c r="D157" s="263" t="s">
        <v>1607</v>
      </c>
      <c r="E157" s="264" t="s">
        <v>78</v>
      </c>
      <c r="F157" s="264" t="s">
        <v>1606</v>
      </c>
      <c r="G157" s="320">
        <v>15</v>
      </c>
      <c r="H157" s="320"/>
      <c r="I157" s="320">
        <v>15</v>
      </c>
      <c r="J157" s="320"/>
      <c r="K157" s="320"/>
      <c r="L157" s="320"/>
      <c r="M157" s="320"/>
      <c r="N157" s="320"/>
      <c r="O157" s="320"/>
      <c r="P157" s="320"/>
      <c r="Q157" s="320"/>
      <c r="R157" s="266"/>
      <c r="S157" s="320"/>
      <c r="T157" s="266"/>
    </row>
    <row r="158" spans="1:20" s="180" customFormat="1" ht="126" customHeight="1" x14ac:dyDescent="0.25">
      <c r="A158" s="442"/>
      <c r="B158" s="331" t="s">
        <v>1610</v>
      </c>
      <c r="C158" s="321" t="s">
        <v>1603</v>
      </c>
      <c r="D158" s="263" t="s">
        <v>1608</v>
      </c>
      <c r="E158" s="264" t="s">
        <v>78</v>
      </c>
      <c r="F158" s="264" t="s">
        <v>1606</v>
      </c>
      <c r="G158" s="320">
        <v>5</v>
      </c>
      <c r="H158" s="320"/>
      <c r="I158" s="320"/>
      <c r="J158" s="320"/>
      <c r="K158" s="320">
        <v>1</v>
      </c>
      <c r="L158" s="320">
        <v>1</v>
      </c>
      <c r="M158" s="320">
        <v>1</v>
      </c>
      <c r="N158" s="320">
        <v>1</v>
      </c>
      <c r="O158" s="320">
        <v>1</v>
      </c>
      <c r="P158" s="320"/>
      <c r="Q158" s="320"/>
      <c r="R158" s="266"/>
      <c r="S158" s="320"/>
      <c r="T158" s="266"/>
    </row>
    <row r="159" spans="1:20" s="180" customFormat="1" ht="126" customHeight="1" x14ac:dyDescent="0.25">
      <c r="A159" s="424"/>
      <c r="B159" s="331" t="s">
        <v>1611</v>
      </c>
      <c r="C159" s="321" t="s">
        <v>1604</v>
      </c>
      <c r="D159" s="263" t="s">
        <v>1608</v>
      </c>
      <c r="E159" s="264" t="s">
        <v>78</v>
      </c>
      <c r="F159" s="264" t="s">
        <v>1606</v>
      </c>
      <c r="G159" s="320">
        <v>32</v>
      </c>
      <c r="H159" s="320"/>
      <c r="I159" s="320">
        <v>16</v>
      </c>
      <c r="J159" s="320">
        <v>16</v>
      </c>
      <c r="K159" s="320"/>
      <c r="L159" s="320"/>
      <c r="M159" s="320"/>
      <c r="N159" s="320"/>
      <c r="O159" s="320"/>
      <c r="P159" s="320"/>
      <c r="Q159" s="320"/>
      <c r="R159" s="266"/>
      <c r="S159" s="320"/>
      <c r="T159" s="266"/>
    </row>
    <row r="160" spans="1:20" ht="59.25" customHeight="1" x14ac:dyDescent="0.25">
      <c r="A160" s="318" t="s">
        <v>772</v>
      </c>
      <c r="B160" s="319" t="s">
        <v>1109</v>
      </c>
      <c r="C160" s="321" t="s">
        <v>1408</v>
      </c>
      <c r="D160" s="263" t="s">
        <v>165</v>
      </c>
      <c r="E160" s="264" t="s">
        <v>78</v>
      </c>
      <c r="F160" s="264" t="s">
        <v>168</v>
      </c>
      <c r="G160" s="293">
        <v>22</v>
      </c>
      <c r="H160" s="293"/>
      <c r="I160" s="293">
        <v>1</v>
      </c>
      <c r="J160" s="293">
        <v>2</v>
      </c>
      <c r="K160" s="293">
        <v>2</v>
      </c>
      <c r="L160" s="293">
        <v>2</v>
      </c>
      <c r="M160" s="293">
        <v>2</v>
      </c>
      <c r="N160" s="293">
        <v>3</v>
      </c>
      <c r="O160" s="293">
        <v>2</v>
      </c>
      <c r="P160" s="293">
        <v>2</v>
      </c>
      <c r="Q160" s="293">
        <v>2</v>
      </c>
      <c r="R160" s="266">
        <v>3</v>
      </c>
      <c r="S160" s="293">
        <v>1</v>
      </c>
      <c r="T160" s="266"/>
    </row>
    <row r="161" spans="1:20" s="180" customFormat="1" ht="60" customHeight="1" x14ac:dyDescent="0.25">
      <c r="A161" s="475" t="s">
        <v>1130</v>
      </c>
      <c r="B161" s="322" t="s">
        <v>1112</v>
      </c>
      <c r="C161" s="321" t="s">
        <v>1409</v>
      </c>
      <c r="D161" s="63" t="s">
        <v>1131</v>
      </c>
      <c r="E161" s="63" t="s">
        <v>78</v>
      </c>
      <c r="F161" s="63" t="s">
        <v>1113</v>
      </c>
      <c r="G161" s="269">
        <v>1</v>
      </c>
      <c r="H161" s="269">
        <v>1</v>
      </c>
      <c r="I161" s="269"/>
      <c r="J161" s="269"/>
      <c r="K161" s="269"/>
      <c r="L161" s="269"/>
      <c r="M161" s="269"/>
      <c r="N161" s="269"/>
      <c r="O161" s="269"/>
      <c r="P161" s="269"/>
      <c r="Q161" s="269"/>
      <c r="R161" s="270"/>
      <c r="S161" s="269"/>
      <c r="T161" s="270">
        <v>1000000</v>
      </c>
    </row>
    <row r="162" spans="1:20" s="180" customFormat="1" ht="135" customHeight="1" x14ac:dyDescent="0.25">
      <c r="A162" s="475"/>
      <c r="B162" s="322" t="s">
        <v>1114</v>
      </c>
      <c r="C162" s="321" t="s">
        <v>1410</v>
      </c>
      <c r="D162" s="63" t="s">
        <v>1131</v>
      </c>
      <c r="E162" s="63" t="s">
        <v>78</v>
      </c>
      <c r="F162" s="63" t="s">
        <v>1115</v>
      </c>
      <c r="G162" s="269">
        <v>1</v>
      </c>
      <c r="H162" s="269"/>
      <c r="I162" s="269"/>
      <c r="J162" s="269"/>
      <c r="K162" s="269"/>
      <c r="L162" s="269"/>
      <c r="M162" s="269"/>
      <c r="N162" s="269"/>
      <c r="O162" s="269"/>
      <c r="P162" s="269"/>
      <c r="Q162" s="269"/>
      <c r="R162" s="270"/>
      <c r="S162" s="269"/>
      <c r="T162" s="270">
        <v>200000</v>
      </c>
    </row>
    <row r="163" spans="1:20" s="180" customFormat="1" ht="60" customHeight="1" x14ac:dyDescent="0.25">
      <c r="A163" s="475"/>
      <c r="B163" s="323" t="s">
        <v>1116</v>
      </c>
      <c r="C163" s="321" t="s">
        <v>1411</v>
      </c>
      <c r="D163" s="63" t="s">
        <v>1131</v>
      </c>
      <c r="E163" s="63" t="s">
        <v>78</v>
      </c>
      <c r="F163" s="63" t="s">
        <v>248</v>
      </c>
      <c r="G163" s="269">
        <v>4</v>
      </c>
      <c r="H163" s="269"/>
      <c r="I163" s="269">
        <v>1</v>
      </c>
      <c r="J163" s="269"/>
      <c r="K163" s="269"/>
      <c r="L163" s="269">
        <v>1</v>
      </c>
      <c r="M163" s="269"/>
      <c r="N163" s="269"/>
      <c r="O163" s="269">
        <v>1</v>
      </c>
      <c r="P163" s="269"/>
      <c r="Q163" s="269">
        <v>1</v>
      </c>
      <c r="R163" s="270"/>
      <c r="S163" s="269"/>
      <c r="T163" s="270">
        <v>1000000</v>
      </c>
    </row>
    <row r="164" spans="1:20" s="180" customFormat="1" ht="60" customHeight="1" x14ac:dyDescent="0.25">
      <c r="A164" s="475"/>
      <c r="B164" s="322" t="s">
        <v>1117</v>
      </c>
      <c r="C164" s="321" t="s">
        <v>1412</v>
      </c>
      <c r="D164" s="63" t="s">
        <v>1131</v>
      </c>
      <c r="E164" s="63" t="s">
        <v>78</v>
      </c>
      <c r="F164" s="63" t="s">
        <v>1118</v>
      </c>
      <c r="G164" s="269">
        <v>500</v>
      </c>
      <c r="H164" s="269"/>
      <c r="I164" s="269">
        <v>500</v>
      </c>
      <c r="J164" s="269"/>
      <c r="K164" s="269"/>
      <c r="L164" s="269"/>
      <c r="M164" s="269"/>
      <c r="N164" s="269"/>
      <c r="O164" s="269"/>
      <c r="P164" s="269"/>
      <c r="Q164" s="269"/>
      <c r="R164" s="270"/>
      <c r="S164" s="269"/>
      <c r="T164" s="270">
        <v>300000</v>
      </c>
    </row>
    <row r="165" spans="1:20" s="180" customFormat="1" ht="141.75" customHeight="1" x14ac:dyDescent="0.25">
      <c r="A165" s="475"/>
      <c r="B165" s="295" t="s">
        <v>1119</v>
      </c>
      <c r="C165" s="321" t="s">
        <v>1413</v>
      </c>
      <c r="D165" s="63" t="s">
        <v>1131</v>
      </c>
      <c r="E165" s="63" t="s">
        <v>78</v>
      </c>
      <c r="F165" s="63" t="s">
        <v>1120</v>
      </c>
      <c r="G165" s="269">
        <v>1</v>
      </c>
      <c r="H165" s="269"/>
      <c r="I165" s="269">
        <v>1</v>
      </c>
      <c r="J165" s="269"/>
      <c r="K165" s="269"/>
      <c r="L165" s="269"/>
      <c r="M165" s="269"/>
      <c r="N165" s="269"/>
      <c r="O165" s="269"/>
      <c r="P165" s="269"/>
      <c r="Q165" s="269"/>
      <c r="R165" s="270"/>
      <c r="S165" s="269"/>
      <c r="T165" s="270">
        <v>200000</v>
      </c>
    </row>
    <row r="166" spans="1:20" s="180" customFormat="1" ht="60" customHeight="1" x14ac:dyDescent="0.25">
      <c r="A166" s="475"/>
      <c r="B166" s="295" t="s">
        <v>1121</v>
      </c>
      <c r="C166" s="321" t="s">
        <v>1414</v>
      </c>
      <c r="D166" s="63" t="s">
        <v>1131</v>
      </c>
      <c r="E166" s="63" t="s">
        <v>78</v>
      </c>
      <c r="F166" s="63" t="s">
        <v>1122</v>
      </c>
      <c r="G166" s="269">
        <v>1</v>
      </c>
      <c r="H166" s="269"/>
      <c r="I166" s="269"/>
      <c r="J166" s="269">
        <v>1</v>
      </c>
      <c r="K166" s="269"/>
      <c r="L166" s="269"/>
      <c r="M166" s="269"/>
      <c r="N166" s="269"/>
      <c r="O166" s="269"/>
      <c r="P166" s="269"/>
      <c r="Q166" s="269"/>
      <c r="R166" s="270"/>
      <c r="S166" s="269"/>
      <c r="T166" s="270">
        <v>3000000</v>
      </c>
    </row>
    <row r="167" spans="1:20" s="180" customFormat="1" ht="60" customHeight="1" x14ac:dyDescent="0.25">
      <c r="A167" s="475"/>
      <c r="B167" s="324" t="s">
        <v>1123</v>
      </c>
      <c r="C167" s="321" t="s">
        <v>1415</v>
      </c>
      <c r="D167" s="63" t="s">
        <v>1131</v>
      </c>
      <c r="E167" s="63" t="s">
        <v>78</v>
      </c>
      <c r="F167" s="63" t="s">
        <v>1122</v>
      </c>
      <c r="G167" s="269">
        <v>1</v>
      </c>
      <c r="H167" s="269"/>
      <c r="I167" s="269"/>
      <c r="J167" s="269"/>
      <c r="K167" s="269"/>
      <c r="L167" s="269">
        <v>1</v>
      </c>
      <c r="M167" s="269"/>
      <c r="N167" s="269"/>
      <c r="O167" s="269"/>
      <c r="P167" s="269"/>
      <c r="Q167" s="269"/>
      <c r="R167" s="269"/>
      <c r="S167" s="269"/>
      <c r="T167" s="270">
        <v>3000000</v>
      </c>
    </row>
    <row r="168" spans="1:20" ht="63" x14ac:dyDescent="0.25">
      <c r="A168" s="475"/>
      <c r="B168" s="322" t="s">
        <v>1124</v>
      </c>
      <c r="C168" s="321" t="s">
        <v>1416</v>
      </c>
      <c r="D168" s="63" t="s">
        <v>1131</v>
      </c>
      <c r="E168" s="63" t="s">
        <v>78</v>
      </c>
      <c r="F168" s="63" t="s">
        <v>1125</v>
      </c>
      <c r="G168" s="269">
        <v>1</v>
      </c>
      <c r="H168" s="269"/>
      <c r="I168" s="269"/>
      <c r="J168" s="269"/>
      <c r="K168" s="269"/>
      <c r="L168" s="269"/>
      <c r="M168" s="269"/>
      <c r="N168" s="269">
        <v>1</v>
      </c>
      <c r="O168" s="269"/>
      <c r="P168" s="269"/>
      <c r="Q168" s="269"/>
      <c r="R168" s="270"/>
      <c r="S168" s="269"/>
      <c r="T168" s="270">
        <v>3000000</v>
      </c>
    </row>
    <row r="169" spans="1:20" ht="63" x14ac:dyDescent="0.25">
      <c r="A169" s="475"/>
      <c r="B169" s="322" t="s">
        <v>1126</v>
      </c>
      <c r="C169" s="321" t="s">
        <v>1417</v>
      </c>
      <c r="D169" s="63" t="s">
        <v>1131</v>
      </c>
      <c r="E169" s="63" t="s">
        <v>78</v>
      </c>
      <c r="F169" s="63" t="s">
        <v>1127</v>
      </c>
      <c r="G169" s="269">
        <v>1</v>
      </c>
      <c r="H169" s="269"/>
      <c r="I169" s="269"/>
      <c r="J169" s="269"/>
      <c r="K169" s="269"/>
      <c r="L169" s="269"/>
      <c r="M169" s="269"/>
      <c r="N169" s="269"/>
      <c r="O169" s="269"/>
      <c r="P169" s="269"/>
      <c r="Q169" s="269"/>
      <c r="R169" s="270"/>
      <c r="S169" s="269">
        <v>1</v>
      </c>
      <c r="T169" s="270">
        <v>1750000</v>
      </c>
    </row>
    <row r="170" spans="1:20" ht="31.5" x14ac:dyDescent="0.25">
      <c r="A170" s="475"/>
      <c r="B170" s="295" t="s">
        <v>1128</v>
      </c>
      <c r="C170" s="321" t="s">
        <v>1418</v>
      </c>
      <c r="D170" s="63" t="s">
        <v>1131</v>
      </c>
      <c r="E170" s="63" t="s">
        <v>78</v>
      </c>
      <c r="F170" s="63" t="s">
        <v>1129</v>
      </c>
      <c r="G170" s="269">
        <v>1</v>
      </c>
      <c r="H170" s="269"/>
      <c r="I170" s="269"/>
      <c r="J170" s="269"/>
      <c r="K170" s="269"/>
      <c r="L170" s="269"/>
      <c r="M170" s="269"/>
      <c r="N170" s="269"/>
      <c r="O170" s="269"/>
      <c r="P170" s="269"/>
      <c r="Q170" s="269"/>
      <c r="R170" s="270"/>
      <c r="S170" s="269">
        <v>1</v>
      </c>
      <c r="T170" s="270">
        <v>7000000</v>
      </c>
    </row>
    <row r="171" spans="1:20" ht="30" customHeight="1" x14ac:dyDescent="0.25">
      <c r="A171" s="22"/>
      <c r="B171" s="23"/>
      <c r="C171" s="23"/>
      <c r="D171" s="23"/>
      <c r="E171" s="23"/>
      <c r="F171" s="23"/>
      <c r="G171" s="23"/>
      <c r="H171" s="23"/>
      <c r="I171" s="23"/>
      <c r="J171" s="23"/>
      <c r="K171" s="23"/>
      <c r="L171" s="23"/>
      <c r="M171" s="23"/>
      <c r="N171" s="23"/>
      <c r="O171" s="23"/>
      <c r="P171" s="23"/>
      <c r="Q171" s="23"/>
      <c r="R171" s="23"/>
      <c r="S171" s="24" t="s">
        <v>29</v>
      </c>
      <c r="T171" s="25">
        <f>+SUM(T18:T170)</f>
        <v>154346710</v>
      </c>
    </row>
  </sheetData>
  <autoFilter ref="A14:XFC170"/>
  <mergeCells count="46">
    <mergeCell ref="A156:A159"/>
    <mergeCell ref="A161:A170"/>
    <mergeCell ref="A29:A31"/>
    <mergeCell ref="A39:T39"/>
    <mergeCell ref="A32:A38"/>
    <mergeCell ref="A82:A109"/>
    <mergeCell ref="A58:T58"/>
    <mergeCell ref="A59:T59"/>
    <mergeCell ref="A60:T60"/>
    <mergeCell ref="A111:A129"/>
    <mergeCell ref="A62:A63"/>
    <mergeCell ref="A65:A74"/>
    <mergeCell ref="A75:T75"/>
    <mergeCell ref="A78:A80"/>
    <mergeCell ref="A81:T81"/>
    <mergeCell ref="A154:T154"/>
    <mergeCell ref="A64:T64"/>
    <mergeCell ref="A110:T110"/>
    <mergeCell ref="A76:A77"/>
    <mergeCell ref="A150:A151"/>
    <mergeCell ref="A146:T146"/>
    <mergeCell ref="A132:A143"/>
    <mergeCell ref="A148:A149"/>
    <mergeCell ref="T148:T149"/>
    <mergeCell ref="A130:A131"/>
    <mergeCell ref="T130:T131"/>
    <mergeCell ref="A144:A145"/>
    <mergeCell ref="A2:A10"/>
    <mergeCell ref="B2:H4"/>
    <mergeCell ref="B11:T11"/>
    <mergeCell ref="H13:J13"/>
    <mergeCell ref="K13:M13"/>
    <mergeCell ref="N13:P13"/>
    <mergeCell ref="Q13:S13"/>
    <mergeCell ref="I2:T4"/>
    <mergeCell ref="B5:H7"/>
    <mergeCell ref="I5:T7"/>
    <mergeCell ref="B8:H10"/>
    <mergeCell ref="I8:T10"/>
    <mergeCell ref="A41:A43"/>
    <mergeCell ref="A44:A48"/>
    <mergeCell ref="A49:A57"/>
    <mergeCell ref="A15:T15"/>
    <mergeCell ref="A16:T16"/>
    <mergeCell ref="A17:T17"/>
    <mergeCell ref="A18:A28"/>
  </mergeCells>
  <dataValidations count="1">
    <dataValidation type="list" allowBlank="1" showInputMessage="1" showErrorMessage="1" sqref="D40 E1:E38 E41:E170 E172:E1048576">
      <formula1>tipo</formula1>
    </dataValidation>
  </dataValidations>
  <pageMargins left="0.7" right="0.7" top="0.75" bottom="0.75" header="0.3" footer="0.3"/>
  <pageSetup scale="1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16</vt:i4>
      </vt:variant>
    </vt:vector>
  </HeadingPairs>
  <TitlesOfParts>
    <vt:vector size="34" baseType="lpstr">
      <vt:lpstr>Resultados Eje 1</vt:lpstr>
      <vt:lpstr>Resultados y Efectos</vt:lpstr>
      <vt:lpstr>Result. y Efec. Otra</vt:lpstr>
      <vt:lpstr>Desviación con PE</vt:lpstr>
      <vt:lpstr>Consolidado</vt:lpstr>
      <vt:lpstr>Identificación</vt:lpstr>
      <vt:lpstr>Salud Integral</vt:lpstr>
      <vt:lpstr>Educación</vt:lpstr>
      <vt:lpstr>Formacion Humana</vt:lpstr>
      <vt:lpstr>Seguridad Alimentaria, Nut y Ge</vt:lpstr>
      <vt:lpstr>Habitabilidad y Medio Ambiente</vt:lpstr>
      <vt:lpstr>Acceso a las TIC</vt:lpstr>
      <vt:lpstr>Vinculación Interinstitucional</vt:lpstr>
      <vt:lpstr>Fortalecimiento Institucional</vt:lpstr>
      <vt:lpstr>Transferencias y Subsidios</vt:lpstr>
      <vt:lpstr>Acompañamiento Socio-educat</vt:lpstr>
      <vt:lpstr>Acompañamiento Socio-educativo</vt:lpstr>
      <vt:lpstr>Hoja1</vt:lpstr>
      <vt:lpstr>'Acceso a las TIC'!Área_de_impresión</vt:lpstr>
      <vt:lpstr>'Acompañamiento Socio-educat'!Área_de_impresión</vt:lpstr>
      <vt:lpstr>'Acompañamiento Socio-educativo'!Área_de_impresión</vt:lpstr>
      <vt:lpstr>Consolidado!Área_de_impresión</vt:lpstr>
      <vt:lpstr>Educación!Área_de_impresión</vt:lpstr>
      <vt:lpstr>'Formacion Humana'!Área_de_impresión</vt:lpstr>
      <vt:lpstr>'Fortalecimiento Institucional'!Área_de_impresión</vt:lpstr>
      <vt:lpstr>'Habitabilidad y Medio Ambiente'!Área_de_impresión</vt:lpstr>
      <vt:lpstr>Identificación!Área_de_impresión</vt:lpstr>
      <vt:lpstr>'Salud Integral'!Área_de_impresión</vt:lpstr>
      <vt:lpstr>'Seguridad Alimentaria, Nut y Ge'!Área_de_impresión</vt:lpstr>
      <vt:lpstr>'Transferencias y Subsidios'!Área_de_impresión</vt:lpstr>
      <vt:lpstr>'Vinculación Interinstitucional'!Área_de_impresión</vt:lpstr>
      <vt:lpstr>Consolidado!Si_o_no</vt:lpstr>
      <vt:lpstr>Si_o_no</vt:lpstr>
      <vt:lpstr>tipo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Juan</dc:creator>
  <cp:lastModifiedBy>Alvaro Leandro Segura Sierra</cp:lastModifiedBy>
  <cp:lastPrinted>2017-12-27T18:43:44Z</cp:lastPrinted>
  <dcterms:created xsi:type="dcterms:W3CDTF">2016-06-10T12:41:13Z</dcterms:created>
  <dcterms:modified xsi:type="dcterms:W3CDTF">2019-03-29T13:36:06Z</dcterms:modified>
</cp:coreProperties>
</file>