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7095" windowHeight="1695"/>
  </bookViews>
  <sheets>
    <sheet name="CD. agosto" sheetId="5" r:id="rId1"/>
    <sheet name="Sheet1" sheetId="17" state="hidden" r:id="rId2"/>
    <sheet name="Sheet2" sheetId="18" state="hidden" r:id="rId3"/>
    <sheet name="CM" sheetId="16" state="hidden" r:id="rId4"/>
  </sheets>
  <definedNames>
    <definedName name="_xlnm._FilterDatabase" localSheetId="0" hidden="1">'CD. agosto'!$B$13:$G$23</definedName>
    <definedName name="_xlnm._FilterDatabase" localSheetId="3" hidden="1">CM!$B$13:$G$23</definedName>
    <definedName name="_xlnm._FilterDatabase" localSheetId="1" hidden="1">Sheet1!$B$3:$G$12</definedName>
    <definedName name="_xlnm.Print_Area" localSheetId="0">'CD. agosto'!$B$1:$G$23</definedName>
    <definedName name="_xlnm.Print_Area" localSheetId="3">CM!$B$2:$G$28</definedName>
    <definedName name="incBuyerDossierDetaillnkRequestName" localSheetId="0">'CD. agosto'!$D$14</definedName>
    <definedName name="incBuyerDossierDetaillnkRequestReference" localSheetId="3">#REF!</definedName>
    <definedName name="incBuyerDossierDetaillnkRequestReferenceNewTab" localSheetId="3">CM!$B$18</definedName>
    <definedName name="lnkProcurementContractViewLink_0" localSheetId="0">'CD. agosto'!$C$15</definedName>
    <definedName name="lnkProcurementContractViewLink_1" localSheetId="0">'CD. agosto'!#REF!</definedName>
    <definedName name="lnkProcurementContractViewLinkNewTab_0" localSheetId="0">'CD. agosto'!#REF!</definedName>
    <definedName name="lnkReplyAnalysisEditViewLinkNewTab_0" localSheetId="0">'CD. agosto'!$C$15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4" i="18" l="1"/>
  <c r="L14" i="18"/>
  <c r="K14" i="18"/>
  <c r="K13" i="18"/>
  <c r="L13" i="18" s="1"/>
  <c r="J14" i="18"/>
  <c r="J15" i="18"/>
  <c r="J13" i="18"/>
  <c r="J16" i="18" l="1"/>
  <c r="J17" i="18" s="1"/>
  <c r="K19" i="18" l="1"/>
  <c r="K18" i="18"/>
</calcChain>
</file>

<file path=xl/sharedStrings.xml><?xml version="1.0" encoding="utf-8"?>
<sst xmlns="http://schemas.openxmlformats.org/spreadsheetml/2006/main" count="156" uniqueCount="98">
  <si>
    <t>Nombre del proveedor</t>
  </si>
  <si>
    <t xml:space="preserve">Tipo de Bien, Servicio u Obra </t>
  </si>
  <si>
    <t>Fecha de publicación</t>
  </si>
  <si>
    <t xml:space="preserve">Encargada del Departamento de Compras y Contrataciones </t>
  </si>
  <si>
    <t>Mipyme</t>
  </si>
  <si>
    <t>Referencia del proceso</t>
  </si>
  <si>
    <t>Monto adjudicado y/o Presupuestado RD$</t>
  </si>
  <si>
    <t xml:space="preserve">        Encargada del Departamento de Compras y Contrataciones </t>
  </si>
  <si>
    <t>_____________________</t>
  </si>
  <si>
    <t xml:space="preserve">                              Relación de Procedimientos de Compras realizados: Compra Menor, Micro pequeñas y Medianas Empresas junio  2023</t>
  </si>
  <si>
    <t>N/A</t>
  </si>
  <si>
    <t>Analisis de oferta</t>
  </si>
  <si>
    <t>Mipyme Mujer</t>
  </si>
  <si>
    <t>si</t>
  </si>
  <si>
    <t>Inversiones ND &amp; Asociados, SRL</t>
  </si>
  <si>
    <t>PS-DAF-CM-2023-0066</t>
  </si>
  <si>
    <t>PS-DAF-CM-2023-0067</t>
  </si>
  <si>
    <t>PS-DAF-CM-2023-0068</t>
  </si>
  <si>
    <t>Adquisición de útiles educativos para clubes de chica del Programa Supérate, dirigido a Mipymes Mujer.</t>
  </si>
  <si>
    <t>Maxibodegas Eop Del Caribe, SRL</t>
  </si>
  <si>
    <t>2/8/202</t>
  </si>
  <si>
    <t>Adquisición e instalación de discos de almacenamiento para el centro de datos del Programa Supérate.</t>
  </si>
  <si>
    <t>MAET INNOVATION TEAM, S.R.L</t>
  </si>
  <si>
    <t>Servicios de alquiler de salón de evento y hospedaje para el taller de masculinidad con equidad de género</t>
  </si>
  <si>
    <t>Inverplata, SA</t>
  </si>
  <si>
    <t>Servicios de Refrigerios y Catering para el Programa Supérate, dirigido a mipymes.</t>
  </si>
  <si>
    <t>PS-DAF-CM-2023-0069</t>
  </si>
  <si>
    <t>Elilolea Food Services, SRL</t>
  </si>
  <si>
    <t>PS-DAF-CM-2023-0070</t>
  </si>
  <si>
    <t>PS-DAF-CM-2023-0071</t>
  </si>
  <si>
    <t>PS-DAF-CM-2023-0072</t>
  </si>
  <si>
    <t>PS-DAF-CM-2023-0073</t>
  </si>
  <si>
    <t>PS-DAF-CM-2023-0074</t>
  </si>
  <si>
    <t>Servicio de consultoría para el asesoramiento de la calidad de los procesos Financieros, Administrativos y Legales del Programa Supérate.</t>
  </si>
  <si>
    <t>Servicios Integrales Corporativos T&amp;P, SRL</t>
  </si>
  <si>
    <t>Servicio de Reparación de generadores eléctricos para las diferentes dependencias del Programa Supérate</t>
  </si>
  <si>
    <t>REFRIASU LOGÍSTIC AND CONSTRUCTION S.R.L</t>
  </si>
  <si>
    <t>Servicio de estudio de suelo, levantamiento y diseño estructural para realizar proyecto CSC en la provincia de San Cristóbal</t>
  </si>
  <si>
    <t>Desierto</t>
  </si>
  <si>
    <t>Adquisición e instalación de aires acondicionados para diferentes centros del Programa Supérate, dirigido a Mipymes.</t>
  </si>
  <si>
    <t>Servicios de hospedajes para colaboradores del Programa Supérate durante actividades y operativos a Nivel Nacional, dirigido a Mipymes.</t>
  </si>
  <si>
    <t>Servicio de estudio de suelo, levantamiento y diseño estructural para realizar proyecto CSC en la provincia de San Cristóbal.</t>
  </si>
  <si>
    <t>PS-DAF-CM-2023-0075</t>
  </si>
  <si>
    <t>Constru Ardesen, SRL</t>
  </si>
  <si>
    <t>PS-DAF-CM-2023-0076</t>
  </si>
  <si>
    <t>Servicios de Consultoría para la construcción de espacios de formación para la prevención de embarazo en adolescentes y el matrimonio infantil en el Gran Santo Domingo, dirigido a Mipymes.</t>
  </si>
  <si>
    <t>Adjudicando</t>
  </si>
  <si>
    <t>Link enviado</t>
  </si>
  <si>
    <t>S</t>
  </si>
  <si>
    <t>PS-DAF-CM-2023-0065</t>
  </si>
  <si>
    <t>PS-DAF-CM-2023-0078</t>
  </si>
  <si>
    <t>Adquisición de Alimentos para el Centro Gastronómico del Programa Supérate, dirigido a mipymes.</t>
  </si>
  <si>
    <t>Lufisa Comercial, SRL</t>
  </si>
  <si>
    <t>PS-DAF-CM-2023-0079</t>
  </si>
  <si>
    <t>Servicios de Refrigerio y Catering para Jóvenes participantes en los Talleres de Orientación sobre salud sexual reproductiva del Programa Supérate, dirigido a Mipymes</t>
  </si>
  <si>
    <t>LB Eventos Sociales, SRL</t>
  </si>
  <si>
    <t>Adquisición de electrodomésticos y utensilios de cocina para los CSC de Basima y Centro Gastronómico del Programa Supérate, dirigido a mipymes.</t>
  </si>
  <si>
    <t>PS-DAF-CM-2023-0080</t>
  </si>
  <si>
    <t>PS-DAF-CM-2023-0081</t>
  </si>
  <si>
    <t>PS-DAF-CM-2023-0083</t>
  </si>
  <si>
    <t>PS-DAF-CM-2023-0084</t>
  </si>
  <si>
    <t>Adquisición de neumáticos para diferentes vehículos del Programa Supérate, dirigido a Mipymes</t>
  </si>
  <si>
    <t>Por adjudicar</t>
  </si>
  <si>
    <t>Adquisición de Suministro médicos para ser donados a personas en estado de vulnerabilidad.</t>
  </si>
  <si>
    <t>Los Hidalgos, S.A.S</t>
  </si>
  <si>
    <t>Servicios de Almuerzos Pre-Empacados para Personal Vulnerable del Programa Supérate, dirigido a Mipymes Mujer</t>
  </si>
  <si>
    <t>Mipymes Mujer</t>
  </si>
  <si>
    <t>Adquisición e Instalación de Condensadora para el Bloque C del Programa Supérate, dirigido a Mipymes.</t>
  </si>
  <si>
    <t>En espera de oferta</t>
  </si>
  <si>
    <t>Menú</t>
  </si>
  <si>
    <t>Bebidas</t>
  </si>
  <si>
    <t>_________________________________________________________________________</t>
  </si>
  <si>
    <t>Mipymes</t>
  </si>
  <si>
    <t>Grupo Astro, SRL</t>
  </si>
  <si>
    <t>Xtrategix, SRL</t>
  </si>
  <si>
    <t>REFRIASU LOGÍSTIC AND CONSTRUCTION S.R.L.</t>
  </si>
  <si>
    <t>Relación de Compras realizadas Por debajo del Umbral (Compras Directas) Micro pequeñas y Medianas Empresas agosto 2024</t>
  </si>
  <si>
    <t>PS-DAF-CD-2024-0045</t>
  </si>
  <si>
    <t>Cambra Caribbean Group, SRL</t>
  </si>
  <si>
    <t>Servicio de estilismo para mujeres premiadas para graduación mujeres SúperEmprendedoras dirigido a Mipymes Mujer</t>
  </si>
  <si>
    <t>PS-DAF-CD-2024-0051</t>
  </si>
  <si>
    <t>Alcapo Designer SRL</t>
  </si>
  <si>
    <t>Adquisición de Certificados para jóvenes participantes que reciben orientaciones sobre salud sexual reproductiva, dirigido a mipymes.</t>
  </si>
  <si>
    <t>Servicio de reparación de transformador y adecuación de alimentadora URD para la sede del Programa Supérate, dirigido a Mipymes.</t>
  </si>
  <si>
    <t>PS-DAF-CD-2024-0053</t>
  </si>
  <si>
    <t>Domielectric-Electricidad Dominicana, SRL</t>
  </si>
  <si>
    <t>PS-DAF-CD-2024-0054</t>
  </si>
  <si>
    <t>PS-DAF-CD-2024-0055</t>
  </si>
  <si>
    <t>Servicio de degustación para actividad de agricultura familiar del Programa Supérate.</t>
  </si>
  <si>
    <t>Saverio 1, SRL</t>
  </si>
  <si>
    <t>Servicio de reparación y traslado de generador eléctrico desde Provincial Higüey hacia CSC Moca del Programa Supérate, dirigido a Mipymes.</t>
  </si>
  <si>
    <t>PS-DAF-CD-2024-0056</t>
  </si>
  <si>
    <t>PS-DAF-CD-2024-0057</t>
  </si>
  <si>
    <t>PS-DAF-CD-2024-0058</t>
  </si>
  <si>
    <t>Adquisición de nevera para el 6to piso del edificio San Rafael del Programa Supérate, dirigido a Mipymes</t>
  </si>
  <si>
    <t>Casting Scorpion, SRL</t>
  </si>
  <si>
    <t>Servicio de Impresión de Brochures y Tarjetas para Actividad de Agricultoras en Superación para Motivar el Consumo de Productos Locales, dirigido a Mipymes</t>
  </si>
  <si>
    <t>Adquisición de camisetas para campamento del Proyecto Crecer en valores/Casita de la Cultura, dirigido a Mipymes.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</si>
</sst>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&quot;RD$&quot;* #,##0.00_-;\-&quot;RD$&quot;* #,##0.00_-;_-&quot;RD$&quot;* &quot;-&quot;??_-;_-@_-"/>
    <numFmt numFmtId="165" formatCode="dd/m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4"/>
      <color theme="1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28"/>
      <color theme="1"/>
      <name val="Calibri Light"/>
      <family val="2"/>
      <scheme val="major"/>
    </font>
    <font>
      <sz val="26"/>
      <color theme="1"/>
      <name val="Calibri Light"/>
      <family val="2"/>
      <scheme val="major"/>
    </font>
    <font>
      <b/>
      <u/>
      <sz val="28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5" fillId="0" borderId="0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65" fontId="4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165" fontId="4" fillId="0" borderId="21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14" fontId="6" fillId="0" borderId="18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wrapText="1"/>
    </xf>
    <xf numFmtId="0" fontId="5" fillId="0" borderId="22" xfId="0" applyFont="1" applyBorder="1" applyAlignment="1">
      <alignment horizontal="center" wrapText="1"/>
    </xf>
    <xf numFmtId="0" fontId="5" fillId="0" borderId="2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0" fontId="0" fillId="0" borderId="26" xfId="0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right" vertical="center"/>
    </xf>
    <xf numFmtId="2" fontId="0" fillId="0" borderId="0" xfId="0" applyNumberFormat="1"/>
    <xf numFmtId="43" fontId="0" fillId="0" borderId="0" xfId="2" applyFont="1"/>
    <xf numFmtId="9" fontId="0" fillId="0" borderId="0" xfId="0" applyNumberFormat="1"/>
    <xf numFmtId="43" fontId="0" fillId="0" borderId="0" xfId="0" applyNumberFormat="1"/>
    <xf numFmtId="43" fontId="0" fillId="0" borderId="0" xfId="2" applyNumberFormat="1" applyFont="1"/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/>
    <xf numFmtId="0" fontId="4" fillId="0" borderId="8" xfId="0" applyFont="1" applyBorder="1" applyAlignment="1"/>
    <xf numFmtId="0" fontId="4" fillId="0" borderId="9" xfId="0" applyFont="1" applyBorder="1" applyAlignme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4" fillId="0" borderId="2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</cellXfs>
  <cellStyles count="3">
    <cellStyle name="Millares" xfId="2" builtinId="3"/>
    <cellStyle name="Moneda 2" xfId="1"/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2316893</xdr:colOff>
      <xdr:row>1</xdr:row>
      <xdr:rowOff>154460</xdr:rowOff>
    </xdr:from>
    <xdr:to>
      <xdr:col>4</xdr:col>
      <xdr:colOff>1441622</xdr:colOff>
      <xdr:row>6</xdr:row>
      <xdr:rowOff>231689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051825" y="617838"/>
          <a:ext cx="4015946" cy="239412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381001</xdr:rowOff>
    </xdr:from>
    <xdr:to>
      <xdr:col>4</xdr:col>
      <xdr:colOff>428625</xdr:colOff>
      <xdr:row>6</xdr:row>
      <xdr:rowOff>333375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33F414-8207-41E3-981C-B1739C1D016C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163550" y="381001"/>
          <a:ext cx="4010025" cy="2695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3"/>
  <sheetViews>
    <sheetView tabSelected="1" zoomScale="40" zoomScaleNormal="40" zoomScaleSheetLayoutView="40" workbookViewId="0">
      <selection activeCell="G23" sqref="G23"/>
    </sheetView>
  </sheetViews>
  <sheetFormatPr baseColWidth="10" defaultColWidth="11.42578125" defaultRowHeight="15" x14ac:dyDescent="0.25"/>
  <cols>
    <col min="1" max="1" width="15.28515625" customWidth="1"/>
    <col min="2" max="2" width="65.85546875" style="1" customWidth="1"/>
    <col min="3" max="3" width="79.5703125" style="1" customWidth="1"/>
    <col min="4" max="4" width="73.28515625" style="1" customWidth="1"/>
    <col min="5" max="5" width="51" style="1" customWidth="1"/>
    <col min="6" max="6" width="64.42578125" style="1" customWidth="1"/>
    <col min="7" max="7" width="72.5703125" style="1" customWidth="1"/>
  </cols>
  <sheetData>
    <row r="1" spans="2:7" ht="36" customHeight="1" x14ac:dyDescent="0.25">
      <c r="B1" s="57"/>
      <c r="C1" s="58"/>
      <c r="D1" s="58"/>
      <c r="E1" s="58"/>
      <c r="F1" s="58"/>
      <c r="G1" s="59"/>
    </row>
    <row r="2" spans="2:7" ht="36" customHeight="1" x14ac:dyDescent="0.25">
      <c r="B2" s="60"/>
      <c r="C2" s="61"/>
      <c r="D2" s="61"/>
      <c r="E2" s="61"/>
      <c r="F2" s="61"/>
      <c r="G2" s="62"/>
    </row>
    <row r="3" spans="2:7" ht="36" customHeight="1" x14ac:dyDescent="0.25">
      <c r="B3" s="60"/>
      <c r="C3" s="61"/>
      <c r="D3" s="61"/>
      <c r="E3" s="61"/>
      <c r="F3" s="61"/>
      <c r="G3" s="62"/>
    </row>
    <row r="4" spans="2:7" ht="36" customHeight="1" x14ac:dyDescent="0.25">
      <c r="B4" s="60"/>
      <c r="C4" s="61"/>
      <c r="D4" s="61"/>
      <c r="E4" s="61"/>
      <c r="F4" s="61"/>
      <c r="G4" s="62"/>
    </row>
    <row r="5" spans="2:7" ht="36" customHeight="1" x14ac:dyDescent="0.25">
      <c r="B5" s="60"/>
      <c r="C5" s="61"/>
      <c r="D5" s="61"/>
      <c r="E5" s="61"/>
      <c r="F5" s="61"/>
      <c r="G5" s="62"/>
    </row>
    <row r="6" spans="2:7" ht="36" customHeight="1" x14ac:dyDescent="0.25">
      <c r="B6" s="60"/>
      <c r="C6" s="61"/>
      <c r="D6" s="61"/>
      <c r="E6" s="61"/>
      <c r="F6" s="61"/>
      <c r="G6" s="62"/>
    </row>
    <row r="7" spans="2:7" ht="36" customHeight="1" x14ac:dyDescent="0.25">
      <c r="B7" s="63"/>
      <c r="C7" s="64"/>
      <c r="D7" s="64"/>
      <c r="E7" s="64"/>
      <c r="F7" s="64"/>
      <c r="G7" s="65"/>
    </row>
    <row r="8" spans="2:7" s="2" customFormat="1" ht="28.5" customHeight="1" x14ac:dyDescent="0.55000000000000004">
      <c r="B8" s="66" t="s">
        <v>76</v>
      </c>
      <c r="C8" s="67"/>
      <c r="D8" s="67"/>
      <c r="E8" s="67"/>
      <c r="F8" s="67"/>
      <c r="G8" s="68"/>
    </row>
    <row r="9" spans="2:7" s="2" customFormat="1" ht="15" customHeight="1" x14ac:dyDescent="0.25">
      <c r="B9" s="57"/>
      <c r="C9" s="58"/>
      <c r="D9" s="58"/>
      <c r="E9" s="58"/>
      <c r="F9" s="58"/>
      <c r="G9" s="59"/>
    </row>
    <row r="10" spans="2:7" s="2" customFormat="1" ht="15" customHeight="1" x14ac:dyDescent="0.25">
      <c r="B10" s="60"/>
      <c r="C10" s="61"/>
      <c r="D10" s="61"/>
      <c r="E10" s="61"/>
      <c r="F10" s="61"/>
      <c r="G10" s="62"/>
    </row>
    <row r="11" spans="2:7" s="2" customFormat="1" ht="36" customHeight="1" x14ac:dyDescent="0.25">
      <c r="B11" s="60"/>
      <c r="C11" s="61"/>
      <c r="D11" s="61"/>
      <c r="E11" s="61"/>
      <c r="F11" s="61"/>
      <c r="G11" s="62"/>
    </row>
    <row r="12" spans="2:7" s="2" customFormat="1" ht="36" customHeight="1" x14ac:dyDescent="0.25">
      <c r="B12" s="63"/>
      <c r="C12" s="64"/>
      <c r="D12" s="64"/>
      <c r="E12" s="64"/>
      <c r="F12" s="64"/>
      <c r="G12" s="65"/>
    </row>
    <row r="13" spans="2:7" s="2" customFormat="1" ht="72" x14ac:dyDescent="0.55000000000000004">
      <c r="B13" s="10" t="s">
        <v>5</v>
      </c>
      <c r="C13" s="10" t="s">
        <v>0</v>
      </c>
      <c r="D13" s="5" t="s">
        <v>1</v>
      </c>
      <c r="E13" s="10" t="s">
        <v>4</v>
      </c>
      <c r="F13" s="30" t="s">
        <v>6</v>
      </c>
      <c r="G13" s="10" t="s">
        <v>2</v>
      </c>
    </row>
    <row r="14" spans="2:7" ht="180" x14ac:dyDescent="0.25">
      <c r="B14" s="55" t="s">
        <v>77</v>
      </c>
      <c r="C14" s="30" t="s">
        <v>78</v>
      </c>
      <c r="D14" s="30" t="s">
        <v>79</v>
      </c>
      <c r="E14" s="53" t="s">
        <v>66</v>
      </c>
      <c r="F14" s="54">
        <v>126000</v>
      </c>
      <c r="G14" s="56">
        <v>45506</v>
      </c>
    </row>
    <row r="15" spans="2:7" ht="232.5" customHeight="1" x14ac:dyDescent="0.25">
      <c r="B15" s="55" t="s">
        <v>80</v>
      </c>
      <c r="C15" s="30" t="s">
        <v>81</v>
      </c>
      <c r="D15" s="30" t="s">
        <v>82</v>
      </c>
      <c r="E15" s="47" t="s">
        <v>72</v>
      </c>
      <c r="F15" s="54">
        <v>35400</v>
      </c>
      <c r="G15" s="56">
        <v>45518</v>
      </c>
    </row>
    <row r="16" spans="2:7" ht="254.25" customHeight="1" x14ac:dyDescent="0.25">
      <c r="B16" s="55" t="s">
        <v>84</v>
      </c>
      <c r="C16" s="30" t="s">
        <v>85</v>
      </c>
      <c r="D16" s="31" t="s">
        <v>83</v>
      </c>
      <c r="E16" s="55" t="s">
        <v>72</v>
      </c>
      <c r="F16" s="54">
        <v>115957.03</v>
      </c>
      <c r="G16" s="56">
        <v>45516</v>
      </c>
    </row>
    <row r="17" spans="2:7" ht="179.25" customHeight="1" x14ac:dyDescent="0.25">
      <c r="B17" s="55" t="s">
        <v>86</v>
      </c>
      <c r="C17" s="30" t="s">
        <v>89</v>
      </c>
      <c r="D17" s="31" t="s">
        <v>88</v>
      </c>
      <c r="E17" s="52" t="s">
        <v>10</v>
      </c>
      <c r="F17" s="54">
        <v>234900.93</v>
      </c>
      <c r="G17" s="56">
        <v>45517</v>
      </c>
    </row>
    <row r="18" spans="2:7" ht="262.5" customHeight="1" x14ac:dyDescent="0.25">
      <c r="B18" s="55" t="s">
        <v>87</v>
      </c>
      <c r="C18" s="30" t="s">
        <v>75</v>
      </c>
      <c r="D18" s="31" t="s">
        <v>90</v>
      </c>
      <c r="E18" s="55" t="s">
        <v>72</v>
      </c>
      <c r="F18" s="54">
        <v>222784</v>
      </c>
      <c r="G18" s="56">
        <v>45524</v>
      </c>
    </row>
    <row r="19" spans="2:7" ht="179.25" customHeight="1" x14ac:dyDescent="0.25">
      <c r="B19" s="55" t="s">
        <v>91</v>
      </c>
      <c r="C19" s="30" t="s">
        <v>95</v>
      </c>
      <c r="D19" s="31" t="s">
        <v>94</v>
      </c>
      <c r="E19" s="55" t="s">
        <v>72</v>
      </c>
      <c r="F19" s="54">
        <v>58410</v>
      </c>
      <c r="G19" s="56">
        <v>45525</v>
      </c>
    </row>
    <row r="20" spans="2:7" ht="216" x14ac:dyDescent="0.25">
      <c r="B20" s="55" t="s">
        <v>92</v>
      </c>
      <c r="C20" s="30" t="s">
        <v>73</v>
      </c>
      <c r="D20" s="31" t="s">
        <v>96</v>
      </c>
      <c r="E20" s="55" t="s">
        <v>72</v>
      </c>
      <c r="F20" s="54">
        <v>47082</v>
      </c>
      <c r="G20" s="56">
        <v>45531</v>
      </c>
    </row>
    <row r="21" spans="2:7" ht="179.25" customHeight="1" x14ac:dyDescent="0.25">
      <c r="B21" s="55" t="s">
        <v>93</v>
      </c>
      <c r="C21" s="30" t="s">
        <v>74</v>
      </c>
      <c r="D21" s="31" t="s">
        <v>97</v>
      </c>
      <c r="E21" s="55" t="s">
        <v>72</v>
      </c>
      <c r="F21" s="54">
        <v>70800</v>
      </c>
      <c r="G21" s="56">
        <v>45526</v>
      </c>
    </row>
    <row r="22" spans="2:7" s="3" customFormat="1" ht="237" customHeight="1" x14ac:dyDescent="0.55000000000000004">
      <c r="B22" s="48"/>
      <c r="C22" s="70" t="s">
        <v>71</v>
      </c>
      <c r="D22" s="70"/>
      <c r="E22" s="70"/>
      <c r="F22" s="70"/>
      <c r="G22" s="49"/>
    </row>
    <row r="23" spans="2:7" s="3" customFormat="1" ht="69" customHeight="1" x14ac:dyDescent="0.55000000000000004">
      <c r="B23" s="50"/>
      <c r="C23" s="69" t="s">
        <v>7</v>
      </c>
      <c r="D23" s="69"/>
      <c r="E23" s="69"/>
      <c r="F23" s="69"/>
      <c r="G23" s="51"/>
    </row>
  </sheetData>
  <autoFilter ref="B13:G23"/>
  <mergeCells count="5">
    <mergeCell ref="B1:G7"/>
    <mergeCell ref="B8:G8"/>
    <mergeCell ref="B9:G12"/>
    <mergeCell ref="C23:F23"/>
    <mergeCell ref="C22:F22"/>
  </mergeCells>
  <printOptions horizontalCentered="1"/>
  <pageMargins left="0.25" right="0.25" top="0.75" bottom="0.75" header="0.3" footer="0.3"/>
  <pageSetup scale="25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G12"/>
  <sheetViews>
    <sheetView topLeftCell="A7" workbookViewId="0">
      <selection activeCell="A4" sqref="A4:F12"/>
    </sheetView>
  </sheetViews>
  <sheetFormatPr baseColWidth="10" defaultColWidth="9.140625" defaultRowHeight="15" x14ac:dyDescent="0.25"/>
  <cols>
    <col min="1" max="1" width="37.85546875" customWidth="1"/>
    <col min="2" max="2" width="31.85546875" customWidth="1"/>
    <col min="3" max="3" width="37" customWidth="1"/>
    <col min="4" max="4" width="24" customWidth="1"/>
    <col min="5" max="5" width="27.42578125" customWidth="1"/>
    <col min="6" max="6" width="23.42578125" customWidth="1"/>
    <col min="7" max="7" width="10.42578125" customWidth="1"/>
  </cols>
  <sheetData>
    <row r="2" spans="1:7" ht="16.5" customHeight="1" x14ac:dyDescent="0.25"/>
    <row r="3" spans="1:7" ht="27" customHeight="1" x14ac:dyDescent="0.25">
      <c r="A3" s="33" t="s">
        <v>5</v>
      </c>
      <c r="B3" s="33" t="s">
        <v>0</v>
      </c>
      <c r="C3" s="33" t="s">
        <v>1</v>
      </c>
      <c r="D3" s="33" t="s">
        <v>4</v>
      </c>
      <c r="E3" s="33" t="s">
        <v>6</v>
      </c>
      <c r="F3" s="38" t="s">
        <v>2</v>
      </c>
      <c r="G3" s="40" t="s">
        <v>47</v>
      </c>
    </row>
    <row r="4" spans="1:7" ht="63.75" customHeight="1" x14ac:dyDescent="0.25">
      <c r="A4" s="34" t="s">
        <v>49</v>
      </c>
      <c r="B4" s="34" t="s">
        <v>46</v>
      </c>
      <c r="C4" s="34" t="s">
        <v>56</v>
      </c>
      <c r="D4" s="34" t="s">
        <v>4</v>
      </c>
      <c r="E4" s="35">
        <v>196116.54</v>
      </c>
      <c r="F4" s="36">
        <v>45176</v>
      </c>
      <c r="G4" s="39" t="s">
        <v>48</v>
      </c>
    </row>
    <row r="5" spans="1:7" ht="61.5" hidden="1" customHeight="1" x14ac:dyDescent="0.25">
      <c r="A5" s="34" t="s">
        <v>42</v>
      </c>
      <c r="B5" s="34" t="s">
        <v>43</v>
      </c>
      <c r="C5" s="34" t="s">
        <v>41</v>
      </c>
      <c r="D5" s="34" t="s">
        <v>10</v>
      </c>
      <c r="E5" s="35">
        <v>280000</v>
      </c>
      <c r="F5" s="36">
        <v>45170</v>
      </c>
      <c r="G5" s="39" t="s">
        <v>48</v>
      </c>
    </row>
    <row r="6" spans="1:7" ht="90" x14ac:dyDescent="0.25">
      <c r="A6" s="34" t="s">
        <v>44</v>
      </c>
      <c r="B6" s="34" t="s">
        <v>46</v>
      </c>
      <c r="C6" s="34" t="s">
        <v>45</v>
      </c>
      <c r="D6" s="34" t="s">
        <v>4</v>
      </c>
      <c r="E6" s="35">
        <v>1492700</v>
      </c>
      <c r="F6" s="36">
        <v>45184</v>
      </c>
      <c r="G6" s="39" t="s">
        <v>48</v>
      </c>
    </row>
    <row r="7" spans="1:7" ht="45" x14ac:dyDescent="0.25">
      <c r="A7" s="34" t="s">
        <v>50</v>
      </c>
      <c r="B7" s="34" t="s">
        <v>52</v>
      </c>
      <c r="C7" s="34" t="s">
        <v>51</v>
      </c>
      <c r="D7" s="34" t="s">
        <v>4</v>
      </c>
      <c r="E7" s="35">
        <v>1158782.3600000001</v>
      </c>
      <c r="F7" s="36">
        <v>45190</v>
      </c>
      <c r="G7" s="39" t="s">
        <v>48</v>
      </c>
    </row>
    <row r="8" spans="1:7" ht="75" x14ac:dyDescent="0.25">
      <c r="A8" s="34" t="s">
        <v>53</v>
      </c>
      <c r="B8" s="34" t="s">
        <v>55</v>
      </c>
      <c r="C8" s="34" t="s">
        <v>54</v>
      </c>
      <c r="D8" s="34" t="s">
        <v>4</v>
      </c>
      <c r="E8" s="35">
        <v>1500000</v>
      </c>
      <c r="F8" s="36">
        <v>45196</v>
      </c>
      <c r="G8" s="39" t="s">
        <v>48</v>
      </c>
    </row>
    <row r="9" spans="1:7" ht="45" x14ac:dyDescent="0.25">
      <c r="A9" s="34" t="s">
        <v>57</v>
      </c>
      <c r="B9" s="34" t="s">
        <v>46</v>
      </c>
      <c r="C9" s="34" t="s">
        <v>61</v>
      </c>
      <c r="D9" s="34" t="s">
        <v>4</v>
      </c>
      <c r="E9" s="39" t="s">
        <v>62</v>
      </c>
      <c r="F9" s="36">
        <v>45194</v>
      </c>
      <c r="G9" s="39" t="s">
        <v>48</v>
      </c>
    </row>
    <row r="10" spans="1:7" ht="45" hidden="1" x14ac:dyDescent="0.25">
      <c r="A10" s="34" t="s">
        <v>58</v>
      </c>
      <c r="B10" s="37" t="s">
        <v>64</v>
      </c>
      <c r="C10" s="34" t="s">
        <v>63</v>
      </c>
      <c r="D10" s="39" t="s">
        <v>10</v>
      </c>
      <c r="E10" s="41">
        <v>900000</v>
      </c>
      <c r="F10" s="36">
        <v>45194</v>
      </c>
      <c r="G10" s="39" t="s">
        <v>48</v>
      </c>
    </row>
    <row r="11" spans="1:7" ht="45" x14ac:dyDescent="0.25">
      <c r="A11" s="34" t="s">
        <v>59</v>
      </c>
      <c r="B11" s="34" t="s">
        <v>46</v>
      </c>
      <c r="C11" s="34" t="s">
        <v>65</v>
      </c>
      <c r="D11" s="39" t="s">
        <v>66</v>
      </c>
      <c r="E11" s="39" t="s">
        <v>62</v>
      </c>
      <c r="F11" s="36">
        <v>45195</v>
      </c>
      <c r="G11" s="39" t="s">
        <v>48</v>
      </c>
    </row>
    <row r="12" spans="1:7" ht="45" x14ac:dyDescent="0.25">
      <c r="A12" s="34" t="s">
        <v>60</v>
      </c>
      <c r="B12" s="37" t="s">
        <v>68</v>
      </c>
      <c r="C12" s="34" t="s">
        <v>67</v>
      </c>
      <c r="D12" s="34" t="s">
        <v>4</v>
      </c>
      <c r="E12" s="39" t="s">
        <v>62</v>
      </c>
      <c r="F12" s="36">
        <v>45196</v>
      </c>
      <c r="G12" s="37" t="s">
        <v>48</v>
      </c>
    </row>
  </sheetData>
  <autoFilter ref="B3:G12">
    <filterColumn colId="2">
      <filters>
        <filter val="Mipyme"/>
        <filter val="Mipymes Mujer"/>
      </filters>
    </filterColumn>
  </autoFilter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3:N19"/>
  <sheetViews>
    <sheetView workbookViewId="0">
      <selection activeCell="N15" sqref="N15"/>
    </sheetView>
  </sheetViews>
  <sheetFormatPr baseColWidth="10" defaultColWidth="9.140625" defaultRowHeight="15" x14ac:dyDescent="0.25"/>
  <cols>
    <col min="8" max="8" width="9.5703125" bestFit="1" customWidth="1"/>
    <col min="10" max="12" width="11.5703125" bestFit="1" customWidth="1"/>
    <col min="14" max="14" width="11.5703125" bestFit="1" customWidth="1"/>
  </cols>
  <sheetData>
    <row r="13" spans="5:14" x14ac:dyDescent="0.25">
      <c r="E13" t="s">
        <v>69</v>
      </c>
      <c r="F13">
        <v>25</v>
      </c>
      <c r="H13" s="43">
        <v>5660</v>
      </c>
      <c r="J13" s="43">
        <f>(F13*H13)</f>
        <v>141500</v>
      </c>
      <c r="K13" s="43">
        <f>(J13*$L$15)</f>
        <v>14150</v>
      </c>
      <c r="L13" s="45">
        <f>(J13-K13)</f>
        <v>127350</v>
      </c>
    </row>
    <row r="14" spans="5:14" x14ac:dyDescent="0.25">
      <c r="E14" t="s">
        <v>70</v>
      </c>
      <c r="F14">
        <v>25</v>
      </c>
      <c r="H14" s="42">
        <v>595</v>
      </c>
      <c r="J14" s="43">
        <f>(F14*H14)</f>
        <v>14875</v>
      </c>
      <c r="K14" s="43">
        <f>(J14*$L$15)</f>
        <v>1487.5</v>
      </c>
      <c r="L14" s="45">
        <f>(J14-K14)</f>
        <v>13387.5</v>
      </c>
      <c r="N14" s="45">
        <f>SUM(L13+L14)</f>
        <v>140737.5</v>
      </c>
    </row>
    <row r="15" spans="5:14" x14ac:dyDescent="0.25">
      <c r="J15" s="43">
        <f>SUM(J13:J14)</f>
        <v>156375</v>
      </c>
      <c r="L15" s="44">
        <v>0.1</v>
      </c>
    </row>
    <row r="16" spans="5:14" x14ac:dyDescent="0.25">
      <c r="J16">
        <f>(J15*L15)</f>
        <v>15637.5</v>
      </c>
    </row>
    <row r="17" spans="10:12" x14ac:dyDescent="0.25">
      <c r="J17" s="45">
        <f>(J15-J16)</f>
        <v>140737.5</v>
      </c>
      <c r="L17" s="44">
        <v>0.18</v>
      </c>
    </row>
    <row r="18" spans="10:12" x14ac:dyDescent="0.25">
      <c r="K18" s="46">
        <f>(J17*L17)</f>
        <v>25332.75</v>
      </c>
    </row>
    <row r="19" spans="10:12" x14ac:dyDescent="0.25">
      <c r="K19" s="43">
        <f>(J17*L15)</f>
        <v>14073.75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9"/>
  <sheetViews>
    <sheetView topLeftCell="A19" zoomScale="23" zoomScaleNormal="23" zoomScaleSheetLayoutView="40" workbookViewId="0">
      <selection activeCell="G17" sqref="G17"/>
    </sheetView>
  </sheetViews>
  <sheetFormatPr baseColWidth="10" defaultColWidth="11.42578125" defaultRowHeight="15" x14ac:dyDescent="0.25"/>
  <cols>
    <col min="1" max="1" width="15.28515625" customWidth="1"/>
    <col min="2" max="2" width="105.140625" style="1" bestFit="1" customWidth="1"/>
    <col min="3" max="3" width="74.140625" style="1" customWidth="1"/>
    <col min="4" max="4" width="95.85546875" style="1" bestFit="1" customWidth="1"/>
    <col min="5" max="5" width="51" style="1" customWidth="1"/>
    <col min="6" max="6" width="64.42578125" style="1" customWidth="1"/>
    <col min="7" max="7" width="72.5703125" style="1" customWidth="1"/>
  </cols>
  <sheetData>
    <row r="1" spans="2:8" ht="36" x14ac:dyDescent="0.55000000000000004">
      <c r="B1" s="13"/>
      <c r="C1" s="14"/>
      <c r="D1" s="14"/>
      <c r="E1" s="14"/>
      <c r="F1" s="14"/>
      <c r="G1" s="15"/>
    </row>
    <row r="2" spans="2:8" ht="36" x14ac:dyDescent="0.55000000000000004">
      <c r="B2" s="16"/>
      <c r="C2" s="12"/>
      <c r="D2" s="12"/>
      <c r="E2" s="12"/>
      <c r="F2" s="12"/>
      <c r="G2" s="17"/>
    </row>
    <row r="3" spans="2:8" ht="36" x14ac:dyDescent="0.55000000000000004">
      <c r="B3" s="16"/>
      <c r="C3" s="12"/>
      <c r="D3" s="12"/>
      <c r="E3" s="12"/>
      <c r="F3" s="12"/>
      <c r="G3" s="17"/>
    </row>
    <row r="4" spans="2:8" ht="36" x14ac:dyDescent="0.55000000000000004">
      <c r="B4" s="16"/>
      <c r="C4" s="12"/>
      <c r="D4" s="12"/>
      <c r="E4" s="12"/>
      <c r="F4" s="12"/>
      <c r="G4" s="17"/>
    </row>
    <row r="5" spans="2:8" ht="36" x14ac:dyDescent="0.55000000000000004">
      <c r="B5" s="16"/>
      <c r="C5" s="12"/>
      <c r="D5" s="12"/>
      <c r="E5" s="12"/>
      <c r="F5" s="12"/>
      <c r="G5" s="17"/>
    </row>
    <row r="6" spans="2:8" ht="36" x14ac:dyDescent="0.55000000000000004">
      <c r="B6" s="16"/>
      <c r="C6" s="12"/>
      <c r="D6" s="12"/>
      <c r="E6" s="12"/>
      <c r="F6" s="12"/>
      <c r="G6" s="17"/>
    </row>
    <row r="7" spans="2:8" ht="36" x14ac:dyDescent="0.55000000000000004">
      <c r="B7" s="16"/>
      <c r="C7" s="12"/>
      <c r="D7" s="12"/>
      <c r="E7" s="12"/>
      <c r="F7" s="12"/>
      <c r="G7" s="17"/>
    </row>
    <row r="8" spans="2:8" s="2" customFormat="1" ht="15" customHeight="1" x14ac:dyDescent="0.25">
      <c r="B8" s="76" t="s">
        <v>9</v>
      </c>
      <c r="C8" s="61"/>
      <c r="D8" s="61"/>
      <c r="E8" s="61"/>
      <c r="F8" s="61"/>
      <c r="G8" s="77"/>
    </row>
    <row r="9" spans="2:8" s="2" customFormat="1" ht="15" customHeight="1" x14ac:dyDescent="0.25">
      <c r="B9" s="76"/>
      <c r="C9" s="61"/>
      <c r="D9" s="61"/>
      <c r="E9" s="61"/>
      <c r="F9" s="61"/>
      <c r="G9" s="77"/>
    </row>
    <row r="10" spans="2:8" s="2" customFormat="1" ht="15" customHeight="1" x14ac:dyDescent="0.25">
      <c r="B10" s="76"/>
      <c r="C10" s="61"/>
      <c r="D10" s="61"/>
      <c r="E10" s="61"/>
      <c r="F10" s="61"/>
      <c r="G10" s="77"/>
    </row>
    <row r="11" spans="2:8" s="2" customFormat="1" ht="36" x14ac:dyDescent="0.55000000000000004">
      <c r="B11" s="27"/>
      <c r="C11" s="26"/>
      <c r="D11" s="26"/>
      <c r="E11" s="26"/>
      <c r="F11" s="26"/>
      <c r="G11" s="28"/>
    </row>
    <row r="12" spans="2:8" s="2" customFormat="1" ht="36" x14ac:dyDescent="0.55000000000000004">
      <c r="B12" s="16"/>
      <c r="C12" s="12"/>
      <c r="D12" s="12"/>
      <c r="E12" s="12"/>
      <c r="F12" s="12"/>
      <c r="G12" s="17"/>
    </row>
    <row r="13" spans="2:8" s="2" customFormat="1" ht="72" x14ac:dyDescent="0.25">
      <c r="B13" s="18" t="s">
        <v>5</v>
      </c>
      <c r="C13" s="30" t="s">
        <v>0</v>
      </c>
      <c r="D13" s="30" t="s">
        <v>1</v>
      </c>
      <c r="E13" s="30" t="s">
        <v>4</v>
      </c>
      <c r="F13" s="30" t="s">
        <v>6</v>
      </c>
      <c r="G13" s="19" t="s">
        <v>2</v>
      </c>
    </row>
    <row r="14" spans="2:8" s="2" customFormat="1" ht="111" customHeight="1" x14ac:dyDescent="0.25">
      <c r="B14" s="79" t="s">
        <v>15</v>
      </c>
      <c r="C14" s="30" t="s">
        <v>14</v>
      </c>
      <c r="D14" s="74" t="s">
        <v>18</v>
      </c>
      <c r="E14" s="72" t="s">
        <v>12</v>
      </c>
      <c r="F14" s="11">
        <v>1003874.4</v>
      </c>
      <c r="G14" s="80" t="s">
        <v>20</v>
      </c>
    </row>
    <row r="15" spans="2:8" s="2" customFormat="1" ht="119.25" customHeight="1" x14ac:dyDescent="0.25">
      <c r="B15" s="79"/>
      <c r="C15" s="30" t="s">
        <v>19</v>
      </c>
      <c r="D15" s="75"/>
      <c r="E15" s="73"/>
      <c r="F15" s="11">
        <v>400722.07</v>
      </c>
      <c r="G15" s="80"/>
      <c r="H15" s="32" t="s">
        <v>13</v>
      </c>
    </row>
    <row r="16" spans="2:8" s="2" customFormat="1" ht="191.25" customHeight="1" x14ac:dyDescent="0.25">
      <c r="B16" s="29" t="s">
        <v>16</v>
      </c>
      <c r="C16" s="30" t="s">
        <v>22</v>
      </c>
      <c r="D16" s="30" t="s">
        <v>21</v>
      </c>
      <c r="E16" s="29" t="s">
        <v>10</v>
      </c>
      <c r="F16" s="11">
        <v>269499.98</v>
      </c>
      <c r="G16" s="6">
        <v>45142</v>
      </c>
      <c r="H16" s="29" t="s">
        <v>13</v>
      </c>
    </row>
    <row r="17" spans="2:8" s="2" customFormat="1" ht="216" customHeight="1" x14ac:dyDescent="0.25">
      <c r="B17" s="29" t="s">
        <v>17</v>
      </c>
      <c r="C17" s="30" t="s">
        <v>24</v>
      </c>
      <c r="D17" s="31" t="s">
        <v>23</v>
      </c>
      <c r="E17" s="29" t="s">
        <v>10</v>
      </c>
      <c r="F17" s="11">
        <v>1170869.76</v>
      </c>
      <c r="G17" s="6">
        <v>45142</v>
      </c>
      <c r="H17" s="29" t="s">
        <v>13</v>
      </c>
    </row>
    <row r="18" spans="2:8" s="2" customFormat="1" ht="189" customHeight="1" x14ac:dyDescent="0.25">
      <c r="B18" s="29" t="s">
        <v>26</v>
      </c>
      <c r="C18" s="30" t="s">
        <v>27</v>
      </c>
      <c r="D18" s="30" t="s">
        <v>25</v>
      </c>
      <c r="E18" s="29" t="s">
        <v>4</v>
      </c>
      <c r="F18" s="11">
        <v>1499999.48</v>
      </c>
      <c r="G18" s="6">
        <v>45148</v>
      </c>
      <c r="H18" s="29" t="s">
        <v>13</v>
      </c>
    </row>
    <row r="19" spans="2:8" s="2" customFormat="1" ht="229.5" customHeight="1" x14ac:dyDescent="0.25">
      <c r="B19" s="29" t="s">
        <v>28</v>
      </c>
      <c r="C19" s="30" t="s">
        <v>34</v>
      </c>
      <c r="D19" s="30" t="s">
        <v>33</v>
      </c>
      <c r="E19" s="29" t="s">
        <v>10</v>
      </c>
      <c r="F19" s="11">
        <v>1200000</v>
      </c>
      <c r="G19" s="20">
        <v>45156</v>
      </c>
      <c r="H19" s="29" t="s">
        <v>13</v>
      </c>
    </row>
    <row r="20" spans="2:8" s="2" customFormat="1" ht="198" customHeight="1" x14ac:dyDescent="0.25">
      <c r="B20" s="29" t="s">
        <v>29</v>
      </c>
      <c r="C20" s="30" t="s">
        <v>36</v>
      </c>
      <c r="D20" s="30" t="s">
        <v>35</v>
      </c>
      <c r="E20" s="29" t="s">
        <v>10</v>
      </c>
      <c r="F20" s="11">
        <v>634840</v>
      </c>
      <c r="G20" s="6">
        <v>45148</v>
      </c>
      <c r="H20" s="29" t="s">
        <v>13</v>
      </c>
    </row>
    <row r="21" spans="2:8" s="2" customFormat="1" ht="204.75" customHeight="1" x14ac:dyDescent="0.25">
      <c r="B21" s="29" t="s">
        <v>30</v>
      </c>
      <c r="C21" s="30" t="s">
        <v>38</v>
      </c>
      <c r="D21" s="30" t="s">
        <v>37</v>
      </c>
      <c r="E21" s="29" t="s">
        <v>10</v>
      </c>
      <c r="F21" s="30" t="s">
        <v>38</v>
      </c>
      <c r="G21" s="20">
        <v>45162</v>
      </c>
      <c r="H21" s="29" t="s">
        <v>13</v>
      </c>
    </row>
    <row r="22" spans="2:8" s="2" customFormat="1" ht="198" customHeight="1" x14ac:dyDescent="0.25">
      <c r="B22" s="29" t="s">
        <v>31</v>
      </c>
      <c r="C22" s="30" t="s">
        <v>11</v>
      </c>
      <c r="D22" s="30" t="s">
        <v>39</v>
      </c>
      <c r="E22" s="29" t="s">
        <v>4</v>
      </c>
      <c r="F22" s="30" t="s">
        <v>11</v>
      </c>
      <c r="G22" s="20">
        <v>45159</v>
      </c>
      <c r="H22" s="29" t="s">
        <v>13</v>
      </c>
    </row>
    <row r="23" spans="2:8" s="2" customFormat="1" ht="235.5" customHeight="1" x14ac:dyDescent="0.25">
      <c r="B23" s="29" t="s">
        <v>32</v>
      </c>
      <c r="C23" s="30" t="s">
        <v>11</v>
      </c>
      <c r="D23" s="30" t="s">
        <v>40</v>
      </c>
      <c r="E23" s="29" t="s">
        <v>4</v>
      </c>
      <c r="F23" s="11">
        <v>1500000</v>
      </c>
      <c r="G23" s="20">
        <v>45163</v>
      </c>
      <c r="H23" s="29" t="s">
        <v>13</v>
      </c>
    </row>
    <row r="24" spans="2:8" s="2" customFormat="1" ht="33.75" x14ac:dyDescent="0.5">
      <c r="B24" s="21"/>
      <c r="C24" s="7"/>
      <c r="D24" s="8"/>
      <c r="E24" s="9"/>
      <c r="F24" s="9"/>
      <c r="G24" s="22"/>
    </row>
    <row r="25" spans="2:8" ht="36" customHeight="1" x14ac:dyDescent="0.55000000000000004">
      <c r="B25" s="23"/>
      <c r="C25" s="4"/>
      <c r="D25" s="4"/>
      <c r="E25" s="12"/>
      <c r="F25" s="12"/>
      <c r="G25" s="17"/>
    </row>
    <row r="26" spans="2:8" ht="36" customHeight="1" x14ac:dyDescent="0.55000000000000004">
      <c r="B26" s="23"/>
      <c r="C26" s="4"/>
      <c r="D26" s="4"/>
      <c r="E26" s="12"/>
      <c r="F26" s="12"/>
      <c r="G26" s="17"/>
    </row>
    <row r="27" spans="2:8" s="3" customFormat="1" ht="36" customHeight="1" x14ac:dyDescent="0.55000000000000004">
      <c r="B27" s="23"/>
      <c r="C27" s="71" t="s">
        <v>8</v>
      </c>
      <c r="D27" s="71"/>
      <c r="E27" s="71"/>
      <c r="F27" s="71"/>
      <c r="G27" s="28"/>
    </row>
    <row r="28" spans="2:8" s="3" customFormat="1" ht="48.75" customHeight="1" thickBot="1" x14ac:dyDescent="0.6">
      <c r="B28" s="24"/>
      <c r="C28" s="78" t="s">
        <v>3</v>
      </c>
      <c r="D28" s="78"/>
      <c r="E28" s="78"/>
      <c r="F28" s="78"/>
      <c r="G28" s="25"/>
    </row>
    <row r="29" spans="2:8" ht="15" customHeight="1" x14ac:dyDescent="0.25"/>
  </sheetData>
  <autoFilter ref="B13:G23">
    <sortState ref="B14:G23">
      <sortCondition descending="1" ref="G13"/>
    </sortState>
  </autoFilter>
  <mergeCells count="7">
    <mergeCell ref="B8:G10"/>
    <mergeCell ref="C27:F27"/>
    <mergeCell ref="C28:F28"/>
    <mergeCell ref="B14:B15"/>
    <mergeCell ref="D14:D15"/>
    <mergeCell ref="E14:E15"/>
    <mergeCell ref="G14:G15"/>
  </mergeCells>
  <printOptions horizontalCentered="1"/>
  <pageMargins left="0.25" right="0.25" top="0.75" bottom="0.75" header="0.3" footer="0.3"/>
  <pageSetup scale="22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CD. agosto</vt:lpstr>
      <vt:lpstr>Sheet1</vt:lpstr>
      <vt:lpstr>Sheet2</vt:lpstr>
      <vt:lpstr>CM</vt:lpstr>
      <vt:lpstr>'CD. agosto'!Área_de_impresión</vt:lpstr>
      <vt:lpstr>CM!Área_de_impresión</vt:lpstr>
      <vt:lpstr>'CD. agosto'!incBuyerDossierDetaillnkRequestName</vt:lpstr>
      <vt:lpstr>CM!incBuyerDossierDetaillnkRequestReferenceNewTab</vt:lpstr>
      <vt:lpstr>'CD. agosto'!lnkProcurementContractViewLink_0</vt:lpstr>
      <vt:lpstr>'CD. agosto'!lnkReplyAnalysisEditViewLinkNewTab_0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Licelot Peña Herrera</dc:creator>
  <cp:lastModifiedBy>Yanelys Lara De La Cruz</cp:lastModifiedBy>
  <cp:lastPrinted>2024-09-06T16:46:24Z</cp:lastPrinted>
  <dcterms:created xsi:type="dcterms:W3CDTF">2022-01-18T16:01:13Z</dcterms:created>
  <dcterms:modified xsi:type="dcterms:W3CDTF">2024-09-09T15:23:34Z</dcterms:modified>
</cp:coreProperties>
</file>