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4830" windowHeight="3570"/>
  </bookViews>
  <sheets>
    <sheet name="CD. octubre" sheetId="5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0" hidden="1">'CD. octubre'!$B$10:$G$30</definedName>
    <definedName name="_xlnm._FilterDatabase" localSheetId="3" hidden="1">CM!$B$13:$G$23</definedName>
    <definedName name="_xlnm._FilterDatabase" localSheetId="1" hidden="1">Sheet1!$B$3:$G$12</definedName>
    <definedName name="_xlnm.Print_Area" localSheetId="0">'CD. octubre'!$B$1:$G$30</definedName>
    <definedName name="_xlnm.Print_Area" localSheetId="3">CM!$B$2:$G$28</definedName>
    <definedName name="incBuyerDossierDetaillnkRequestName" localSheetId="0">'CD. octubre'!$D$11</definedName>
    <definedName name="incBuyerDossierDetaillnkRequestReference" localSheetId="3">#REF!</definedName>
    <definedName name="incBuyerDossierDetaillnkRequestReferenceNewTab" localSheetId="3">CM!$B$18</definedName>
    <definedName name="lnkProcurementContractViewLink_0" localSheetId="0">'CD. octubre'!$C$12</definedName>
    <definedName name="lnkProcurementContractViewLink_1" localSheetId="0">'CD. octubre'!#REF!</definedName>
    <definedName name="lnkProcurementContractViewLinkNewTab_0" localSheetId="0">'CD. octubre'!#REF!</definedName>
    <definedName name="lnkReplyAnalysisEditViewLinkNewTab_0" localSheetId="0">'CD. octubre'!$C$12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8" l="1"/>
  <c r="L14" i="18"/>
  <c r="K14" i="18"/>
  <c r="K13" i="18"/>
  <c r="L13" i="18" s="1"/>
  <c r="J14" i="18"/>
  <c r="J15" i="18"/>
  <c r="J13" i="18"/>
  <c r="J16" i="18" l="1"/>
  <c r="J17" i="18" s="1"/>
  <c r="K19" i="18" l="1"/>
  <c r="K18" i="18"/>
</calcChain>
</file>

<file path=xl/sharedStrings.xml><?xml version="1.0" encoding="utf-8"?>
<sst xmlns="http://schemas.openxmlformats.org/spreadsheetml/2006/main" count="198" uniqueCount="125">
  <si>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</si>
  <si>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</si>
  <si>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</si>
  <si>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</si>
  <si>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</si>
  <si>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</si>
  <si>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</si>
  <si>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 xml:space="preserve">        Encargada del Departamento de Compras y Contrataciones 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</si>
  <si>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</si>
  <si>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</si>
  <si>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</si>
  <si>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</si>
  <si>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</si>
  <si>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</si>
  <si>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</si>
  <si>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</si>
  <si>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</si>
  <si>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</si>
  <si>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</si>
  <si>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</si>
  <si>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</si>
  <si>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</si>
  <si>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</si>
  <si>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</si>
  <si>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</si>
  <si>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</si>
  <si>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</si>
  <si>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</si>
  <si>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</si>
  <si>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</si>
  <si>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</si>
  <si>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</si>
  <si>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</si>
  <si>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</si>
  <si>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</si>
  <si>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</si>
  <si>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</si>
  <si>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</si>
  <si>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</si>
  <si>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</si>
  <si>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</si>
  <si>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</si>
  <si>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</si>
  <si>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</si>
  <si>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</si>
  <si>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</si>
  <si>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</si>
  <si>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</si>
  <si>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</si>
  <si>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</si>
  <si>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</si>
  <si>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</si>
  <si>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</si>
  <si>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</si>
  <si>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</si>
  <si>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</si>
  <si>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</si>
  <si>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</si>
  <si>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</si>
  <si>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</si>
  <si>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</si>
  <si>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</si>
  <si>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</si>
  <si>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</si>
  <si>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</si>
  <si>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</si>
  <si>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</si>
  <si>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</si>
  <si>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</si>
  <si>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</si>
  <si>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</si>
  <si>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_________________________________________________________________________</t>
  </si>
  <si>
    <t>Mipymes</t>
  </si>
  <si>
    <t>Wendy's Muebles, SRL</t>
  </si>
  <si>
    <t>Adquisición de bolsos para el congreso ALAS24</t>
  </si>
  <si>
    <t>COOPERATIVA DE AHORROS CREDITOS Y SERVICIOS MULTIPLES FAMILIA UNIDA PARA EL PROGRESO INC (COOPFUPRO)</t>
  </si>
  <si>
    <t>Ramirez &amp; Mojica Envoy Pack Courier Express, SRL</t>
  </si>
  <si>
    <t>Adquisición de materiales didácticos y creativos para actividades relacionadas a NNA de las aulas inclusivas y Proyecto Crecer en valores, dirigido a Mipymes Mujeres.</t>
  </si>
  <si>
    <t>PS-DAF-CD-2024-0067</t>
  </si>
  <si>
    <t>PS-DAF-CD-2024-0068</t>
  </si>
  <si>
    <t>PS-DAF-CD-2024-0069</t>
  </si>
  <si>
    <t>Tech Plus Office Tepluof, SRL</t>
  </si>
  <si>
    <t>Adquisición de Mallas para Proyecto de Casa Sombra en la Provincia de Barahona Comunidad Monte Grande del Programa Supérate, dirigido Mipymes.</t>
  </si>
  <si>
    <t>B&amp;F Mercantil, SRL</t>
  </si>
  <si>
    <t>Servicio de lavado y cristalizado de piso para la nueva oficina de Cuidados de la dependencia Supérate, dirigido a Mipymes.</t>
  </si>
  <si>
    <t>Soluciones Integrales CAF, SRL</t>
  </si>
  <si>
    <t>PS-DAF-CD-2024-0070</t>
  </si>
  <si>
    <t>PS-DAF-CD-2024-0071</t>
  </si>
  <si>
    <t>PS-DAF-CD-2024-0072</t>
  </si>
  <si>
    <t>PS-DAF-CD-2024-0073</t>
  </si>
  <si>
    <t>PS-DAF-CD-2024-0074</t>
  </si>
  <si>
    <t>PS-DAF-CD-2024-0075</t>
  </si>
  <si>
    <t>PS-DAF-CD-2024-0076</t>
  </si>
  <si>
    <t>Adquisición de Materiales Ferreteros para Proyecto de Casa Sombra del Programa Supérate, dirigido a Mipymes.</t>
  </si>
  <si>
    <t>CORAMCA, SRL</t>
  </si>
  <si>
    <t>Adquisición de conversores de interfaz para el Programa Supérate, dirigido a Mipymes</t>
  </si>
  <si>
    <t>Wireless Solutions Dominicana WSD, SRL</t>
  </si>
  <si>
    <t>Servicio de rellenado de Agua para el Programa Supérate.</t>
  </si>
  <si>
    <t>Planeta Azul, SA</t>
  </si>
  <si>
    <t>Inversiones Inogar, SRL</t>
  </si>
  <si>
    <t>PS-DAF-CD-2024-0077</t>
  </si>
  <si>
    <t>PS-DAF-CD-2024-0078</t>
  </si>
  <si>
    <t>PS-DAF-CD-2024-0079</t>
  </si>
  <si>
    <t>PS-DAF-CD-2024-0080</t>
  </si>
  <si>
    <t>PS-DAF-CD-2024-0082</t>
  </si>
  <si>
    <t>PS-DAF-CD-2024-0083</t>
  </si>
  <si>
    <t>Adquisición de Sellos Gomígrafos para diferentes áreas del Programa Supérate, dirigido a Mipyme.</t>
  </si>
  <si>
    <t>Logomarca, SA</t>
  </si>
  <si>
    <t>Adquisición de Escáner e Impresora Térmica para la habilitación de Punto Solidario en Gaspar Hernández, dirigido a Mipyme.</t>
  </si>
  <si>
    <t>Servicio de almacenaje de documentos diversos para el Programa Supérate.</t>
  </si>
  <si>
    <t>Urbanvolt Solution, SRL</t>
  </si>
  <si>
    <t>Adquisición de utensilios de cocina para equipamiento de los diferentes centros gastronómicos del Programa Supérate, dirigido a Mipyme.</t>
  </si>
  <si>
    <t>Adquisición de insumos de bebidas para cursos y talleres de Repostería Básica, Cocina Dominicana, Cocina Profesional, Cocina Italiana, Cocina Mexicana, entre otras, del Programa Supérate, dirigido a Mipymes</t>
  </si>
  <si>
    <t>SERVICIOS MULTIPLES COMERCIALES VWB, SRL</t>
  </si>
  <si>
    <t>PS-DAF-CD-2024-0084</t>
  </si>
  <si>
    <t>PS-DAF-CD-2024-0085</t>
  </si>
  <si>
    <t>Adquisición de suministros de higiene y limpieza para el programa Supérate, dirigido a Mipymes</t>
  </si>
  <si>
    <t>PAPEL 2000 IMPRESOS, SRL</t>
  </si>
  <si>
    <t>Adquisición de Artículos Deportivos para el Equipo Institucional de Softball del Programa Supérate, dirigido a Mipymes</t>
  </si>
  <si>
    <t>Inversiones Tropicana, SRL</t>
  </si>
  <si>
    <t>Adquisición de neveras y microondas para ser utilizados en las oficinas del Programa Supérate, dirigido a Mipymes.</t>
  </si>
  <si>
    <t>Adquisición de Transformador para CSC los Barrancones de Bani Dependencia del Programa Supérate, dirigido a mipymes.</t>
  </si>
  <si>
    <t>Domielectric-Electricidad Dominicana, SRL</t>
  </si>
  <si>
    <t>Adquisición e instalación de aires acondicionados para el nuevo local Provincial de Higuey y el Punto solidario de Río San Juan, Nagua, de las dependencias del Programa Supérate, dirigido a Mipymes.</t>
  </si>
  <si>
    <t>Relación de Compras realizadas Por debajo del Umbral (Compras Directas) Micro pequeñas y Medianas Empresas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</si>
</sst>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65" fontId="4" fillId="0" borderId="2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14" fontId="6" fillId="0" borderId="18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5" fillId="0" borderId="2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26" xfId="0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43" fontId="0" fillId="0" borderId="0" xfId="2" applyNumberFormat="1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164" fontId="4" fillId="0" borderId="12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2293081</xdr:colOff>
      <xdr:row>0</xdr:row>
      <xdr:rowOff>154461</xdr:rowOff>
    </xdr:from>
    <xdr:to>
      <xdr:col>4</xdr:col>
      <xdr:colOff>1309687</xdr:colOff>
      <xdr:row>4</xdr:row>
      <xdr:rowOff>261938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008706" y="154461"/>
          <a:ext cx="3898169" cy="191722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void(0)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0"/>
  <sheetViews>
    <sheetView tabSelected="1" zoomScale="40" zoomScaleNormal="40" zoomScaleSheetLayoutView="40" workbookViewId="0">
      <selection activeCell="A9" sqref="A9:XFD9"/>
    </sheetView>
  </sheetViews>
  <sheetFormatPr baseColWidth="10" defaultColWidth="11.42578125" defaultRowHeight="15" x14ac:dyDescent="0.25"/>
  <cols>
    <col min="1" max="1" width="15.28515625" customWidth="1"/>
    <col min="2" max="2" width="65.85546875" style="1" customWidth="1"/>
    <col min="3" max="3" width="79.5703125" style="1" customWidth="1"/>
    <col min="4" max="4" width="73.28515625" style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7" ht="36" customHeight="1" x14ac:dyDescent="0.25">
      <c r="B1" s="55"/>
      <c r="C1" s="56"/>
      <c r="D1" s="56"/>
      <c r="E1" s="56"/>
      <c r="F1" s="56"/>
      <c r="G1" s="57"/>
    </row>
    <row r="2" spans="2:7" ht="36" customHeight="1" x14ac:dyDescent="0.25">
      <c r="B2" s="58"/>
      <c r="C2" s="59"/>
      <c r="D2" s="59"/>
      <c r="E2" s="59"/>
      <c r="F2" s="59"/>
      <c r="G2" s="60"/>
    </row>
    <row r="3" spans="2:7" ht="36" customHeight="1" x14ac:dyDescent="0.25">
      <c r="B3" s="58"/>
      <c r="C3" s="59"/>
      <c r="D3" s="59"/>
      <c r="E3" s="59"/>
      <c r="F3" s="59"/>
      <c r="G3" s="60"/>
    </row>
    <row r="4" spans="2:7" ht="36" customHeight="1" x14ac:dyDescent="0.25">
      <c r="B4" s="58"/>
      <c r="C4" s="59"/>
      <c r="D4" s="59"/>
      <c r="E4" s="59"/>
      <c r="F4" s="59"/>
      <c r="G4" s="60"/>
    </row>
    <row r="5" spans="2:7" ht="36" customHeight="1" x14ac:dyDescent="0.25">
      <c r="B5" s="58"/>
      <c r="C5" s="59"/>
      <c r="D5" s="59"/>
      <c r="E5" s="59"/>
      <c r="F5" s="59"/>
      <c r="G5" s="60"/>
    </row>
    <row r="6" spans="2:7" ht="28.5" customHeight="1" x14ac:dyDescent="0.25">
      <c r="B6" s="58"/>
      <c r="C6" s="59"/>
      <c r="D6" s="59"/>
      <c r="E6" s="59"/>
      <c r="F6" s="59"/>
      <c r="G6" s="60"/>
    </row>
    <row r="7" spans="2:7" s="2" customFormat="1" ht="28.5" customHeight="1" x14ac:dyDescent="0.55000000000000004">
      <c r="B7" s="61" t="s">
        <v>124</v>
      </c>
      <c r="C7" s="62"/>
      <c r="D7" s="62"/>
      <c r="E7" s="62"/>
      <c r="F7" s="62"/>
      <c r="G7" s="63"/>
    </row>
    <row r="8" spans="2:7" s="2" customFormat="1" ht="15" customHeight="1" x14ac:dyDescent="0.25">
      <c r="B8" s="55"/>
      <c r="C8" s="56"/>
      <c r="D8" s="56"/>
      <c r="E8" s="56"/>
      <c r="F8" s="56"/>
      <c r="G8" s="57"/>
    </row>
    <row r="9" spans="2:7" s="2" customFormat="1" ht="36" customHeight="1" x14ac:dyDescent="0.25">
      <c r="B9" s="64"/>
      <c r="C9" s="65"/>
      <c r="D9" s="65"/>
      <c r="E9" s="65"/>
      <c r="F9" s="65"/>
      <c r="G9" s="66"/>
    </row>
    <row r="10" spans="2:7" s="2" customFormat="1" ht="72" x14ac:dyDescent="0.55000000000000004">
      <c r="B10" s="10" t="s">
        <v>5</v>
      </c>
      <c r="C10" s="10" t="s">
        <v>0</v>
      </c>
      <c r="D10" s="5" t="s">
        <v>1</v>
      </c>
      <c r="E10" s="10" t="s">
        <v>4</v>
      </c>
      <c r="F10" s="30" t="s">
        <v>6</v>
      </c>
      <c r="G10" s="10" t="s">
        <v>2</v>
      </c>
    </row>
    <row r="11" spans="2:7" ht="303" customHeight="1" x14ac:dyDescent="0.25">
      <c r="B11" s="52" t="s">
        <v>78</v>
      </c>
      <c r="C11" s="30" t="s">
        <v>81</v>
      </c>
      <c r="D11" s="30" t="s">
        <v>77</v>
      </c>
      <c r="E11" s="52" t="s">
        <v>66</v>
      </c>
      <c r="F11" s="51">
        <v>142265.51999999999</v>
      </c>
      <c r="G11" s="53">
        <v>45566</v>
      </c>
    </row>
    <row r="12" spans="2:7" ht="262.5" customHeight="1" x14ac:dyDescent="0.25">
      <c r="B12" s="52" t="s">
        <v>79</v>
      </c>
      <c r="C12" s="30" t="s">
        <v>83</v>
      </c>
      <c r="D12" s="30" t="s">
        <v>82</v>
      </c>
      <c r="E12" s="52" t="s">
        <v>72</v>
      </c>
      <c r="F12" s="51">
        <v>214500</v>
      </c>
      <c r="G12" s="53">
        <v>45573</v>
      </c>
    </row>
    <row r="13" spans="2:7" ht="254.25" customHeight="1" x14ac:dyDescent="0.25">
      <c r="B13" s="52" t="s">
        <v>80</v>
      </c>
      <c r="C13" s="30" t="s">
        <v>85</v>
      </c>
      <c r="D13" s="31" t="s">
        <v>84</v>
      </c>
      <c r="E13" s="52" t="s">
        <v>72</v>
      </c>
      <c r="F13" s="51">
        <v>46728</v>
      </c>
      <c r="G13" s="53">
        <v>45569</v>
      </c>
    </row>
    <row r="14" spans="2:7" ht="179.25" customHeight="1" x14ac:dyDescent="0.25">
      <c r="B14" s="52" t="s">
        <v>86</v>
      </c>
      <c r="C14" s="30" t="s">
        <v>94</v>
      </c>
      <c r="D14" s="31" t="s">
        <v>93</v>
      </c>
      <c r="E14" s="52" t="s">
        <v>72</v>
      </c>
      <c r="F14" s="51">
        <v>190173.52</v>
      </c>
      <c r="G14" s="53">
        <v>45568</v>
      </c>
    </row>
    <row r="15" spans="2:7" ht="262.5" customHeight="1" x14ac:dyDescent="0.25">
      <c r="B15" s="52" t="s">
        <v>87</v>
      </c>
      <c r="C15" s="30" t="s">
        <v>75</v>
      </c>
      <c r="D15" s="31" t="s">
        <v>74</v>
      </c>
      <c r="E15" s="52" t="s">
        <v>10</v>
      </c>
      <c r="F15" s="51">
        <v>232377.4</v>
      </c>
      <c r="G15" s="53">
        <v>45580</v>
      </c>
    </row>
    <row r="16" spans="2:7" ht="179.25" customHeight="1" x14ac:dyDescent="0.25">
      <c r="B16" s="52" t="s">
        <v>88</v>
      </c>
      <c r="C16" s="30" t="s">
        <v>96</v>
      </c>
      <c r="D16" s="31" t="s">
        <v>95</v>
      </c>
      <c r="E16" s="52" t="s">
        <v>72</v>
      </c>
      <c r="F16" s="51">
        <v>77974.399999999994</v>
      </c>
      <c r="G16" s="53">
        <v>45573</v>
      </c>
    </row>
    <row r="17" spans="2:7" ht="179.25" customHeight="1" x14ac:dyDescent="0.25">
      <c r="B17" s="52" t="s">
        <v>89</v>
      </c>
      <c r="C17" s="30" t="s">
        <v>98</v>
      </c>
      <c r="D17" s="31" t="s">
        <v>97</v>
      </c>
      <c r="E17" s="52" t="s">
        <v>10</v>
      </c>
      <c r="F17" s="51">
        <v>207000</v>
      </c>
      <c r="G17" s="53">
        <v>45581</v>
      </c>
    </row>
    <row r="18" spans="2:7" ht="222.75" customHeight="1" x14ac:dyDescent="0.25">
      <c r="B18" s="52" t="s">
        <v>90</v>
      </c>
      <c r="C18" s="30" t="s">
        <v>99</v>
      </c>
      <c r="D18" s="31" t="s">
        <v>82</v>
      </c>
      <c r="E18" s="52" t="s">
        <v>72</v>
      </c>
      <c r="F18" s="51">
        <v>210400.02</v>
      </c>
      <c r="G18" s="53">
        <v>45580</v>
      </c>
    </row>
    <row r="19" spans="2:7" ht="179.25" customHeight="1" x14ac:dyDescent="0.25">
      <c r="B19" s="52" t="s">
        <v>91</v>
      </c>
      <c r="C19" s="30" t="s">
        <v>107</v>
      </c>
      <c r="D19" s="31" t="s">
        <v>106</v>
      </c>
      <c r="E19" s="52" t="s">
        <v>72</v>
      </c>
      <c r="F19" s="51">
        <v>90244.04</v>
      </c>
      <c r="G19" s="53">
        <v>45582</v>
      </c>
    </row>
    <row r="20" spans="2:7" ht="222.75" customHeight="1" x14ac:dyDescent="0.25">
      <c r="B20" s="52" t="s">
        <v>92</v>
      </c>
      <c r="C20" s="30" t="s">
        <v>76</v>
      </c>
      <c r="D20" s="31" t="s">
        <v>108</v>
      </c>
      <c r="E20" s="52" t="s">
        <v>72</v>
      </c>
      <c r="F20" s="51">
        <v>72799.98</v>
      </c>
      <c r="G20" s="53">
        <v>45589</v>
      </c>
    </row>
    <row r="21" spans="2:7" ht="179.25" customHeight="1" x14ac:dyDescent="0.25">
      <c r="B21" s="52" t="s">
        <v>100</v>
      </c>
      <c r="C21" s="30" t="s">
        <v>110</v>
      </c>
      <c r="D21" s="31" t="s">
        <v>109</v>
      </c>
      <c r="E21" s="52" t="s">
        <v>10</v>
      </c>
      <c r="F21" s="51">
        <v>206485.85</v>
      </c>
      <c r="G21" s="53">
        <v>45583</v>
      </c>
    </row>
    <row r="22" spans="2:7" ht="216.75" customHeight="1" x14ac:dyDescent="0.25">
      <c r="B22" s="52" t="s">
        <v>101</v>
      </c>
      <c r="C22" s="30" t="s">
        <v>73</v>
      </c>
      <c r="D22" s="31" t="s">
        <v>111</v>
      </c>
      <c r="E22" s="52" t="s">
        <v>72</v>
      </c>
      <c r="F22" s="51">
        <v>121186</v>
      </c>
      <c r="G22" s="53">
        <v>45589</v>
      </c>
    </row>
    <row r="23" spans="2:7" ht="327" customHeight="1" x14ac:dyDescent="0.25">
      <c r="B23" s="52" t="s">
        <v>102</v>
      </c>
      <c r="C23" s="30" t="s">
        <v>113</v>
      </c>
      <c r="D23" s="31" t="s">
        <v>112</v>
      </c>
      <c r="E23" s="52" t="s">
        <v>72</v>
      </c>
      <c r="F23" s="51">
        <v>97545.88</v>
      </c>
      <c r="G23" s="53">
        <v>45587</v>
      </c>
    </row>
    <row r="24" spans="2:7" ht="179.25" customHeight="1" x14ac:dyDescent="0.25">
      <c r="B24" s="52" t="s">
        <v>103</v>
      </c>
      <c r="C24" s="30" t="s">
        <v>117</v>
      </c>
      <c r="D24" s="31" t="s">
        <v>116</v>
      </c>
      <c r="E24" s="52" t="s">
        <v>72</v>
      </c>
      <c r="F24" s="51">
        <v>36706.26</v>
      </c>
      <c r="G24" s="53">
        <v>45588</v>
      </c>
    </row>
    <row r="25" spans="2:7" ht="179.25" customHeight="1" x14ac:dyDescent="0.25">
      <c r="B25" s="52" t="s">
        <v>104</v>
      </c>
      <c r="C25" s="30" t="s">
        <v>119</v>
      </c>
      <c r="D25" s="31" t="s">
        <v>118</v>
      </c>
      <c r="E25" s="52" t="s">
        <v>72</v>
      </c>
      <c r="F25" s="51">
        <v>30462.01</v>
      </c>
      <c r="G25" s="53">
        <v>45588</v>
      </c>
    </row>
    <row r="26" spans="2:7" ht="179.25" customHeight="1" x14ac:dyDescent="0.25">
      <c r="B26" s="52" t="s">
        <v>105</v>
      </c>
      <c r="C26" s="30" t="s">
        <v>46</v>
      </c>
      <c r="D26" s="31" t="s">
        <v>120</v>
      </c>
      <c r="E26" s="52" t="s">
        <v>72</v>
      </c>
      <c r="F26" s="54" t="s">
        <v>46</v>
      </c>
      <c r="G26" s="53">
        <v>45589</v>
      </c>
    </row>
    <row r="27" spans="2:7" ht="220.5" customHeight="1" x14ac:dyDescent="0.25">
      <c r="B27" s="52" t="s">
        <v>114</v>
      </c>
      <c r="C27" s="30" t="s">
        <v>122</v>
      </c>
      <c r="D27" s="31" t="s">
        <v>121</v>
      </c>
      <c r="E27" s="52" t="s">
        <v>72</v>
      </c>
      <c r="F27" s="51">
        <v>224200</v>
      </c>
      <c r="G27" s="53">
        <v>45589</v>
      </c>
    </row>
    <row r="28" spans="2:7" ht="303.75" customHeight="1" x14ac:dyDescent="0.25">
      <c r="B28" s="52" t="s">
        <v>115</v>
      </c>
      <c r="C28" s="30" t="s">
        <v>46</v>
      </c>
      <c r="D28" s="31" t="s">
        <v>123</v>
      </c>
      <c r="E28" s="52" t="s">
        <v>72</v>
      </c>
      <c r="F28" s="30" t="s">
        <v>46</v>
      </c>
      <c r="G28" s="53">
        <v>45595</v>
      </c>
    </row>
    <row r="29" spans="2:7" s="3" customFormat="1" ht="237" customHeight="1" x14ac:dyDescent="0.55000000000000004">
      <c r="B29" s="47"/>
      <c r="C29" s="68" t="s">
        <v>71</v>
      </c>
      <c r="D29" s="68"/>
      <c r="E29" s="68"/>
      <c r="F29" s="68"/>
      <c r="G29" s="48"/>
    </row>
    <row r="30" spans="2:7" s="3" customFormat="1" ht="69" customHeight="1" x14ac:dyDescent="0.55000000000000004">
      <c r="B30" s="49"/>
      <c r="C30" s="67" t="s">
        <v>7</v>
      </c>
      <c r="D30" s="67"/>
      <c r="E30" s="67"/>
      <c r="F30" s="67"/>
      <c r="G30" s="50"/>
    </row>
  </sheetData>
  <autoFilter ref="B10:G30"/>
  <mergeCells count="5">
    <mergeCell ref="B1:G6"/>
    <mergeCell ref="B7:G7"/>
    <mergeCell ref="B8:G9"/>
    <mergeCell ref="C30:F30"/>
    <mergeCell ref="C29:F29"/>
  </mergeCells>
  <hyperlinks>
    <hyperlink ref="D11" r:id="rId1" display="javascript:void(0);"/>
  </hyperlinks>
  <printOptions horizontalCentered="1"/>
  <pageMargins left="0.25" right="0.25" top="0.75" bottom="0.75" header="0.3" footer="0.3"/>
  <pageSetup scale="15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3" t="s">
        <v>5</v>
      </c>
      <c r="B3" s="33" t="s">
        <v>0</v>
      </c>
      <c r="C3" s="33" t="s">
        <v>1</v>
      </c>
      <c r="D3" s="33" t="s">
        <v>4</v>
      </c>
      <c r="E3" s="33" t="s">
        <v>6</v>
      </c>
      <c r="F3" s="38" t="s">
        <v>2</v>
      </c>
      <c r="G3" s="40" t="s">
        <v>47</v>
      </c>
    </row>
    <row r="4" spans="1:7" ht="63.75" customHeight="1" x14ac:dyDescent="0.25">
      <c r="A4" s="34" t="s">
        <v>49</v>
      </c>
      <c r="B4" s="34" t="s">
        <v>46</v>
      </c>
      <c r="C4" s="34" t="s">
        <v>56</v>
      </c>
      <c r="D4" s="34" t="s">
        <v>4</v>
      </c>
      <c r="E4" s="35">
        <v>196116.54</v>
      </c>
      <c r="F4" s="36">
        <v>45176</v>
      </c>
      <c r="G4" s="39" t="s">
        <v>48</v>
      </c>
    </row>
    <row r="5" spans="1:7" ht="61.5" hidden="1" customHeight="1" x14ac:dyDescent="0.25">
      <c r="A5" s="34" t="s">
        <v>42</v>
      </c>
      <c r="B5" s="34" t="s">
        <v>43</v>
      </c>
      <c r="C5" s="34" t="s">
        <v>41</v>
      </c>
      <c r="D5" s="34" t="s">
        <v>10</v>
      </c>
      <c r="E5" s="35">
        <v>280000</v>
      </c>
      <c r="F5" s="36">
        <v>45170</v>
      </c>
      <c r="G5" s="39" t="s">
        <v>48</v>
      </c>
    </row>
    <row r="6" spans="1:7" ht="90" x14ac:dyDescent="0.25">
      <c r="A6" s="34" t="s">
        <v>44</v>
      </c>
      <c r="B6" s="34" t="s">
        <v>46</v>
      </c>
      <c r="C6" s="34" t="s">
        <v>45</v>
      </c>
      <c r="D6" s="34" t="s">
        <v>4</v>
      </c>
      <c r="E6" s="35">
        <v>1492700</v>
      </c>
      <c r="F6" s="36">
        <v>45184</v>
      </c>
      <c r="G6" s="39" t="s">
        <v>48</v>
      </c>
    </row>
    <row r="7" spans="1:7" ht="45" x14ac:dyDescent="0.25">
      <c r="A7" s="34" t="s">
        <v>50</v>
      </c>
      <c r="B7" s="34" t="s">
        <v>52</v>
      </c>
      <c r="C7" s="34" t="s">
        <v>51</v>
      </c>
      <c r="D7" s="34" t="s">
        <v>4</v>
      </c>
      <c r="E7" s="35">
        <v>1158782.3600000001</v>
      </c>
      <c r="F7" s="36">
        <v>45190</v>
      </c>
      <c r="G7" s="39" t="s">
        <v>48</v>
      </c>
    </row>
    <row r="8" spans="1:7" ht="75" x14ac:dyDescent="0.25">
      <c r="A8" s="34" t="s">
        <v>53</v>
      </c>
      <c r="B8" s="34" t="s">
        <v>55</v>
      </c>
      <c r="C8" s="34" t="s">
        <v>54</v>
      </c>
      <c r="D8" s="34" t="s">
        <v>4</v>
      </c>
      <c r="E8" s="35">
        <v>1500000</v>
      </c>
      <c r="F8" s="36">
        <v>45196</v>
      </c>
      <c r="G8" s="39" t="s">
        <v>48</v>
      </c>
    </row>
    <row r="9" spans="1:7" ht="45" x14ac:dyDescent="0.25">
      <c r="A9" s="34" t="s">
        <v>57</v>
      </c>
      <c r="B9" s="34" t="s">
        <v>46</v>
      </c>
      <c r="C9" s="34" t="s">
        <v>61</v>
      </c>
      <c r="D9" s="34" t="s">
        <v>4</v>
      </c>
      <c r="E9" s="39" t="s">
        <v>62</v>
      </c>
      <c r="F9" s="36">
        <v>45194</v>
      </c>
      <c r="G9" s="39" t="s">
        <v>48</v>
      </c>
    </row>
    <row r="10" spans="1:7" ht="45" hidden="1" x14ac:dyDescent="0.25">
      <c r="A10" s="34" t="s">
        <v>58</v>
      </c>
      <c r="B10" s="37" t="s">
        <v>64</v>
      </c>
      <c r="C10" s="34" t="s">
        <v>63</v>
      </c>
      <c r="D10" s="39" t="s">
        <v>10</v>
      </c>
      <c r="E10" s="41">
        <v>900000</v>
      </c>
      <c r="F10" s="36">
        <v>45194</v>
      </c>
      <c r="G10" s="39" t="s">
        <v>48</v>
      </c>
    </row>
    <row r="11" spans="1:7" ht="45" x14ac:dyDescent="0.25">
      <c r="A11" s="34" t="s">
        <v>59</v>
      </c>
      <c r="B11" s="34" t="s">
        <v>46</v>
      </c>
      <c r="C11" s="34" t="s">
        <v>65</v>
      </c>
      <c r="D11" s="39" t="s">
        <v>66</v>
      </c>
      <c r="E11" s="39" t="s">
        <v>62</v>
      </c>
      <c r="F11" s="36">
        <v>45195</v>
      </c>
      <c r="G11" s="39" t="s">
        <v>48</v>
      </c>
    </row>
    <row r="12" spans="1:7" ht="45" x14ac:dyDescent="0.25">
      <c r="A12" s="34" t="s">
        <v>60</v>
      </c>
      <c r="B12" s="37" t="s">
        <v>68</v>
      </c>
      <c r="C12" s="34" t="s">
        <v>67</v>
      </c>
      <c r="D12" s="34" t="s">
        <v>4</v>
      </c>
      <c r="E12" s="39" t="s">
        <v>62</v>
      </c>
      <c r="F12" s="36">
        <v>45196</v>
      </c>
      <c r="G12" s="37" t="s">
        <v>48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69</v>
      </c>
      <c r="F13">
        <v>25</v>
      </c>
      <c r="H13" s="43">
        <v>5660</v>
      </c>
      <c r="J13" s="43">
        <f>(F13*H13)</f>
        <v>141500</v>
      </c>
      <c r="K13" s="43">
        <f>(J13*$L$15)</f>
        <v>14150</v>
      </c>
      <c r="L13" s="45">
        <f>(J13-K13)</f>
        <v>127350</v>
      </c>
    </row>
    <row r="14" spans="5:14" x14ac:dyDescent="0.25">
      <c r="E14" t="s">
        <v>70</v>
      </c>
      <c r="F14">
        <v>25</v>
      </c>
      <c r="H14" s="42">
        <v>595</v>
      </c>
      <c r="J14" s="43">
        <f>(F14*H14)</f>
        <v>14875</v>
      </c>
      <c r="K14" s="43">
        <f>(J14*$L$15)</f>
        <v>1487.5</v>
      </c>
      <c r="L14" s="45">
        <f>(J14-K14)</f>
        <v>13387.5</v>
      </c>
      <c r="N14" s="45">
        <f>SUM(L13+L14)</f>
        <v>140737.5</v>
      </c>
    </row>
    <row r="15" spans="5:14" x14ac:dyDescent="0.25">
      <c r="J15" s="43">
        <f>SUM(J13:J14)</f>
        <v>156375</v>
      </c>
      <c r="L15" s="44">
        <v>0.1</v>
      </c>
    </row>
    <row r="16" spans="5:14" x14ac:dyDescent="0.25">
      <c r="J16">
        <f>(J15*L15)</f>
        <v>15637.5</v>
      </c>
    </row>
    <row r="17" spans="10:12" x14ac:dyDescent="0.25">
      <c r="J17" s="45">
        <f>(J15-J16)</f>
        <v>140737.5</v>
      </c>
      <c r="L17" s="44">
        <v>0.18</v>
      </c>
    </row>
    <row r="18" spans="10:12" x14ac:dyDescent="0.25">
      <c r="K18" s="46">
        <f>(J17*L17)</f>
        <v>25332.75</v>
      </c>
    </row>
    <row r="19" spans="10:12" x14ac:dyDescent="0.25">
      <c r="K19" s="43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3"/>
      <c r="C1" s="14"/>
      <c r="D1" s="14"/>
      <c r="E1" s="14"/>
      <c r="F1" s="14"/>
      <c r="G1" s="15"/>
    </row>
    <row r="2" spans="2:8" ht="36" x14ac:dyDescent="0.55000000000000004">
      <c r="B2" s="16"/>
      <c r="C2" s="12"/>
      <c r="D2" s="12"/>
      <c r="E2" s="12"/>
      <c r="F2" s="12"/>
      <c r="G2" s="17"/>
    </row>
    <row r="3" spans="2:8" ht="36" x14ac:dyDescent="0.55000000000000004">
      <c r="B3" s="16"/>
      <c r="C3" s="12"/>
      <c r="D3" s="12"/>
      <c r="E3" s="12"/>
      <c r="F3" s="12"/>
      <c r="G3" s="17"/>
    </row>
    <row r="4" spans="2:8" ht="36" x14ac:dyDescent="0.55000000000000004">
      <c r="B4" s="16"/>
      <c r="C4" s="12"/>
      <c r="D4" s="12"/>
      <c r="E4" s="12"/>
      <c r="F4" s="12"/>
      <c r="G4" s="17"/>
    </row>
    <row r="5" spans="2:8" ht="36" x14ac:dyDescent="0.55000000000000004">
      <c r="B5" s="16"/>
      <c r="C5" s="12"/>
      <c r="D5" s="12"/>
      <c r="E5" s="12"/>
      <c r="F5" s="12"/>
      <c r="G5" s="17"/>
    </row>
    <row r="6" spans="2:8" ht="36" x14ac:dyDescent="0.55000000000000004">
      <c r="B6" s="16"/>
      <c r="C6" s="12"/>
      <c r="D6" s="12"/>
      <c r="E6" s="12"/>
      <c r="F6" s="12"/>
      <c r="G6" s="17"/>
    </row>
    <row r="7" spans="2:8" ht="36" x14ac:dyDescent="0.55000000000000004">
      <c r="B7" s="16"/>
      <c r="C7" s="12"/>
      <c r="D7" s="12"/>
      <c r="E7" s="12"/>
      <c r="F7" s="12"/>
      <c r="G7" s="17"/>
    </row>
    <row r="8" spans="2:8" s="2" customFormat="1" ht="15" customHeight="1" x14ac:dyDescent="0.25">
      <c r="B8" s="70" t="s">
        <v>9</v>
      </c>
      <c r="C8" s="59"/>
      <c r="D8" s="59"/>
      <c r="E8" s="59"/>
      <c r="F8" s="59"/>
      <c r="G8" s="71"/>
    </row>
    <row r="9" spans="2:8" s="2" customFormat="1" ht="15" customHeight="1" x14ac:dyDescent="0.25">
      <c r="B9" s="70"/>
      <c r="C9" s="59"/>
      <c r="D9" s="59"/>
      <c r="E9" s="59"/>
      <c r="F9" s="59"/>
      <c r="G9" s="71"/>
    </row>
    <row r="10" spans="2:8" s="2" customFormat="1" ht="15" customHeight="1" x14ac:dyDescent="0.25">
      <c r="B10" s="70"/>
      <c r="C10" s="59"/>
      <c r="D10" s="59"/>
      <c r="E10" s="59"/>
      <c r="F10" s="59"/>
      <c r="G10" s="71"/>
    </row>
    <row r="11" spans="2:8" s="2" customFormat="1" ht="36" x14ac:dyDescent="0.55000000000000004">
      <c r="B11" s="27"/>
      <c r="C11" s="26"/>
      <c r="D11" s="26"/>
      <c r="E11" s="26"/>
      <c r="F11" s="26"/>
      <c r="G11" s="28"/>
    </row>
    <row r="12" spans="2:8" s="2" customFormat="1" ht="36" x14ac:dyDescent="0.55000000000000004">
      <c r="B12" s="16"/>
      <c r="C12" s="12"/>
      <c r="D12" s="12"/>
      <c r="E12" s="12"/>
      <c r="F12" s="12"/>
      <c r="G12" s="17"/>
    </row>
    <row r="13" spans="2:8" s="2" customFormat="1" ht="72" x14ac:dyDescent="0.25">
      <c r="B13" s="18" t="s">
        <v>5</v>
      </c>
      <c r="C13" s="30" t="s">
        <v>0</v>
      </c>
      <c r="D13" s="30" t="s">
        <v>1</v>
      </c>
      <c r="E13" s="30" t="s">
        <v>4</v>
      </c>
      <c r="F13" s="30" t="s">
        <v>6</v>
      </c>
      <c r="G13" s="19" t="s">
        <v>2</v>
      </c>
    </row>
    <row r="14" spans="2:8" s="2" customFormat="1" ht="111" customHeight="1" x14ac:dyDescent="0.25">
      <c r="B14" s="73" t="s">
        <v>15</v>
      </c>
      <c r="C14" s="30" t="s">
        <v>14</v>
      </c>
      <c r="D14" s="74" t="s">
        <v>18</v>
      </c>
      <c r="E14" s="76" t="s">
        <v>12</v>
      </c>
      <c r="F14" s="11">
        <v>1003874.4</v>
      </c>
      <c r="G14" s="78" t="s">
        <v>20</v>
      </c>
    </row>
    <row r="15" spans="2:8" s="2" customFormat="1" ht="119.25" customHeight="1" x14ac:dyDescent="0.25">
      <c r="B15" s="73"/>
      <c r="C15" s="30" t="s">
        <v>19</v>
      </c>
      <c r="D15" s="75"/>
      <c r="E15" s="77"/>
      <c r="F15" s="11">
        <v>400722.07</v>
      </c>
      <c r="G15" s="78"/>
      <c r="H15" s="32" t="s">
        <v>13</v>
      </c>
    </row>
    <row r="16" spans="2:8" s="2" customFormat="1" ht="191.25" customHeight="1" x14ac:dyDescent="0.25">
      <c r="B16" s="29" t="s">
        <v>16</v>
      </c>
      <c r="C16" s="30" t="s">
        <v>22</v>
      </c>
      <c r="D16" s="30" t="s">
        <v>21</v>
      </c>
      <c r="E16" s="29" t="s">
        <v>10</v>
      </c>
      <c r="F16" s="11">
        <v>269499.98</v>
      </c>
      <c r="G16" s="6">
        <v>45142</v>
      </c>
      <c r="H16" s="29" t="s">
        <v>13</v>
      </c>
    </row>
    <row r="17" spans="2:8" s="2" customFormat="1" ht="216" customHeight="1" x14ac:dyDescent="0.25">
      <c r="B17" s="29" t="s">
        <v>17</v>
      </c>
      <c r="C17" s="30" t="s">
        <v>24</v>
      </c>
      <c r="D17" s="31" t="s">
        <v>23</v>
      </c>
      <c r="E17" s="29" t="s">
        <v>10</v>
      </c>
      <c r="F17" s="11">
        <v>1170869.76</v>
      </c>
      <c r="G17" s="6">
        <v>45142</v>
      </c>
      <c r="H17" s="29" t="s">
        <v>13</v>
      </c>
    </row>
    <row r="18" spans="2:8" s="2" customFormat="1" ht="189" customHeight="1" x14ac:dyDescent="0.25">
      <c r="B18" s="29" t="s">
        <v>26</v>
      </c>
      <c r="C18" s="30" t="s">
        <v>27</v>
      </c>
      <c r="D18" s="30" t="s">
        <v>25</v>
      </c>
      <c r="E18" s="29" t="s">
        <v>4</v>
      </c>
      <c r="F18" s="11">
        <v>1499999.48</v>
      </c>
      <c r="G18" s="6">
        <v>45148</v>
      </c>
      <c r="H18" s="29" t="s">
        <v>13</v>
      </c>
    </row>
    <row r="19" spans="2:8" s="2" customFormat="1" ht="229.5" customHeight="1" x14ac:dyDescent="0.25">
      <c r="B19" s="29" t="s">
        <v>28</v>
      </c>
      <c r="C19" s="30" t="s">
        <v>34</v>
      </c>
      <c r="D19" s="30" t="s">
        <v>33</v>
      </c>
      <c r="E19" s="29" t="s">
        <v>10</v>
      </c>
      <c r="F19" s="11">
        <v>1200000</v>
      </c>
      <c r="G19" s="20">
        <v>45156</v>
      </c>
      <c r="H19" s="29" t="s">
        <v>13</v>
      </c>
    </row>
    <row r="20" spans="2:8" s="2" customFormat="1" ht="198" customHeight="1" x14ac:dyDescent="0.25">
      <c r="B20" s="29" t="s">
        <v>29</v>
      </c>
      <c r="C20" s="30" t="s">
        <v>36</v>
      </c>
      <c r="D20" s="30" t="s">
        <v>35</v>
      </c>
      <c r="E20" s="29" t="s">
        <v>10</v>
      </c>
      <c r="F20" s="11">
        <v>634840</v>
      </c>
      <c r="G20" s="6">
        <v>45148</v>
      </c>
      <c r="H20" s="29" t="s">
        <v>13</v>
      </c>
    </row>
    <row r="21" spans="2:8" s="2" customFormat="1" ht="204.75" customHeight="1" x14ac:dyDescent="0.25">
      <c r="B21" s="29" t="s">
        <v>30</v>
      </c>
      <c r="C21" s="30" t="s">
        <v>38</v>
      </c>
      <c r="D21" s="30" t="s">
        <v>37</v>
      </c>
      <c r="E21" s="29" t="s">
        <v>10</v>
      </c>
      <c r="F21" s="30" t="s">
        <v>38</v>
      </c>
      <c r="G21" s="20">
        <v>45162</v>
      </c>
      <c r="H21" s="29" t="s">
        <v>13</v>
      </c>
    </row>
    <row r="22" spans="2:8" s="2" customFormat="1" ht="198" customHeight="1" x14ac:dyDescent="0.25">
      <c r="B22" s="29" t="s">
        <v>31</v>
      </c>
      <c r="C22" s="30" t="s">
        <v>11</v>
      </c>
      <c r="D22" s="30" t="s">
        <v>39</v>
      </c>
      <c r="E22" s="29" t="s">
        <v>4</v>
      </c>
      <c r="F22" s="30" t="s">
        <v>11</v>
      </c>
      <c r="G22" s="20">
        <v>45159</v>
      </c>
      <c r="H22" s="29" t="s">
        <v>13</v>
      </c>
    </row>
    <row r="23" spans="2:8" s="2" customFormat="1" ht="235.5" customHeight="1" x14ac:dyDescent="0.25">
      <c r="B23" s="29" t="s">
        <v>32</v>
      </c>
      <c r="C23" s="30" t="s">
        <v>11</v>
      </c>
      <c r="D23" s="30" t="s">
        <v>40</v>
      </c>
      <c r="E23" s="29" t="s">
        <v>4</v>
      </c>
      <c r="F23" s="11">
        <v>1500000</v>
      </c>
      <c r="G23" s="20">
        <v>45163</v>
      </c>
      <c r="H23" s="29" t="s">
        <v>13</v>
      </c>
    </row>
    <row r="24" spans="2:8" s="2" customFormat="1" ht="33.75" x14ac:dyDescent="0.5">
      <c r="B24" s="21"/>
      <c r="C24" s="7"/>
      <c r="D24" s="8"/>
      <c r="E24" s="9"/>
      <c r="F24" s="9"/>
      <c r="G24" s="22"/>
    </row>
    <row r="25" spans="2:8" ht="36" customHeight="1" x14ac:dyDescent="0.55000000000000004">
      <c r="B25" s="23"/>
      <c r="C25" s="4"/>
      <c r="D25" s="4"/>
      <c r="E25" s="12"/>
      <c r="F25" s="12"/>
      <c r="G25" s="17"/>
    </row>
    <row r="26" spans="2:8" ht="36" customHeight="1" x14ac:dyDescent="0.55000000000000004">
      <c r="B26" s="23"/>
      <c r="C26" s="4"/>
      <c r="D26" s="4"/>
      <c r="E26" s="12"/>
      <c r="F26" s="12"/>
      <c r="G26" s="17"/>
    </row>
    <row r="27" spans="2:8" s="3" customFormat="1" ht="36" customHeight="1" x14ac:dyDescent="0.55000000000000004">
      <c r="B27" s="23"/>
      <c r="C27" s="69" t="s">
        <v>8</v>
      </c>
      <c r="D27" s="69"/>
      <c r="E27" s="69"/>
      <c r="F27" s="69"/>
      <c r="G27" s="28"/>
    </row>
    <row r="28" spans="2:8" s="3" customFormat="1" ht="48.75" customHeight="1" thickBot="1" x14ac:dyDescent="0.6">
      <c r="B28" s="24"/>
      <c r="C28" s="72" t="s">
        <v>3</v>
      </c>
      <c r="D28" s="72"/>
      <c r="E28" s="72"/>
      <c r="F28" s="72"/>
      <c r="G28" s="25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CD. octubre</vt:lpstr>
      <vt:lpstr>Sheet1</vt:lpstr>
      <vt:lpstr>Sheet2</vt:lpstr>
      <vt:lpstr>CM</vt:lpstr>
      <vt:lpstr>'CD. octubre'!Área_de_impresión</vt:lpstr>
      <vt:lpstr>CM!Área_de_impresión</vt:lpstr>
      <vt:lpstr>'CD. octubre'!incBuyerDossierDetaillnkRequestName</vt:lpstr>
      <vt:lpstr>CM!incBuyerDossierDetaillnkRequestReferenceNewTab</vt:lpstr>
      <vt:lpstr>'CD. octubre'!lnkProcurementContractViewLink_0</vt:lpstr>
      <vt:lpstr>'CD. octubre'!lnkReplyAnalysisEditViewLinkNewTab_0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2024-11-13T21:33:24Z</cp:lastPrinted>
  <dcterms:created xsi:type="dcterms:W3CDTF">2022-01-18T16:01:13Z</dcterms:created>
  <dcterms:modified xsi:type="dcterms:W3CDTF">2024-11-15T14:10:03Z</dcterms:modified>
</cp:coreProperties>
</file>