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16410" windowHeight="6345"/>
  </bookViews>
  <sheets>
    <sheet name="MIPYMES noviembre" sheetId="14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3" hidden="1">CM!$B$13:$G$23</definedName>
    <definedName name="_xlnm._FilterDatabase" localSheetId="1" hidden="1">Sheet1!$B$3:$G$12</definedName>
    <definedName name="_xlnm.Print_Area" localSheetId="3">CM!$B$2:$G$28</definedName>
    <definedName name="_xlnm.Print_Area" localSheetId="0">'MIPYMES noviembre'!$B$25:$G$44</definedName>
    <definedName name="incBuyerDossierDetaillnkRequestReference" localSheetId="3">#REF!</definedName>
    <definedName name="incBuyerDossierDetaillnkRequestReference" localSheetId="0">#REF!</definedName>
    <definedName name="incBuyerDossierDetaillnkRequestReferenceNewTab" localSheetId="3">CM!$B$18</definedName>
    <definedName name="incBuyerDossierDetaillnkRequestReferenceNewTab" localSheetId="0">'MIPYMES noviembre'!#REF!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8" l="1"/>
  <c r="L14" i="18"/>
  <c r="K14" i="18"/>
  <c r="K13" i="18"/>
  <c r="L13" i="18" s="1"/>
  <c r="J14" i="18"/>
  <c r="J15" i="18"/>
  <c r="J13" i="18"/>
  <c r="J16" i="18" l="1"/>
  <c r="J17" i="18" s="1"/>
  <c r="K19" i="18" l="1"/>
  <c r="K18" i="18"/>
</calcChain>
</file>

<file path=xl/sharedStrings.xml><?xml version="1.0" encoding="utf-8"?>
<sst xmlns="http://schemas.openxmlformats.org/spreadsheetml/2006/main" count="252" uniqueCount="145">
  <si>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</si>
  <si>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</si>
  <si>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</si>
  <si>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</si>
  <si>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</si>
  <si>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</si>
  <si>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</si>
  <si>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</si>
  <si>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</si>
  <si>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</si>
  <si>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</si>
  <si>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</si>
  <si>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</si>
  <si>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</si>
  <si>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</si>
  <si>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</si>
  <si>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</si>
  <si>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</si>
  <si>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</si>
  <si>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</si>
  <si>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</si>
  <si>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</si>
  <si>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</si>
  <si>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</si>
  <si>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</si>
  <si>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</si>
  <si>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</si>
  <si>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</si>
  <si>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</si>
  <si>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</si>
  <si>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</si>
  <si>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</si>
  <si>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</si>
  <si>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</si>
  <si>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</si>
  <si>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</si>
  <si>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</si>
  <si>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</si>
  <si>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</si>
  <si>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</si>
  <si>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____________________________________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</si>
  <si>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</si>
  <si>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</si>
  <si>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</si>
  <si>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</si>
  <si>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</si>
  <si>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</si>
  <si>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</si>
  <si>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</si>
  <si>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</si>
  <si>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</si>
  <si>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</si>
  <si>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</si>
  <si>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</si>
  <si>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</si>
  <si>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</si>
  <si>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</si>
  <si>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</si>
  <si>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</si>
  <si>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</si>
  <si>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</si>
  <si>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</si>
  <si>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</si>
  <si>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</si>
  <si>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</si>
  <si>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</si>
  <si>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</si>
  <si>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</si>
  <si>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</si>
  <si>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</si>
  <si>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</si>
  <si>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Mipymes</t>
  </si>
  <si>
    <t xml:space="preserve">                              Relación de Procedimientos de Compras realizados: Compra Directa, Menor, Micro pequeñas y Medianas Empresas noviembre  2024</t>
  </si>
  <si>
    <t>PS-DAF-CD-2024-0087</t>
  </si>
  <si>
    <t>PS-DAF-CD-2024-0088</t>
  </si>
  <si>
    <t>PS-DAF-CD-2024-0089</t>
  </si>
  <si>
    <t>Adquisición de equipos de jardinería para los diferentes centros del Programa Supérate. Dirigido a Mipymes.</t>
  </si>
  <si>
    <t>Rayamel Group, SRL</t>
  </si>
  <si>
    <t>Adquisición de Uniformes Deportivos para el Equipo Institucional de Softball, dirigido a Mipymes.</t>
  </si>
  <si>
    <t>Uniformes Gai, SRL</t>
  </si>
  <si>
    <t>Adquisición de Brochures para la Semana Global de Emprendimiento del Programa Supérate, dirigido a Mipymes Mujer.</t>
  </si>
  <si>
    <t>Seven &amp; Thirty Marketing, SRL</t>
  </si>
  <si>
    <t>PS-DAF-CD-2024-0090</t>
  </si>
  <si>
    <t>Adquisición de accesorios para integración del Programa Supérate, dirigido a mipymes.</t>
  </si>
  <si>
    <t>Jardín Ilusiones, SRL</t>
  </si>
  <si>
    <t>PS-DAF-CD-2024-0091</t>
  </si>
  <si>
    <t>PS-DAF-CD-2024-0094</t>
  </si>
  <si>
    <t>Servicio de catering para actividad del Programa Supérate, dirigido a Mipymes Mujer.</t>
  </si>
  <si>
    <t>Ricos Buffet, SRL</t>
  </si>
  <si>
    <t>Servicio de Catering para evento del día de la discapacidad con participantes de las Aulas inclusivas y de transición de la Dirección de Genero y Cuidados del Programa Supérate, dirigido a Mipymes.</t>
  </si>
  <si>
    <t>PS-DAF-CM-2024-0096</t>
  </si>
  <si>
    <t>PS-DAF-CM-2024-0097</t>
  </si>
  <si>
    <t>PS-DAF-CM-2024-0098</t>
  </si>
  <si>
    <t>PS-DAF-CM-2024-0100</t>
  </si>
  <si>
    <t>Adquisición de materiales de higiene y limpieza para la Dirección de Cuidados, del Programa Supérate, dirigido a Mipymes Mujeres</t>
  </si>
  <si>
    <t>Cemafig Group, SRL</t>
  </si>
  <si>
    <t>Adquisición de materiales de construcción para el nuevo local provincial de Higuey y el Punto Solidario de Rio San Juan de Nagua del Programa Supérate, dirigido a Mipymes.</t>
  </si>
  <si>
    <t>Tecnofijaciones de Dominicana, SRL</t>
  </si>
  <si>
    <t>Adquisición de Equipos Tecnológicos para reestructurar Centros existentes y habilitar nuevos Centros de Capacitación del Programa Supérate, dirigido a Mipymes</t>
  </si>
  <si>
    <t>Adquisición de poloshirts a ser utilizados por colaboradores en distintas actividades de emprendimiento y participantes del proyecto Super emprendedoras, dirigido a Mipymes.</t>
  </si>
  <si>
    <t>MJP Promotion Group, SRL</t>
  </si>
  <si>
    <t>PS-DAF-CM-2024-0101</t>
  </si>
  <si>
    <t>PS-DAF-CM-2024-0102</t>
  </si>
  <si>
    <t>Servicios de Alquiler De Vehículos Tipo Camioneta Y Jeepeta Suv Para Operativo De Bonos Navideños De La Región Este Del Programa Supérate, dirigido a Mipymes</t>
  </si>
  <si>
    <t>ERMB Auto Sur Rent A Car, S.R.L.</t>
  </si>
  <si>
    <t>Servicio de fumigación para el mantenimiento preventivo de control de plagas para el programa supérate y sus dependencias a nivel nacional, dirigido a mipymes.</t>
  </si>
  <si>
    <t>Ceo Solutions Co, SRL</t>
  </si>
  <si>
    <t>PS-DAF-CM-2024-0104</t>
  </si>
  <si>
    <t>Servicio de instalación y adquisición de puertas y cristales para el nuevo local provincial de Higüey de las dependencias del Programa Supérate, dirigido a Mipymes.</t>
  </si>
  <si>
    <t>PS-DAF-CM-2024-0105</t>
  </si>
  <si>
    <t>Adquisición de kits de alimentos para la población de pacientes con baja adherencia al tratamiento de tuberculosis en colaboración con Salud Pública a Nivel Nacional, dirigido a mipymes.</t>
  </si>
  <si>
    <t>Albepmed, SRL</t>
  </si>
  <si>
    <t>Servicios de refrigerio y catering para Talleres y Capacitaciones a nivel Nacional del Programa Supérate, dirigido a Mipyme.</t>
  </si>
  <si>
    <t>PS-DAF-CM-2024-0106</t>
  </si>
  <si>
    <t>Servicio de hospedajes para colaboradores del Programa Supérate durante actividades y operativos a nivel Nacional, dirigido a Mipymes.</t>
  </si>
  <si>
    <t>PS-DAF-CM-2024-0107</t>
  </si>
  <si>
    <t>Mix Viajes &amp; Cruceros, SRL</t>
  </si>
  <si>
    <t>PS-DAF-CM-2024-0108</t>
  </si>
  <si>
    <t>Servicios de Alquiler De Vehículos Tipo Camioneta Para los operativos de entrega de kits de nutrientes de tuberculosis Del Programa Supérate, dirigido a Mipymes</t>
  </si>
  <si>
    <t>Contratación de servicios de eventos y audiovisuales para actividades relacionadas con el Programa Supérate a nivel nacional, dirigido a Mipymes Mujer.</t>
  </si>
  <si>
    <t>PS-DAF-CM-2024-0109</t>
  </si>
  <si>
    <t>Adquisición de Equipos Tecnológicos para habilitar nuevos Centros de Capacitación del Programa Supérate, dirigido a Mipymes.</t>
  </si>
  <si>
    <t>PS-DAF-CM-2024-0110</t>
  </si>
  <si>
    <t>Adquisición de botellas de agua para ser utilizadas en los operativos de entrega de bonos navideños 2024 del Programa Supérate, dirigido a Mipymes.</t>
  </si>
  <si>
    <t>PS-DAF-CM-2024-0111</t>
  </si>
  <si>
    <t>SERVICIOS MULTIPLES COMERCIALES VWB, SRL</t>
  </si>
  <si>
    <t>Adquisición de artículos de salón de belleza para los CSC de La Casona, Capotillo, Los Mina, Manoguayabo y San Cristóbal del Programa Supérate, dirigido a Mipymes del proceso desierto PS-DAF-CM-2024-0</t>
  </si>
  <si>
    <t>PS-DAF-CM-2024-0112</t>
  </si>
  <si>
    <t>Contratación de servicios de eventos y audiovisuales para actividades relacionadas con el Programa Supérate para entrega de bonos navideños, dirigido a Mipymes Mujer.</t>
  </si>
  <si>
    <t>PS-DAF-CM-2024-0114</t>
  </si>
  <si>
    <t>RS Production, SRL.</t>
  </si>
  <si>
    <t>Servicio de instalación y adquisición de puertas y cristales para el nuevo local provincial de Higüey de las dependencias del Programa Supérate, dirigido a Mipymes,proceso desierto PS-DAF-CM-2024-0104</t>
  </si>
  <si>
    <t>PS-DAF-CM-2024-0116</t>
  </si>
  <si>
    <t>Adquisición de materiales eléctricos para las diferentes oficinas de las Dependencias del Programa Supérate, dirigido a Mipymes.</t>
  </si>
  <si>
    <t>PS-DAF-CM-2024-0117</t>
  </si>
  <si>
    <t>Servicios de Reparaciones mecánicas preventivas y correctivas a las Unidades Vehiculares del Programa Supérate, dirigido a Mipymes</t>
  </si>
  <si>
    <t>PS-DAF-CM-2024-0118</t>
  </si>
  <si>
    <t>Servicio de alquiler y mantenimiento de impresoras multifuncionales para diferentes oficinas del Programa Supérate a nivel nacional, dirigido a Mipymes.</t>
  </si>
  <si>
    <t>PS-CCC-CP-2024-0020</t>
  </si>
  <si>
    <t>PS-DAF-CM-2024-0120</t>
  </si>
  <si>
    <t>PS-DAF-CM-2024-0121</t>
  </si>
  <si>
    <t>PS-DAF-CM-2024-0123</t>
  </si>
  <si>
    <t>Adquisición de materiales de plomería para las diferentes oficinas de las dependencias del Programa Supérate, dirigido a Mipymes</t>
  </si>
  <si>
    <t>Servicios de licencias para la habilitación de nuevos centros de capacitación y la actualización de centros existentes del Programa Supérate, dirigido a Mipymes.</t>
  </si>
  <si>
    <t>Adquisición de monitores y PC Desktops para la habilitación de nuevos centros de capacitación y reestructuración de centros existentes del Programa Supérate, dirigido a Mipymes.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</si>
</sst>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65" fontId="4" fillId="0" borderId="20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14" fontId="6" fillId="0" borderId="17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5" fillId="0" borderId="2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25" xfId="0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43" fontId="0" fillId="0" borderId="0" xfId="2" applyNumberFormat="1" applyFont="1"/>
    <xf numFmtId="0" fontId="4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right" vertical="center"/>
    </xf>
    <xf numFmtId="165" fontId="4" fillId="0" borderId="7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5" fontId="4" fillId="0" borderId="24" xfId="0" applyNumberFormat="1" applyFont="1" applyBorder="1" applyAlignment="1">
      <alignment horizontal="center" vertical="center"/>
    </xf>
    <xf numFmtId="165" fontId="4" fillId="0" borderId="12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2833687</xdr:colOff>
      <xdr:row>0</xdr:row>
      <xdr:rowOff>214312</xdr:rowOff>
    </xdr:from>
    <xdr:to>
      <xdr:col>4</xdr:col>
      <xdr:colOff>333375</xdr:colOff>
      <xdr:row>3</xdr:row>
      <xdr:rowOff>357187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92125" y="214312"/>
          <a:ext cx="3881438" cy="150018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5"/>
  <sheetViews>
    <sheetView tabSelected="1" zoomScale="40" zoomScaleNormal="40" zoomScaleSheetLayoutView="33" zoomScalePageLayoutView="19" workbookViewId="0">
      <selection activeCell="C11" sqref="C11"/>
    </sheetView>
  </sheetViews>
  <sheetFormatPr baseColWidth="10" defaultColWidth="11.42578125" defaultRowHeight="15" x14ac:dyDescent="0.25"/>
  <cols>
    <col min="1" max="1" width="15.28515625" customWidth="1"/>
    <col min="2" max="2" width="65.85546875" style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7" ht="36" x14ac:dyDescent="0.55000000000000004">
      <c r="B1" s="46"/>
      <c r="C1" s="47"/>
      <c r="D1" s="47"/>
      <c r="E1" s="47"/>
      <c r="F1" s="47"/>
      <c r="G1" s="48"/>
    </row>
    <row r="2" spans="2:7" ht="36" x14ac:dyDescent="0.55000000000000004">
      <c r="B2" s="49"/>
      <c r="C2" s="10"/>
      <c r="D2" s="10"/>
      <c r="E2" s="10"/>
      <c r="F2" s="10"/>
      <c r="G2" s="50"/>
    </row>
    <row r="3" spans="2:7" ht="36" x14ac:dyDescent="0.55000000000000004">
      <c r="B3" s="49"/>
      <c r="C3" s="10"/>
      <c r="D3" s="10"/>
      <c r="E3" s="10"/>
      <c r="F3" s="10"/>
      <c r="G3" s="50"/>
    </row>
    <row r="4" spans="2:7" ht="36" x14ac:dyDescent="0.55000000000000004">
      <c r="B4" s="49"/>
      <c r="C4" s="10"/>
      <c r="D4" s="10"/>
      <c r="E4" s="10"/>
      <c r="F4" s="10"/>
      <c r="G4" s="50"/>
    </row>
    <row r="5" spans="2:7" s="2" customFormat="1" ht="15" customHeight="1" x14ac:dyDescent="0.25">
      <c r="B5" s="67" t="s">
        <v>72</v>
      </c>
      <c r="C5" s="67"/>
      <c r="D5" s="67"/>
      <c r="E5" s="67"/>
      <c r="F5" s="67"/>
      <c r="G5" s="67"/>
    </row>
    <row r="6" spans="2:7" s="2" customFormat="1" ht="15" customHeight="1" x14ac:dyDescent="0.25">
      <c r="B6" s="67"/>
      <c r="C6" s="67"/>
      <c r="D6" s="67"/>
      <c r="E6" s="67"/>
      <c r="F6" s="67"/>
      <c r="G6" s="67"/>
    </row>
    <row r="7" spans="2:7" s="2" customFormat="1" ht="15" customHeight="1" x14ac:dyDescent="0.25">
      <c r="B7" s="67"/>
      <c r="C7" s="67"/>
      <c r="D7" s="67"/>
      <c r="E7" s="67"/>
      <c r="F7" s="67"/>
      <c r="G7" s="67"/>
    </row>
    <row r="8" spans="2:7" s="2" customFormat="1" ht="36" x14ac:dyDescent="0.55000000000000004">
      <c r="B8" s="49"/>
      <c r="C8" s="10"/>
      <c r="D8" s="10"/>
      <c r="E8" s="10"/>
      <c r="F8" s="10"/>
      <c r="G8" s="50"/>
    </row>
    <row r="9" spans="2:7" s="2" customFormat="1" ht="36" customHeight="1" x14ac:dyDescent="0.25">
      <c r="B9" s="28" t="s">
        <v>5</v>
      </c>
      <c r="C9" s="28" t="s">
        <v>0</v>
      </c>
      <c r="D9" s="28" t="s">
        <v>1</v>
      </c>
      <c r="E9" s="28" t="s">
        <v>4</v>
      </c>
      <c r="F9" s="28" t="s">
        <v>6</v>
      </c>
      <c r="G9" s="28" t="s">
        <v>2</v>
      </c>
    </row>
    <row r="10" spans="2:7" s="2" customFormat="1" ht="204" customHeight="1" x14ac:dyDescent="0.25">
      <c r="B10" s="62" t="s">
        <v>73</v>
      </c>
      <c r="C10" s="28" t="s">
        <v>77</v>
      </c>
      <c r="D10" s="28" t="s">
        <v>76</v>
      </c>
      <c r="E10" s="62" t="s">
        <v>71</v>
      </c>
      <c r="F10" s="55">
        <v>118642.35</v>
      </c>
      <c r="G10" s="63">
        <v>45601</v>
      </c>
    </row>
    <row r="11" spans="2:7" s="2" customFormat="1" ht="183.75" customHeight="1" x14ac:dyDescent="0.25">
      <c r="B11" s="62" t="s">
        <v>74</v>
      </c>
      <c r="C11" s="28" t="s">
        <v>79</v>
      </c>
      <c r="D11" s="28" t="s">
        <v>78</v>
      </c>
      <c r="E11" s="62" t="s">
        <v>71</v>
      </c>
      <c r="F11" s="55">
        <v>42480</v>
      </c>
      <c r="G11" s="63">
        <v>45601</v>
      </c>
    </row>
    <row r="12" spans="2:7" s="2" customFormat="1" ht="175.5" customHeight="1" x14ac:dyDescent="0.25">
      <c r="B12" s="62" t="s">
        <v>75</v>
      </c>
      <c r="C12" s="28" t="s">
        <v>81</v>
      </c>
      <c r="D12" s="29" t="s">
        <v>80</v>
      </c>
      <c r="E12" s="62" t="s">
        <v>66</v>
      </c>
      <c r="F12" s="55">
        <v>22420</v>
      </c>
      <c r="G12" s="63">
        <v>45616</v>
      </c>
    </row>
    <row r="13" spans="2:7" s="2" customFormat="1" ht="144" customHeight="1" x14ac:dyDescent="0.25">
      <c r="B13" s="62" t="s">
        <v>82</v>
      </c>
      <c r="C13" s="28" t="s">
        <v>84</v>
      </c>
      <c r="D13" s="29" t="s">
        <v>83</v>
      </c>
      <c r="E13" s="62" t="s">
        <v>71</v>
      </c>
      <c r="F13" s="55">
        <v>152220</v>
      </c>
      <c r="G13" s="63">
        <v>45616</v>
      </c>
    </row>
    <row r="14" spans="2:7" s="2" customFormat="1" ht="115.5" customHeight="1" x14ac:dyDescent="0.25">
      <c r="B14" s="62" t="s">
        <v>85</v>
      </c>
      <c r="C14" s="28" t="s">
        <v>88</v>
      </c>
      <c r="D14" s="29" t="s">
        <v>87</v>
      </c>
      <c r="E14" s="62" t="s">
        <v>66</v>
      </c>
      <c r="F14" s="55">
        <v>201178.2</v>
      </c>
      <c r="G14" s="63">
        <v>45623</v>
      </c>
    </row>
    <row r="15" spans="2:7" s="2" customFormat="1" ht="227.25" customHeight="1" x14ac:dyDescent="0.25">
      <c r="B15" s="62" t="s">
        <v>86</v>
      </c>
      <c r="C15" s="28" t="s">
        <v>88</v>
      </c>
      <c r="D15" s="29" t="s">
        <v>89</v>
      </c>
      <c r="E15" s="62" t="s">
        <v>71</v>
      </c>
      <c r="F15" s="55">
        <v>82069</v>
      </c>
      <c r="G15" s="63">
        <v>45621</v>
      </c>
    </row>
    <row r="16" spans="2:7" s="2" customFormat="1" ht="153" customHeight="1" x14ac:dyDescent="0.25">
      <c r="B16" s="60" t="s">
        <v>90</v>
      </c>
      <c r="C16" s="28" t="s">
        <v>95</v>
      </c>
      <c r="D16" s="29" t="s">
        <v>94</v>
      </c>
      <c r="E16" s="62" t="s">
        <v>66</v>
      </c>
      <c r="F16" s="55">
        <v>304558</v>
      </c>
      <c r="G16" s="61">
        <v>45604</v>
      </c>
    </row>
    <row r="17" spans="2:7" s="2" customFormat="1" ht="102.75" customHeight="1" x14ac:dyDescent="0.25">
      <c r="B17" s="72" t="s">
        <v>91</v>
      </c>
      <c r="C17" s="28" t="s">
        <v>97</v>
      </c>
      <c r="D17" s="70" t="s">
        <v>96</v>
      </c>
      <c r="E17" s="72" t="s">
        <v>71</v>
      </c>
      <c r="F17" s="55">
        <v>632884.74</v>
      </c>
      <c r="G17" s="74">
        <v>45608</v>
      </c>
    </row>
    <row r="18" spans="2:7" s="2" customFormat="1" ht="120" customHeight="1" x14ac:dyDescent="0.25">
      <c r="B18" s="73"/>
      <c r="C18" s="28" t="s">
        <v>77</v>
      </c>
      <c r="D18" s="71"/>
      <c r="E18" s="73"/>
      <c r="F18" s="55">
        <v>78692.429999999993</v>
      </c>
      <c r="G18" s="75"/>
    </row>
    <row r="19" spans="2:7" s="2" customFormat="1" ht="219" customHeight="1" x14ac:dyDescent="0.25">
      <c r="B19" s="62" t="s">
        <v>92</v>
      </c>
      <c r="C19" s="28" t="s">
        <v>46</v>
      </c>
      <c r="D19" s="29" t="s">
        <v>98</v>
      </c>
      <c r="E19" s="62" t="s">
        <v>71</v>
      </c>
      <c r="F19" s="55" t="s">
        <v>46</v>
      </c>
      <c r="G19" s="61">
        <v>45621</v>
      </c>
    </row>
    <row r="20" spans="2:7" s="2" customFormat="1" ht="228" customHeight="1" x14ac:dyDescent="0.25">
      <c r="B20" s="62" t="s">
        <v>93</v>
      </c>
      <c r="C20" s="28" t="s">
        <v>100</v>
      </c>
      <c r="D20" s="29" t="s">
        <v>99</v>
      </c>
      <c r="E20" s="65" t="s">
        <v>71</v>
      </c>
      <c r="F20" s="55">
        <v>391170</v>
      </c>
      <c r="G20" s="66">
        <v>45604</v>
      </c>
    </row>
    <row r="21" spans="2:7" s="2" customFormat="1" ht="196.5" customHeight="1" x14ac:dyDescent="0.25">
      <c r="B21" s="65" t="s">
        <v>101</v>
      </c>
      <c r="C21" s="28" t="s">
        <v>104</v>
      </c>
      <c r="D21" s="29" t="s">
        <v>103</v>
      </c>
      <c r="E21" s="65" t="s">
        <v>71</v>
      </c>
      <c r="F21" s="55">
        <v>2118631</v>
      </c>
      <c r="G21" s="66">
        <v>45597</v>
      </c>
    </row>
    <row r="22" spans="2:7" s="2" customFormat="1" ht="180" customHeight="1" x14ac:dyDescent="0.25">
      <c r="B22" s="65" t="s">
        <v>102</v>
      </c>
      <c r="C22" s="28" t="s">
        <v>106</v>
      </c>
      <c r="D22" s="29" t="s">
        <v>105</v>
      </c>
      <c r="E22" s="65" t="s">
        <v>71</v>
      </c>
      <c r="F22" s="55">
        <v>342908</v>
      </c>
      <c r="G22" s="66">
        <v>45603</v>
      </c>
    </row>
    <row r="23" spans="2:7" s="2" customFormat="1" ht="189" customHeight="1" x14ac:dyDescent="0.25">
      <c r="B23" s="65" t="s">
        <v>107</v>
      </c>
      <c r="C23" s="28" t="s">
        <v>37</v>
      </c>
      <c r="D23" s="29" t="s">
        <v>108</v>
      </c>
      <c r="E23" s="65" t="s">
        <v>71</v>
      </c>
      <c r="F23" s="64" t="s">
        <v>37</v>
      </c>
      <c r="G23" s="61">
        <v>45610</v>
      </c>
    </row>
    <row r="24" spans="2:7" s="2" customFormat="1" ht="213.75" customHeight="1" x14ac:dyDescent="0.25">
      <c r="B24" s="65" t="s">
        <v>109</v>
      </c>
      <c r="C24" s="28" t="s">
        <v>111</v>
      </c>
      <c r="D24" s="29" t="s">
        <v>110</v>
      </c>
      <c r="E24" s="65" t="s">
        <v>71</v>
      </c>
      <c r="F24" s="55">
        <v>1730433.24</v>
      </c>
      <c r="G24" s="61">
        <v>45604</v>
      </c>
    </row>
    <row r="25" spans="2:7" s="2" customFormat="1" ht="146.25" customHeight="1" x14ac:dyDescent="0.25">
      <c r="B25" s="65" t="s">
        <v>113</v>
      </c>
      <c r="C25" s="28" t="s">
        <v>26</v>
      </c>
      <c r="D25" s="29" t="s">
        <v>112</v>
      </c>
      <c r="E25" s="65" t="s">
        <v>71</v>
      </c>
      <c r="F25" s="55">
        <v>1499999.48</v>
      </c>
      <c r="G25" s="66">
        <v>45609</v>
      </c>
    </row>
    <row r="26" spans="2:7" s="2" customFormat="1" ht="175.5" customHeight="1" x14ac:dyDescent="0.25">
      <c r="B26" s="65" t="s">
        <v>115</v>
      </c>
      <c r="C26" s="28" t="s">
        <v>116</v>
      </c>
      <c r="D26" s="29" t="s">
        <v>114</v>
      </c>
      <c r="E26" s="65" t="s">
        <v>71</v>
      </c>
      <c r="F26" s="55">
        <v>1700000</v>
      </c>
      <c r="G26" s="66">
        <v>45609</v>
      </c>
    </row>
    <row r="27" spans="2:7" s="2" customFormat="1" ht="181.5" customHeight="1" x14ac:dyDescent="0.25">
      <c r="B27" s="65" t="s">
        <v>117</v>
      </c>
      <c r="C27" s="28" t="s">
        <v>104</v>
      </c>
      <c r="D27" s="29" t="s">
        <v>118</v>
      </c>
      <c r="E27" s="65" t="s">
        <v>71</v>
      </c>
      <c r="F27" s="55">
        <v>977556.25</v>
      </c>
      <c r="G27" s="61">
        <v>45607</v>
      </c>
    </row>
    <row r="28" spans="2:7" s="2" customFormat="1" ht="192.75" customHeight="1" x14ac:dyDescent="0.25">
      <c r="B28" s="65" t="s">
        <v>120</v>
      </c>
      <c r="C28" s="28" t="s">
        <v>88</v>
      </c>
      <c r="D28" s="29" t="s">
        <v>119</v>
      </c>
      <c r="E28" s="65" t="s">
        <v>66</v>
      </c>
      <c r="F28" s="55">
        <v>1761815</v>
      </c>
      <c r="G28" s="66">
        <v>45609</v>
      </c>
    </row>
    <row r="29" spans="2:7" s="2" customFormat="1" ht="183" customHeight="1" x14ac:dyDescent="0.25">
      <c r="B29" s="65" t="s">
        <v>122</v>
      </c>
      <c r="C29" s="28" t="s">
        <v>46</v>
      </c>
      <c r="D29" s="29" t="s">
        <v>121</v>
      </c>
      <c r="E29" s="65" t="s">
        <v>71</v>
      </c>
      <c r="F29" s="55" t="s">
        <v>46</v>
      </c>
      <c r="G29" s="61">
        <v>45621</v>
      </c>
    </row>
    <row r="30" spans="2:7" s="2" customFormat="1" ht="189" customHeight="1" x14ac:dyDescent="0.25">
      <c r="B30" s="65" t="s">
        <v>124</v>
      </c>
      <c r="C30" s="28" t="s">
        <v>125</v>
      </c>
      <c r="D30" s="29" t="s">
        <v>123</v>
      </c>
      <c r="E30" s="65" t="s">
        <v>71</v>
      </c>
      <c r="F30" s="55">
        <v>552000</v>
      </c>
      <c r="G30" s="61">
        <v>45618</v>
      </c>
    </row>
    <row r="31" spans="2:7" s="2" customFormat="1" ht="234" customHeight="1" x14ac:dyDescent="0.25">
      <c r="B31" s="65" t="s">
        <v>127</v>
      </c>
      <c r="C31" s="28" t="s">
        <v>46</v>
      </c>
      <c r="D31" s="29" t="s">
        <v>126</v>
      </c>
      <c r="E31" s="65" t="s">
        <v>71</v>
      </c>
      <c r="F31" s="55" t="s">
        <v>46</v>
      </c>
      <c r="G31" s="66">
        <v>45618</v>
      </c>
    </row>
    <row r="32" spans="2:7" s="2" customFormat="1" ht="219.75" customHeight="1" x14ac:dyDescent="0.25">
      <c r="B32" s="65" t="s">
        <v>129</v>
      </c>
      <c r="C32" s="28" t="s">
        <v>130</v>
      </c>
      <c r="D32" s="29" t="s">
        <v>128</v>
      </c>
      <c r="E32" s="65" t="s">
        <v>66</v>
      </c>
      <c r="F32" s="55">
        <v>1761815</v>
      </c>
      <c r="G32" s="66">
        <v>45621</v>
      </c>
    </row>
    <row r="33" spans="2:7" s="2" customFormat="1" ht="254.25" customHeight="1" x14ac:dyDescent="0.25">
      <c r="B33" s="65" t="s">
        <v>132</v>
      </c>
      <c r="C33" s="28" t="s">
        <v>46</v>
      </c>
      <c r="D33" s="29" t="s">
        <v>131</v>
      </c>
      <c r="E33" s="65" t="s">
        <v>71</v>
      </c>
      <c r="F33" s="55" t="s">
        <v>46</v>
      </c>
      <c r="G33" s="66">
        <v>45625</v>
      </c>
    </row>
    <row r="34" spans="2:7" s="2" customFormat="1" ht="156.75" customHeight="1" x14ac:dyDescent="0.25">
      <c r="B34" s="65" t="s">
        <v>134</v>
      </c>
      <c r="C34" s="28" t="s">
        <v>46</v>
      </c>
      <c r="D34" s="29" t="s">
        <v>133</v>
      </c>
      <c r="E34" s="65" t="s">
        <v>71</v>
      </c>
      <c r="F34" s="55" t="s">
        <v>46</v>
      </c>
      <c r="G34" s="66">
        <v>45621</v>
      </c>
    </row>
    <row r="35" spans="2:7" s="2" customFormat="1" ht="155.25" customHeight="1" x14ac:dyDescent="0.25">
      <c r="B35" s="65" t="s">
        <v>136</v>
      </c>
      <c r="C35" s="28" t="s">
        <v>46</v>
      </c>
      <c r="D35" s="29" t="s">
        <v>135</v>
      </c>
      <c r="E35" s="65" t="s">
        <v>71</v>
      </c>
      <c r="F35" s="55" t="s">
        <v>46</v>
      </c>
      <c r="G35" s="66">
        <v>45625</v>
      </c>
    </row>
    <row r="36" spans="2:7" s="2" customFormat="1" ht="155.25" customHeight="1" x14ac:dyDescent="0.25">
      <c r="B36" s="65" t="s">
        <v>139</v>
      </c>
      <c r="C36" s="28" t="s">
        <v>46</v>
      </c>
      <c r="D36" s="29" t="s">
        <v>142</v>
      </c>
      <c r="E36" s="65" t="s">
        <v>71</v>
      </c>
      <c r="F36" s="55" t="s">
        <v>46</v>
      </c>
      <c r="G36" s="66">
        <v>45625</v>
      </c>
    </row>
    <row r="37" spans="2:7" s="2" customFormat="1" ht="185.25" customHeight="1" x14ac:dyDescent="0.25">
      <c r="B37" s="65" t="s">
        <v>140</v>
      </c>
      <c r="C37" s="28" t="s">
        <v>46</v>
      </c>
      <c r="D37" s="29" t="s">
        <v>143</v>
      </c>
      <c r="E37" s="65" t="s">
        <v>71</v>
      </c>
      <c r="F37" s="55" t="s">
        <v>46</v>
      </c>
      <c r="G37" s="66">
        <v>45623</v>
      </c>
    </row>
    <row r="38" spans="2:7" s="2" customFormat="1" ht="221.25" customHeight="1" x14ac:dyDescent="0.25">
      <c r="B38" s="65" t="s">
        <v>141</v>
      </c>
      <c r="C38" s="28" t="s">
        <v>46</v>
      </c>
      <c r="D38" s="29" t="s">
        <v>144</v>
      </c>
      <c r="E38" s="65" t="s">
        <v>71</v>
      </c>
      <c r="F38" s="55" t="s">
        <v>46</v>
      </c>
      <c r="G38" s="66">
        <v>45622</v>
      </c>
    </row>
    <row r="39" spans="2:7" s="2" customFormat="1" ht="177.75" customHeight="1" x14ac:dyDescent="0.25">
      <c r="B39" s="60" t="s">
        <v>138</v>
      </c>
      <c r="C39" s="28" t="s">
        <v>46</v>
      </c>
      <c r="D39" s="29" t="s">
        <v>137</v>
      </c>
      <c r="E39" s="65" t="s">
        <v>71</v>
      </c>
      <c r="F39" s="55" t="s">
        <v>46</v>
      </c>
      <c r="G39" s="61">
        <v>45609</v>
      </c>
    </row>
    <row r="40" spans="2:7" s="2" customFormat="1" ht="36" x14ac:dyDescent="0.25">
      <c r="B40" s="54"/>
      <c r="C40" s="56"/>
      <c r="D40" s="56"/>
      <c r="E40" s="57"/>
      <c r="F40" s="58"/>
      <c r="G40" s="59"/>
    </row>
    <row r="41" spans="2:7" ht="36" customHeight="1" x14ac:dyDescent="0.55000000000000004">
      <c r="B41" s="51"/>
      <c r="C41" s="4"/>
      <c r="D41" s="4"/>
      <c r="E41" s="10"/>
      <c r="F41" s="10"/>
      <c r="G41" s="50"/>
    </row>
    <row r="42" spans="2:7" ht="36" customHeight="1" x14ac:dyDescent="0.55000000000000004">
      <c r="B42" s="51"/>
      <c r="C42" s="4"/>
      <c r="D42" s="4"/>
      <c r="E42" s="10"/>
      <c r="F42" s="10"/>
      <c r="G42" s="50"/>
    </row>
    <row r="43" spans="2:7" s="3" customFormat="1" ht="36" customHeight="1" x14ac:dyDescent="0.55000000000000004">
      <c r="B43" s="51"/>
      <c r="C43" s="69" t="s">
        <v>40</v>
      </c>
      <c r="D43" s="69"/>
      <c r="E43" s="69"/>
      <c r="F43" s="69"/>
      <c r="G43" s="45"/>
    </row>
    <row r="44" spans="2:7" s="3" customFormat="1" ht="48.75" customHeight="1" x14ac:dyDescent="0.55000000000000004">
      <c r="B44" s="52"/>
      <c r="C44" s="68" t="s">
        <v>3</v>
      </c>
      <c r="D44" s="68"/>
      <c r="E44" s="68"/>
      <c r="F44" s="68"/>
      <c r="G44" s="53"/>
    </row>
    <row r="45" spans="2:7" ht="15" customHeight="1" x14ac:dyDescent="0.25"/>
  </sheetData>
  <mergeCells count="7">
    <mergeCell ref="B5:G7"/>
    <mergeCell ref="C44:F44"/>
    <mergeCell ref="C43:F43"/>
    <mergeCell ref="D17:D18"/>
    <mergeCell ref="B17:B18"/>
    <mergeCell ref="E17:E18"/>
    <mergeCell ref="G17:G18"/>
  </mergeCells>
  <printOptions horizontalCentered="1"/>
  <pageMargins left="0.25" right="0.25" top="0.75" bottom="0.75" header="0.3" footer="0.3"/>
  <pageSetup scale="23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1" t="s">
        <v>5</v>
      </c>
      <c r="B3" s="31" t="s">
        <v>0</v>
      </c>
      <c r="C3" s="31" t="s">
        <v>1</v>
      </c>
      <c r="D3" s="31" t="s">
        <v>4</v>
      </c>
      <c r="E3" s="31" t="s">
        <v>6</v>
      </c>
      <c r="F3" s="36" t="s">
        <v>2</v>
      </c>
      <c r="G3" s="38" t="s">
        <v>47</v>
      </c>
    </row>
    <row r="4" spans="1:7" ht="63.75" customHeight="1" x14ac:dyDescent="0.25">
      <c r="A4" s="32" t="s">
        <v>49</v>
      </c>
      <c r="B4" s="32" t="s">
        <v>46</v>
      </c>
      <c r="C4" s="32" t="s">
        <v>56</v>
      </c>
      <c r="D4" s="32" t="s">
        <v>4</v>
      </c>
      <c r="E4" s="33">
        <v>196116.54</v>
      </c>
      <c r="F4" s="34">
        <v>45176</v>
      </c>
      <c r="G4" s="37" t="s">
        <v>48</v>
      </c>
    </row>
    <row r="5" spans="1:7" ht="61.5" hidden="1" customHeight="1" x14ac:dyDescent="0.25">
      <c r="A5" s="32" t="s">
        <v>42</v>
      </c>
      <c r="B5" s="32" t="s">
        <v>43</v>
      </c>
      <c r="C5" s="32" t="s">
        <v>41</v>
      </c>
      <c r="D5" s="32" t="s">
        <v>9</v>
      </c>
      <c r="E5" s="33">
        <v>280000</v>
      </c>
      <c r="F5" s="34">
        <v>45170</v>
      </c>
      <c r="G5" s="37" t="s">
        <v>48</v>
      </c>
    </row>
    <row r="6" spans="1:7" ht="90" x14ac:dyDescent="0.25">
      <c r="A6" s="32" t="s">
        <v>44</v>
      </c>
      <c r="B6" s="32" t="s">
        <v>46</v>
      </c>
      <c r="C6" s="32" t="s">
        <v>45</v>
      </c>
      <c r="D6" s="32" t="s">
        <v>4</v>
      </c>
      <c r="E6" s="33">
        <v>1492700</v>
      </c>
      <c r="F6" s="34">
        <v>45184</v>
      </c>
      <c r="G6" s="37" t="s">
        <v>48</v>
      </c>
    </row>
    <row r="7" spans="1:7" ht="45" x14ac:dyDescent="0.25">
      <c r="A7" s="32" t="s">
        <v>50</v>
      </c>
      <c r="B7" s="32" t="s">
        <v>52</v>
      </c>
      <c r="C7" s="32" t="s">
        <v>51</v>
      </c>
      <c r="D7" s="32" t="s">
        <v>4</v>
      </c>
      <c r="E7" s="33">
        <v>1158782.3600000001</v>
      </c>
      <c r="F7" s="34">
        <v>45190</v>
      </c>
      <c r="G7" s="37" t="s">
        <v>48</v>
      </c>
    </row>
    <row r="8" spans="1:7" ht="75" x14ac:dyDescent="0.25">
      <c r="A8" s="32" t="s">
        <v>53</v>
      </c>
      <c r="B8" s="32" t="s">
        <v>55</v>
      </c>
      <c r="C8" s="32" t="s">
        <v>54</v>
      </c>
      <c r="D8" s="32" t="s">
        <v>4</v>
      </c>
      <c r="E8" s="33">
        <v>1500000</v>
      </c>
      <c r="F8" s="34">
        <v>45196</v>
      </c>
      <c r="G8" s="37" t="s">
        <v>48</v>
      </c>
    </row>
    <row r="9" spans="1:7" ht="45" x14ac:dyDescent="0.25">
      <c r="A9" s="32" t="s">
        <v>57</v>
      </c>
      <c r="B9" s="32" t="s">
        <v>46</v>
      </c>
      <c r="C9" s="32" t="s">
        <v>61</v>
      </c>
      <c r="D9" s="32" t="s">
        <v>4</v>
      </c>
      <c r="E9" s="37" t="s">
        <v>62</v>
      </c>
      <c r="F9" s="34">
        <v>45194</v>
      </c>
      <c r="G9" s="37" t="s">
        <v>48</v>
      </c>
    </row>
    <row r="10" spans="1:7" ht="45" hidden="1" x14ac:dyDescent="0.25">
      <c r="A10" s="32" t="s">
        <v>58</v>
      </c>
      <c r="B10" s="35" t="s">
        <v>64</v>
      </c>
      <c r="C10" s="32" t="s">
        <v>63</v>
      </c>
      <c r="D10" s="37" t="s">
        <v>9</v>
      </c>
      <c r="E10" s="39">
        <v>900000</v>
      </c>
      <c r="F10" s="34">
        <v>45194</v>
      </c>
      <c r="G10" s="37" t="s">
        <v>48</v>
      </c>
    </row>
    <row r="11" spans="1:7" ht="45" x14ac:dyDescent="0.25">
      <c r="A11" s="32" t="s">
        <v>59</v>
      </c>
      <c r="B11" s="32" t="s">
        <v>46</v>
      </c>
      <c r="C11" s="32" t="s">
        <v>65</v>
      </c>
      <c r="D11" s="37" t="s">
        <v>66</v>
      </c>
      <c r="E11" s="37" t="s">
        <v>62</v>
      </c>
      <c r="F11" s="34">
        <v>45195</v>
      </c>
      <c r="G11" s="37" t="s">
        <v>48</v>
      </c>
    </row>
    <row r="12" spans="1:7" ht="45" x14ac:dyDescent="0.25">
      <c r="A12" s="32" t="s">
        <v>60</v>
      </c>
      <c r="B12" s="35" t="s">
        <v>68</v>
      </c>
      <c r="C12" s="32" t="s">
        <v>67</v>
      </c>
      <c r="D12" s="32" t="s">
        <v>4</v>
      </c>
      <c r="E12" s="37" t="s">
        <v>62</v>
      </c>
      <c r="F12" s="34">
        <v>45196</v>
      </c>
      <c r="G12" s="35" t="s">
        <v>48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69</v>
      </c>
      <c r="F13">
        <v>25</v>
      </c>
      <c r="H13" s="41">
        <v>5660</v>
      </c>
      <c r="J13" s="41">
        <f>(F13*H13)</f>
        <v>141500</v>
      </c>
      <c r="K13" s="41">
        <f>(J13*$L$15)</f>
        <v>14150</v>
      </c>
      <c r="L13" s="43">
        <f>(J13-K13)</f>
        <v>127350</v>
      </c>
    </row>
    <row r="14" spans="5:14" x14ac:dyDescent="0.25">
      <c r="E14" t="s">
        <v>70</v>
      </c>
      <c r="F14">
        <v>25</v>
      </c>
      <c r="H14" s="40">
        <v>595</v>
      </c>
      <c r="J14" s="41">
        <f>(F14*H14)</f>
        <v>14875</v>
      </c>
      <c r="K14" s="41">
        <f>(J14*$L$15)</f>
        <v>1487.5</v>
      </c>
      <c r="L14" s="43">
        <f>(J14-K14)</f>
        <v>13387.5</v>
      </c>
      <c r="N14" s="43">
        <f>SUM(L13+L14)</f>
        <v>140737.5</v>
      </c>
    </row>
    <row r="15" spans="5:14" x14ac:dyDescent="0.25">
      <c r="J15" s="41">
        <f>SUM(J13:J14)</f>
        <v>156375</v>
      </c>
      <c r="L15" s="42">
        <v>0.1</v>
      </c>
    </row>
    <row r="16" spans="5:14" x14ac:dyDescent="0.25">
      <c r="J16">
        <f>(J15*L15)</f>
        <v>15637.5</v>
      </c>
    </row>
    <row r="17" spans="10:12" x14ac:dyDescent="0.25">
      <c r="J17" s="43">
        <f>(J15-J16)</f>
        <v>140737.5</v>
      </c>
      <c r="L17" s="42">
        <v>0.18</v>
      </c>
    </row>
    <row r="18" spans="10:12" x14ac:dyDescent="0.25">
      <c r="K18" s="44">
        <f>(J17*L17)</f>
        <v>25332.75</v>
      </c>
    </row>
    <row r="19" spans="10:12" x14ac:dyDescent="0.25">
      <c r="K19" s="41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1"/>
      <c r="C1" s="12"/>
      <c r="D1" s="12"/>
      <c r="E1" s="12"/>
      <c r="F1" s="12"/>
      <c r="G1" s="13"/>
    </row>
    <row r="2" spans="2:8" ht="36" x14ac:dyDescent="0.55000000000000004">
      <c r="B2" s="14"/>
      <c r="C2" s="10"/>
      <c r="D2" s="10"/>
      <c r="E2" s="10"/>
      <c r="F2" s="10"/>
      <c r="G2" s="15"/>
    </row>
    <row r="3" spans="2:8" ht="36" x14ac:dyDescent="0.55000000000000004">
      <c r="B3" s="14"/>
      <c r="C3" s="10"/>
      <c r="D3" s="10"/>
      <c r="E3" s="10"/>
      <c r="F3" s="10"/>
      <c r="G3" s="15"/>
    </row>
    <row r="4" spans="2:8" ht="36" x14ac:dyDescent="0.55000000000000004">
      <c r="B4" s="14"/>
      <c r="C4" s="10"/>
      <c r="D4" s="10"/>
      <c r="E4" s="10"/>
      <c r="F4" s="10"/>
      <c r="G4" s="15"/>
    </row>
    <row r="5" spans="2:8" ht="36" x14ac:dyDescent="0.55000000000000004">
      <c r="B5" s="14"/>
      <c r="C5" s="10"/>
      <c r="D5" s="10"/>
      <c r="E5" s="10"/>
      <c r="F5" s="10"/>
      <c r="G5" s="15"/>
    </row>
    <row r="6" spans="2:8" ht="36" x14ac:dyDescent="0.55000000000000004">
      <c r="B6" s="14"/>
      <c r="C6" s="10"/>
      <c r="D6" s="10"/>
      <c r="E6" s="10"/>
      <c r="F6" s="10"/>
      <c r="G6" s="15"/>
    </row>
    <row r="7" spans="2:8" ht="36" x14ac:dyDescent="0.55000000000000004">
      <c r="B7" s="14"/>
      <c r="C7" s="10"/>
      <c r="D7" s="10"/>
      <c r="E7" s="10"/>
      <c r="F7" s="10"/>
      <c r="G7" s="15"/>
    </row>
    <row r="8" spans="2:8" s="2" customFormat="1" ht="15" customHeight="1" x14ac:dyDescent="0.25">
      <c r="B8" s="76" t="s">
        <v>8</v>
      </c>
      <c r="C8" s="77"/>
      <c r="D8" s="77"/>
      <c r="E8" s="77"/>
      <c r="F8" s="77"/>
      <c r="G8" s="78"/>
    </row>
    <row r="9" spans="2:8" s="2" customFormat="1" ht="15" customHeight="1" x14ac:dyDescent="0.25">
      <c r="B9" s="76"/>
      <c r="C9" s="77"/>
      <c r="D9" s="77"/>
      <c r="E9" s="77"/>
      <c r="F9" s="77"/>
      <c r="G9" s="78"/>
    </row>
    <row r="10" spans="2:8" s="2" customFormat="1" ht="15" customHeight="1" x14ac:dyDescent="0.25">
      <c r="B10" s="76"/>
      <c r="C10" s="77"/>
      <c r="D10" s="77"/>
      <c r="E10" s="77"/>
      <c r="F10" s="77"/>
      <c r="G10" s="78"/>
    </row>
    <row r="11" spans="2:8" s="2" customFormat="1" ht="36" x14ac:dyDescent="0.55000000000000004">
      <c r="B11" s="25"/>
      <c r="C11" s="24"/>
      <c r="D11" s="24"/>
      <c r="E11" s="24"/>
      <c r="F11" s="24"/>
      <c r="G11" s="26"/>
    </row>
    <row r="12" spans="2:8" s="2" customFormat="1" ht="36" x14ac:dyDescent="0.55000000000000004">
      <c r="B12" s="14"/>
      <c r="C12" s="10"/>
      <c r="D12" s="10"/>
      <c r="E12" s="10"/>
      <c r="F12" s="10"/>
      <c r="G12" s="15"/>
    </row>
    <row r="13" spans="2:8" s="2" customFormat="1" ht="72" x14ac:dyDescent="0.25">
      <c r="B13" s="16" t="s">
        <v>5</v>
      </c>
      <c r="C13" s="28" t="s">
        <v>0</v>
      </c>
      <c r="D13" s="28" t="s">
        <v>1</v>
      </c>
      <c r="E13" s="28" t="s">
        <v>4</v>
      </c>
      <c r="F13" s="28" t="s">
        <v>6</v>
      </c>
      <c r="G13" s="17" t="s">
        <v>2</v>
      </c>
    </row>
    <row r="14" spans="2:8" s="2" customFormat="1" ht="111" customHeight="1" x14ac:dyDescent="0.25">
      <c r="B14" s="80" t="s">
        <v>14</v>
      </c>
      <c r="C14" s="28" t="s">
        <v>13</v>
      </c>
      <c r="D14" s="70" t="s">
        <v>17</v>
      </c>
      <c r="E14" s="72" t="s">
        <v>11</v>
      </c>
      <c r="F14" s="9">
        <v>1003874.4</v>
      </c>
      <c r="G14" s="81" t="s">
        <v>19</v>
      </c>
    </row>
    <row r="15" spans="2:8" s="2" customFormat="1" ht="119.25" customHeight="1" x14ac:dyDescent="0.25">
      <c r="B15" s="80"/>
      <c r="C15" s="28" t="s">
        <v>18</v>
      </c>
      <c r="D15" s="71"/>
      <c r="E15" s="73"/>
      <c r="F15" s="9">
        <v>400722.07</v>
      </c>
      <c r="G15" s="81"/>
      <c r="H15" s="30" t="s">
        <v>12</v>
      </c>
    </row>
    <row r="16" spans="2:8" s="2" customFormat="1" ht="191.25" customHeight="1" x14ac:dyDescent="0.25">
      <c r="B16" s="27" t="s">
        <v>15</v>
      </c>
      <c r="C16" s="28" t="s">
        <v>21</v>
      </c>
      <c r="D16" s="28" t="s">
        <v>20</v>
      </c>
      <c r="E16" s="27" t="s">
        <v>9</v>
      </c>
      <c r="F16" s="9">
        <v>269499.98</v>
      </c>
      <c r="G16" s="5">
        <v>45142</v>
      </c>
      <c r="H16" s="27" t="s">
        <v>12</v>
      </c>
    </row>
    <row r="17" spans="2:8" s="2" customFormat="1" ht="216" customHeight="1" x14ac:dyDescent="0.25">
      <c r="B17" s="27" t="s">
        <v>16</v>
      </c>
      <c r="C17" s="28" t="s">
        <v>23</v>
      </c>
      <c r="D17" s="29" t="s">
        <v>22</v>
      </c>
      <c r="E17" s="27" t="s">
        <v>9</v>
      </c>
      <c r="F17" s="9">
        <v>1170869.76</v>
      </c>
      <c r="G17" s="5">
        <v>45142</v>
      </c>
      <c r="H17" s="27" t="s">
        <v>12</v>
      </c>
    </row>
    <row r="18" spans="2:8" s="2" customFormat="1" ht="189" customHeight="1" x14ac:dyDescent="0.25">
      <c r="B18" s="27" t="s">
        <v>25</v>
      </c>
      <c r="C18" s="28" t="s">
        <v>26</v>
      </c>
      <c r="D18" s="28" t="s">
        <v>24</v>
      </c>
      <c r="E18" s="27" t="s">
        <v>4</v>
      </c>
      <c r="F18" s="9">
        <v>1499999.48</v>
      </c>
      <c r="G18" s="5">
        <v>45148</v>
      </c>
      <c r="H18" s="27" t="s">
        <v>12</v>
      </c>
    </row>
    <row r="19" spans="2:8" s="2" customFormat="1" ht="229.5" customHeight="1" x14ac:dyDescent="0.25">
      <c r="B19" s="27" t="s">
        <v>27</v>
      </c>
      <c r="C19" s="28" t="s">
        <v>33</v>
      </c>
      <c r="D19" s="28" t="s">
        <v>32</v>
      </c>
      <c r="E19" s="27" t="s">
        <v>9</v>
      </c>
      <c r="F19" s="9">
        <v>1200000</v>
      </c>
      <c r="G19" s="18">
        <v>45156</v>
      </c>
      <c r="H19" s="27" t="s">
        <v>12</v>
      </c>
    </row>
    <row r="20" spans="2:8" s="2" customFormat="1" ht="198" customHeight="1" x14ac:dyDescent="0.25">
      <c r="B20" s="27" t="s">
        <v>28</v>
      </c>
      <c r="C20" s="28" t="s">
        <v>35</v>
      </c>
      <c r="D20" s="28" t="s">
        <v>34</v>
      </c>
      <c r="E20" s="27" t="s">
        <v>9</v>
      </c>
      <c r="F20" s="9">
        <v>634840</v>
      </c>
      <c r="G20" s="5">
        <v>45148</v>
      </c>
      <c r="H20" s="27" t="s">
        <v>12</v>
      </c>
    </row>
    <row r="21" spans="2:8" s="2" customFormat="1" ht="204.75" customHeight="1" x14ac:dyDescent="0.25">
      <c r="B21" s="27" t="s">
        <v>29</v>
      </c>
      <c r="C21" s="28" t="s">
        <v>37</v>
      </c>
      <c r="D21" s="28" t="s">
        <v>36</v>
      </c>
      <c r="E21" s="27" t="s">
        <v>9</v>
      </c>
      <c r="F21" s="28" t="s">
        <v>37</v>
      </c>
      <c r="G21" s="18">
        <v>45162</v>
      </c>
      <c r="H21" s="27" t="s">
        <v>12</v>
      </c>
    </row>
    <row r="22" spans="2:8" s="2" customFormat="1" ht="198" customHeight="1" x14ac:dyDescent="0.25">
      <c r="B22" s="27" t="s">
        <v>30</v>
      </c>
      <c r="C22" s="28" t="s">
        <v>10</v>
      </c>
      <c r="D22" s="28" t="s">
        <v>38</v>
      </c>
      <c r="E22" s="27" t="s">
        <v>4</v>
      </c>
      <c r="F22" s="28" t="s">
        <v>10</v>
      </c>
      <c r="G22" s="18">
        <v>45159</v>
      </c>
      <c r="H22" s="27" t="s">
        <v>12</v>
      </c>
    </row>
    <row r="23" spans="2:8" s="2" customFormat="1" ht="235.5" customHeight="1" x14ac:dyDescent="0.25">
      <c r="B23" s="27" t="s">
        <v>31</v>
      </c>
      <c r="C23" s="28" t="s">
        <v>10</v>
      </c>
      <c r="D23" s="28" t="s">
        <v>39</v>
      </c>
      <c r="E23" s="27" t="s">
        <v>4</v>
      </c>
      <c r="F23" s="9">
        <v>1500000</v>
      </c>
      <c r="G23" s="18">
        <v>45163</v>
      </c>
      <c r="H23" s="27" t="s">
        <v>12</v>
      </c>
    </row>
    <row r="24" spans="2:8" s="2" customFormat="1" ht="33.75" x14ac:dyDescent="0.5">
      <c r="B24" s="19"/>
      <c r="C24" s="6"/>
      <c r="D24" s="7"/>
      <c r="E24" s="8"/>
      <c r="F24" s="8"/>
      <c r="G24" s="20"/>
    </row>
    <row r="25" spans="2:8" ht="36" customHeight="1" x14ac:dyDescent="0.55000000000000004">
      <c r="B25" s="21"/>
      <c r="C25" s="4"/>
      <c r="D25" s="4"/>
      <c r="E25" s="10"/>
      <c r="F25" s="10"/>
      <c r="G25" s="15"/>
    </row>
    <row r="26" spans="2:8" ht="36" customHeight="1" x14ac:dyDescent="0.55000000000000004">
      <c r="B26" s="21"/>
      <c r="C26" s="4"/>
      <c r="D26" s="4"/>
      <c r="E26" s="10"/>
      <c r="F26" s="10"/>
      <c r="G26" s="15"/>
    </row>
    <row r="27" spans="2:8" s="3" customFormat="1" ht="36" customHeight="1" x14ac:dyDescent="0.55000000000000004">
      <c r="B27" s="21"/>
      <c r="C27" s="69" t="s">
        <v>7</v>
      </c>
      <c r="D27" s="69"/>
      <c r="E27" s="69"/>
      <c r="F27" s="69"/>
      <c r="G27" s="26"/>
    </row>
    <row r="28" spans="2:8" s="3" customFormat="1" ht="48.75" customHeight="1" thickBot="1" x14ac:dyDescent="0.6">
      <c r="B28" s="22"/>
      <c r="C28" s="79" t="s">
        <v>3</v>
      </c>
      <c r="D28" s="79"/>
      <c r="E28" s="79"/>
      <c r="F28" s="79"/>
      <c r="G28" s="23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MIPYMES noviembre</vt:lpstr>
      <vt:lpstr>Sheet1</vt:lpstr>
      <vt:lpstr>Sheet2</vt:lpstr>
      <vt:lpstr>CM</vt:lpstr>
      <vt:lpstr>CM!Área_de_impresión</vt:lpstr>
      <vt:lpstr>'MIPYMES noviembre'!Área_de_impresión</vt:lpstr>
      <vt:lpstr>CM!incBuyerDossierDetaillnkRequestReferenceNewTab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2024-12-09T20:12:12Z</cp:lastPrinted>
  <dcterms:created xsi:type="dcterms:W3CDTF">2022-01-18T16:01:13Z</dcterms:created>
  <dcterms:modified xsi:type="dcterms:W3CDTF">2024-12-10T17:37:21Z</dcterms:modified>
</cp:coreProperties>
</file>