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345"/>
  </bookViews>
  <sheets>
    <sheet name="CD. Diciembre" sheetId="5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0" hidden="1">'CD. Diciembre'!$B$10:$G$28</definedName>
    <definedName name="_xlnm._FilterDatabase" localSheetId="3" hidden="1">CM!$B$13:$G$23</definedName>
    <definedName name="_xlnm._FilterDatabase" localSheetId="1" hidden="1">Sheet1!$B$3:$G$12</definedName>
    <definedName name="_xlnm.Print_Area" localSheetId="0">'CD. Diciembre'!$B$1:$G$28</definedName>
    <definedName name="_xlnm.Print_Area" localSheetId="3">CM!$B$2:$G$28</definedName>
    <definedName name="incBuyerDossierDetaillnkRequestName" localSheetId="0">'CD. Diciembre'!$D$11</definedName>
    <definedName name="incBuyerDossierDetaillnkRequestReference" localSheetId="3">#REF!</definedName>
    <definedName name="incBuyerDossierDetaillnkRequestReferenceNewTab" localSheetId="3">CM!$B$18</definedName>
    <definedName name="lnkProcurementContractViewLink_0" localSheetId="0">'CD. Diciembre'!$C$12</definedName>
    <definedName name="lnkProcurementContractViewLink_1" localSheetId="0">'CD. Diciembre'!#REF!</definedName>
    <definedName name="lnkProcurementContractViewLinkNewTab_0" localSheetId="0">'CD. Diciembre'!#REF!</definedName>
    <definedName name="lnkReplyAnalysisEditViewLinkNewTab_0" localSheetId="0">'CD. Diciembre'!$C$12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8" l="1"/>
  <c r="J15" i="18"/>
  <c r="J13" i="18"/>
  <c r="K13" i="18" s="1"/>
  <c r="L13" i="18" s="1"/>
  <c r="K14" i="18" l="1"/>
  <c r="L14" i="18" s="1"/>
  <c r="N14" i="18" s="1"/>
  <c r="J16" i="18"/>
  <c r="J17" i="18" s="1"/>
  <c r="K19" i="18" l="1"/>
  <c r="K18" i="18"/>
</calcChain>
</file>

<file path=xl/sharedStrings.xml><?xml version="1.0" encoding="utf-8"?>
<sst xmlns="http://schemas.openxmlformats.org/spreadsheetml/2006/main" count="190" uniqueCount="121">
  <si>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</si>
  <si>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</si>
  <si>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</si>
  <si>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</si>
  <si>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</si>
  <si>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</si>
  <si>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</si>
  <si>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 xml:space="preserve">        Encargada del Departamento de Compras y Contrataciones 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</si>
  <si>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</si>
  <si>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</si>
  <si>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</si>
  <si>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</si>
  <si>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</si>
  <si>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</si>
  <si>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</si>
  <si>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</si>
  <si>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</si>
  <si>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</si>
  <si>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</si>
  <si>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</si>
  <si>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</si>
  <si>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</si>
  <si>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</si>
  <si>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</si>
  <si>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</si>
  <si>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</si>
  <si>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</si>
  <si>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</si>
  <si>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</si>
  <si>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</si>
  <si>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</si>
  <si>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</si>
  <si>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</si>
  <si>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</si>
  <si>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</si>
  <si>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</si>
  <si>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</si>
  <si>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</si>
  <si>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</si>
  <si>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</si>
  <si>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</si>
  <si>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</si>
  <si>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</si>
  <si>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</si>
  <si>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</si>
  <si>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</si>
  <si>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</si>
  <si>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</si>
  <si>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</si>
  <si>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</si>
  <si>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</si>
  <si>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</si>
  <si>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</si>
  <si>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</si>
  <si>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</si>
  <si>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</si>
  <si>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</si>
  <si>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</si>
  <si>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</si>
  <si>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</si>
  <si>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</si>
  <si>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</si>
  <si>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</si>
  <si>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</si>
  <si>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</si>
  <si>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</si>
  <si>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</si>
  <si>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</si>
  <si>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</si>
  <si>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</si>
  <si>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</si>
  <si>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_________________________________________________________________________</t>
  </si>
  <si>
    <t>Seven &amp; Thirty Marketing, SRL</t>
  </si>
  <si>
    <t>Tecnofijaciones de Dominicana, SRL</t>
  </si>
  <si>
    <t>Adquisición de pinturas y materiales eléctricos para la habilitación de la nueva oficina de cuidados del Programa Supérate, dirigido a mipymes.</t>
  </si>
  <si>
    <t>mipymes</t>
  </si>
  <si>
    <t>PS-DAF-CD-2024-0093</t>
  </si>
  <si>
    <t>Servicio de instalación y adquisición de aires acondicionados para la Dirección de Cuidados del Programa Supérate, dirigido a Mipymes.</t>
  </si>
  <si>
    <t>PS-DAF-CD-2024-0095</t>
  </si>
  <si>
    <t>SM Servicios Electromecánicos, SRL</t>
  </si>
  <si>
    <t>Servicio de instalación y adquisición de equipos de refrigeración para la Dirección de Cuidados del Programa Supérate, dirigido a Mipymes.</t>
  </si>
  <si>
    <t>PS-DAF-CD-2024-0096</t>
  </si>
  <si>
    <t>Amserech AF Segurity, SRL</t>
  </si>
  <si>
    <t>Servicio de instalación y adquisición de gabinetes de cocina para la Dirección de Cuidados del Programa Supérate</t>
  </si>
  <si>
    <t>PS-DAF-CD-2024-0097</t>
  </si>
  <si>
    <t>Cancelada</t>
  </si>
  <si>
    <t>Adquisición de cintas de impresora de tarjetas de identificación para carnets de los empleados del Programa Supérate, dirigido a Mipymes.</t>
  </si>
  <si>
    <t>PS-DAF-CD-2024-0098</t>
  </si>
  <si>
    <t>Dipuglia PC Outlet Store, SRL</t>
  </si>
  <si>
    <t>Servicios de combustible a granel para las plantas eléctricas utilizadas en las oficinas del programa supérate en la región sur, dirigido a mipymes</t>
  </si>
  <si>
    <t>PS-DAF-CD-2024-0099</t>
  </si>
  <si>
    <t>DK Petroleum, SRL</t>
  </si>
  <si>
    <t>PS-DAF-CD-2024-0100</t>
  </si>
  <si>
    <t>PS-DAF-CD-2024-0101</t>
  </si>
  <si>
    <t>PS-DAF-CD-2024-0102</t>
  </si>
  <si>
    <t>PS-DAF-CD-2024-0104</t>
  </si>
  <si>
    <t>PS-DAF-CD-2024-0105</t>
  </si>
  <si>
    <t>PS-DAF-CD-2024-0107</t>
  </si>
  <si>
    <t>PS-DAF-CD-2024-0108</t>
  </si>
  <si>
    <t>PS-DAF-CD-2024-0109</t>
  </si>
  <si>
    <t>PS-DAF-CD-2024-0110</t>
  </si>
  <si>
    <t>PS-DAF-CD-2024-0111</t>
  </si>
  <si>
    <t>Adquisición de Agua en Botellas Reciclables, Bizcochitos y Jugos Tetrapack para Usos Diversos de la Institución, dirigido a Mipymes</t>
  </si>
  <si>
    <t>Adquisición de insumos de higiene y limpieza para el uso de la Dirección de Cuidados del Programa Supérate, dirigido a Mipymes Mujer.</t>
  </si>
  <si>
    <t xml:space="preserve"> Mipymes Mujer</t>
  </si>
  <si>
    <t>Criscel Ulloa Distributions, SRL</t>
  </si>
  <si>
    <t>Adquisición de brochures y certificados para ser utilizados durante jornadas de orientación sobre salud sexual reproductiva, dirigido a mipymes.</t>
  </si>
  <si>
    <t>Servicio de Actuación Teatral tipo Monólogo para Actividad Cultural y Conmemorativa en el Marco de la Prevención de la Violencia Basada en Género en Niñas, Adolescentes y Adultas. Género y Cuidado</t>
  </si>
  <si>
    <t>Ana Ysabel Spencer Lantigua</t>
  </si>
  <si>
    <t>Servicio de brochures informativos para operativos de emprendimiento del Programa Supérate, dirigido a mipymes</t>
  </si>
  <si>
    <t>Grupo Astro, SRL</t>
  </si>
  <si>
    <t>Adquisición de material gastable de oficina para la Dirección de Cuidados del Programa Supérate, dirigido a Mipymes Mujer.</t>
  </si>
  <si>
    <t>Brothers RSR Supply Offices, SRL</t>
  </si>
  <si>
    <t>Servicio de instalación y adquisición de gabinetes de cocina para la oficina de la Dirección de Cuidados del Programa Supérate.</t>
  </si>
  <si>
    <t>Freddy Wilmer Matos Moquete</t>
  </si>
  <si>
    <t>Adquisición de pines tipo gafete para los centros de superación comunitaria del Programa Supérate, dirigido a mipymes.</t>
  </si>
  <si>
    <t>Genius Print Graphic, SRL</t>
  </si>
  <si>
    <t>Adquisición de cuadros acrílicos para los centros de superación comunitaria del Programa Supérate, dirigido a mipymes.</t>
  </si>
  <si>
    <t>Adquisición de Jugos Tetrapack para Uso de la Dirección de Cuidados del Programa Supérate, dirigido a Mipymes</t>
  </si>
  <si>
    <t>Sarape, S.R.L.</t>
  </si>
  <si>
    <t>Relación de Compras realizadas Por debajo del Umbral (Compras Directas) Micro pequeñas y Medianas Empresas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</si>
</sst>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65" fontId="4" fillId="0" borderId="21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14" fontId="6" fillId="0" borderId="18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6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164" fontId="4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2293081</xdr:colOff>
      <xdr:row>0</xdr:row>
      <xdr:rowOff>154461</xdr:rowOff>
    </xdr:from>
    <xdr:to>
      <xdr:col>4</xdr:col>
      <xdr:colOff>1309687</xdr:colOff>
      <xdr:row>4</xdr:row>
      <xdr:rowOff>261938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008706" y="154461"/>
          <a:ext cx="3898169" cy="191722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tabSelected="1" zoomScale="40" zoomScaleNormal="40" zoomScaleSheetLayoutView="40" workbookViewId="0">
      <selection activeCell="C13" sqref="C13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9.5703125" style="1" customWidth="1"/>
    <col min="4" max="4" width="73.28515625" style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customHeight="1" x14ac:dyDescent="0.25">
      <c r="B1" s="58"/>
      <c r="C1" s="59"/>
      <c r="D1" s="59"/>
      <c r="E1" s="59"/>
      <c r="F1" s="59"/>
      <c r="G1" s="60"/>
    </row>
    <row r="2" spans="2:7" ht="36" customHeight="1" x14ac:dyDescent="0.25">
      <c r="B2" s="61"/>
      <c r="C2" s="62"/>
      <c r="D2" s="62"/>
      <c r="E2" s="62"/>
      <c r="F2" s="62"/>
      <c r="G2" s="63"/>
    </row>
    <row r="3" spans="2:7" ht="36" customHeight="1" x14ac:dyDescent="0.25">
      <c r="B3" s="61"/>
      <c r="C3" s="62"/>
      <c r="D3" s="62"/>
      <c r="E3" s="62"/>
      <c r="F3" s="62"/>
      <c r="G3" s="63"/>
    </row>
    <row r="4" spans="2:7" ht="36" customHeight="1" x14ac:dyDescent="0.25">
      <c r="B4" s="61"/>
      <c r="C4" s="62"/>
      <c r="D4" s="62"/>
      <c r="E4" s="62"/>
      <c r="F4" s="62"/>
      <c r="G4" s="63"/>
    </row>
    <row r="5" spans="2:7" ht="36" customHeight="1" x14ac:dyDescent="0.25">
      <c r="B5" s="61"/>
      <c r="C5" s="62"/>
      <c r="D5" s="62"/>
      <c r="E5" s="62"/>
      <c r="F5" s="62"/>
      <c r="G5" s="63"/>
    </row>
    <row r="6" spans="2:7" ht="28.5" customHeight="1" x14ac:dyDescent="0.25">
      <c r="B6" s="61"/>
      <c r="C6" s="62"/>
      <c r="D6" s="62"/>
      <c r="E6" s="62"/>
      <c r="F6" s="62"/>
      <c r="G6" s="63"/>
    </row>
    <row r="7" spans="2:7" s="2" customFormat="1" ht="28.5" customHeight="1" x14ac:dyDescent="0.55000000000000004">
      <c r="B7" s="64" t="s">
        <v>120</v>
      </c>
      <c r="C7" s="65"/>
      <c r="D7" s="65"/>
      <c r="E7" s="65"/>
      <c r="F7" s="65"/>
      <c r="G7" s="66"/>
    </row>
    <row r="8" spans="2:7" s="2" customFormat="1" ht="15" customHeight="1" x14ac:dyDescent="0.25">
      <c r="B8" s="58"/>
      <c r="C8" s="59"/>
      <c r="D8" s="59"/>
      <c r="E8" s="59"/>
      <c r="F8" s="59"/>
      <c r="G8" s="60"/>
    </row>
    <row r="9" spans="2:7" s="2" customFormat="1" ht="36" customHeight="1" x14ac:dyDescent="0.25">
      <c r="B9" s="67"/>
      <c r="C9" s="68"/>
      <c r="D9" s="68"/>
      <c r="E9" s="68"/>
      <c r="F9" s="68"/>
      <c r="G9" s="69"/>
    </row>
    <row r="10" spans="2:7" s="2" customFormat="1" ht="72" x14ac:dyDescent="0.55000000000000004">
      <c r="B10" s="10" t="s">
        <v>5</v>
      </c>
      <c r="C10" s="10" t="s">
        <v>0</v>
      </c>
      <c r="D10" s="5" t="s">
        <v>1</v>
      </c>
      <c r="E10" s="10" t="s">
        <v>4</v>
      </c>
      <c r="F10" s="30" t="s">
        <v>6</v>
      </c>
      <c r="G10" s="10" t="s">
        <v>2</v>
      </c>
    </row>
    <row r="11" spans="2:7" ht="222" customHeight="1" x14ac:dyDescent="0.25">
      <c r="B11" s="52" t="s">
        <v>76</v>
      </c>
      <c r="C11" s="30" t="s">
        <v>73</v>
      </c>
      <c r="D11" s="30" t="s">
        <v>74</v>
      </c>
      <c r="E11" s="52" t="s">
        <v>75</v>
      </c>
      <c r="F11" s="51">
        <v>81456.58</v>
      </c>
      <c r="G11" s="57">
        <v>45635</v>
      </c>
    </row>
    <row r="12" spans="2:7" ht="228" customHeight="1" x14ac:dyDescent="0.25">
      <c r="B12" s="53" t="s">
        <v>78</v>
      </c>
      <c r="C12" s="30" t="s">
        <v>79</v>
      </c>
      <c r="D12" s="30" t="s">
        <v>77</v>
      </c>
      <c r="E12" s="53" t="s">
        <v>75</v>
      </c>
      <c r="F12" s="51">
        <v>214170</v>
      </c>
      <c r="G12" s="57">
        <v>45635</v>
      </c>
    </row>
    <row r="13" spans="2:7" ht="213" customHeight="1" x14ac:dyDescent="0.25">
      <c r="B13" s="53" t="s">
        <v>81</v>
      </c>
      <c r="C13" s="30" t="s">
        <v>82</v>
      </c>
      <c r="D13" s="31" t="s">
        <v>80</v>
      </c>
      <c r="E13" s="53" t="s">
        <v>75</v>
      </c>
      <c r="F13" s="51">
        <v>145020.01</v>
      </c>
      <c r="G13" s="57">
        <v>45638</v>
      </c>
    </row>
    <row r="14" spans="2:7" ht="179.25" customHeight="1" x14ac:dyDescent="0.25">
      <c r="B14" s="53" t="s">
        <v>84</v>
      </c>
      <c r="C14" s="30" t="s">
        <v>85</v>
      </c>
      <c r="D14" s="31" t="s">
        <v>83</v>
      </c>
      <c r="E14" s="52" t="s">
        <v>10</v>
      </c>
      <c r="F14" s="51" t="s">
        <v>85</v>
      </c>
      <c r="G14" s="57">
        <v>45635</v>
      </c>
    </row>
    <row r="15" spans="2:7" ht="224.25" customHeight="1" x14ac:dyDescent="0.25">
      <c r="B15" s="53" t="s">
        <v>87</v>
      </c>
      <c r="C15" s="30" t="s">
        <v>88</v>
      </c>
      <c r="D15" s="31" t="s">
        <v>86</v>
      </c>
      <c r="E15" s="53" t="s">
        <v>75</v>
      </c>
      <c r="F15" s="51">
        <v>107549.98</v>
      </c>
      <c r="G15" s="57">
        <v>45637</v>
      </c>
    </row>
    <row r="16" spans="2:7" ht="245.25" customHeight="1" x14ac:dyDescent="0.25">
      <c r="B16" s="53" t="s">
        <v>90</v>
      </c>
      <c r="C16" s="30" t="s">
        <v>91</v>
      </c>
      <c r="D16" s="31" t="s">
        <v>89</v>
      </c>
      <c r="E16" s="53" t="s">
        <v>75</v>
      </c>
      <c r="F16" s="51">
        <v>352344</v>
      </c>
      <c r="G16" s="54">
        <v>45637</v>
      </c>
    </row>
    <row r="17" spans="2:7" ht="245.25" customHeight="1" x14ac:dyDescent="0.25">
      <c r="B17" s="53" t="s">
        <v>92</v>
      </c>
      <c r="C17" s="30" t="s">
        <v>85</v>
      </c>
      <c r="D17" s="31" t="s">
        <v>102</v>
      </c>
      <c r="E17" s="53" t="s">
        <v>75</v>
      </c>
      <c r="F17" s="30" t="s">
        <v>85</v>
      </c>
      <c r="G17" s="54">
        <v>45642</v>
      </c>
    </row>
    <row r="18" spans="2:7" ht="245.25" customHeight="1" x14ac:dyDescent="0.25">
      <c r="B18" s="53" t="s">
        <v>93</v>
      </c>
      <c r="C18" s="30" t="s">
        <v>105</v>
      </c>
      <c r="D18" s="31" t="s">
        <v>103</v>
      </c>
      <c r="E18" s="53" t="s">
        <v>104</v>
      </c>
      <c r="F18" s="51">
        <v>137033.4</v>
      </c>
      <c r="G18" s="54">
        <v>45639</v>
      </c>
    </row>
    <row r="19" spans="2:7" ht="245.25" customHeight="1" x14ac:dyDescent="0.25">
      <c r="B19" s="53" t="s">
        <v>94</v>
      </c>
      <c r="C19" s="30" t="s">
        <v>72</v>
      </c>
      <c r="D19" s="31" t="s">
        <v>106</v>
      </c>
      <c r="E19" s="53" t="s">
        <v>75</v>
      </c>
      <c r="F19" s="51">
        <v>46020</v>
      </c>
      <c r="G19" s="54">
        <v>45639</v>
      </c>
    </row>
    <row r="20" spans="2:7" ht="307.5" customHeight="1" x14ac:dyDescent="0.25">
      <c r="B20" s="53" t="s">
        <v>95</v>
      </c>
      <c r="C20" s="30" t="s">
        <v>108</v>
      </c>
      <c r="D20" s="31" t="s">
        <v>107</v>
      </c>
      <c r="E20" s="53" t="s">
        <v>10</v>
      </c>
      <c r="F20" s="51">
        <v>74000.009999999995</v>
      </c>
      <c r="G20" s="54">
        <v>45639</v>
      </c>
    </row>
    <row r="21" spans="2:7" ht="231.75" customHeight="1" x14ac:dyDescent="0.25">
      <c r="B21" s="53" t="s">
        <v>96</v>
      </c>
      <c r="C21" s="30" t="s">
        <v>110</v>
      </c>
      <c r="D21" s="31" t="s">
        <v>109</v>
      </c>
      <c r="E21" s="53" t="s">
        <v>75</v>
      </c>
      <c r="F21" s="51">
        <v>155760</v>
      </c>
      <c r="G21" s="54">
        <v>45642</v>
      </c>
    </row>
    <row r="22" spans="2:7" ht="245.25" customHeight="1" x14ac:dyDescent="0.25">
      <c r="B22" s="53" t="s">
        <v>97</v>
      </c>
      <c r="C22" s="30" t="s">
        <v>112</v>
      </c>
      <c r="D22" s="31" t="s">
        <v>111</v>
      </c>
      <c r="E22" s="55" t="s">
        <v>104</v>
      </c>
      <c r="F22" s="51">
        <v>152810</v>
      </c>
      <c r="G22" s="54">
        <v>45639</v>
      </c>
    </row>
    <row r="23" spans="2:7" ht="207.75" customHeight="1" x14ac:dyDescent="0.25">
      <c r="B23" s="53" t="s">
        <v>98</v>
      </c>
      <c r="C23" s="30" t="s">
        <v>114</v>
      </c>
      <c r="D23" s="31" t="s">
        <v>113</v>
      </c>
      <c r="E23" s="53" t="s">
        <v>10</v>
      </c>
      <c r="F23" s="51">
        <v>330000</v>
      </c>
      <c r="G23" s="56">
        <v>45639</v>
      </c>
    </row>
    <row r="24" spans="2:7" ht="245.25" customHeight="1" x14ac:dyDescent="0.25">
      <c r="B24" s="53" t="s">
        <v>99</v>
      </c>
      <c r="C24" s="30" t="s">
        <v>116</v>
      </c>
      <c r="D24" s="31" t="s">
        <v>115</v>
      </c>
      <c r="E24" s="53" t="s">
        <v>75</v>
      </c>
      <c r="F24" s="51">
        <v>52864</v>
      </c>
      <c r="G24" s="56">
        <v>45639</v>
      </c>
    </row>
    <row r="25" spans="2:7" ht="245.25" customHeight="1" x14ac:dyDescent="0.25">
      <c r="B25" s="53" t="s">
        <v>100</v>
      </c>
      <c r="C25" s="30" t="s">
        <v>116</v>
      </c>
      <c r="D25" s="31" t="s">
        <v>117</v>
      </c>
      <c r="E25" s="55" t="s">
        <v>75</v>
      </c>
      <c r="F25" s="51">
        <v>179360</v>
      </c>
      <c r="G25" s="54">
        <v>45642</v>
      </c>
    </row>
    <row r="26" spans="2:7" ht="245.25" customHeight="1" x14ac:dyDescent="0.25">
      <c r="B26" s="53" t="s">
        <v>101</v>
      </c>
      <c r="C26" s="30" t="s">
        <v>119</v>
      </c>
      <c r="D26" s="31" t="s">
        <v>118</v>
      </c>
      <c r="E26" s="55" t="s">
        <v>75</v>
      </c>
      <c r="F26" s="51">
        <v>26601.33</v>
      </c>
      <c r="G26" s="56">
        <v>45643</v>
      </c>
    </row>
    <row r="27" spans="2:7" s="3" customFormat="1" ht="237" customHeight="1" x14ac:dyDescent="0.55000000000000004">
      <c r="B27" s="47"/>
      <c r="C27" s="71" t="s">
        <v>71</v>
      </c>
      <c r="D27" s="71"/>
      <c r="E27" s="71"/>
      <c r="F27" s="71"/>
      <c r="G27" s="48"/>
    </row>
    <row r="28" spans="2:7" s="3" customFormat="1" ht="69" customHeight="1" x14ac:dyDescent="0.55000000000000004">
      <c r="B28" s="49"/>
      <c r="C28" s="70" t="s">
        <v>7</v>
      </c>
      <c r="D28" s="70"/>
      <c r="E28" s="70"/>
      <c r="F28" s="70"/>
      <c r="G28" s="50"/>
    </row>
  </sheetData>
  <autoFilter ref="B10:G28"/>
  <mergeCells count="5">
    <mergeCell ref="B1:G6"/>
    <mergeCell ref="B7:G7"/>
    <mergeCell ref="B8:G9"/>
    <mergeCell ref="C28:F28"/>
    <mergeCell ref="C27:F27"/>
  </mergeCells>
  <printOptions horizontalCentered="1"/>
  <pageMargins left="0.25" right="0.25" top="0.75" bottom="0.75" header="0.3" footer="0.3"/>
  <pageSetup scale="1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3" t="s">
        <v>5</v>
      </c>
      <c r="B3" s="33" t="s">
        <v>0</v>
      </c>
      <c r="C3" s="33" t="s">
        <v>1</v>
      </c>
      <c r="D3" s="33" t="s">
        <v>4</v>
      </c>
      <c r="E3" s="33" t="s">
        <v>6</v>
      </c>
      <c r="F3" s="38" t="s">
        <v>2</v>
      </c>
      <c r="G3" s="40" t="s">
        <v>47</v>
      </c>
    </row>
    <row r="4" spans="1:7" ht="63.75" customHeight="1" x14ac:dyDescent="0.25">
      <c r="A4" s="34" t="s">
        <v>49</v>
      </c>
      <c r="B4" s="34" t="s">
        <v>46</v>
      </c>
      <c r="C4" s="34" t="s">
        <v>56</v>
      </c>
      <c r="D4" s="34" t="s">
        <v>4</v>
      </c>
      <c r="E4" s="35">
        <v>196116.54</v>
      </c>
      <c r="F4" s="36">
        <v>45176</v>
      </c>
      <c r="G4" s="39" t="s">
        <v>48</v>
      </c>
    </row>
    <row r="5" spans="1:7" ht="61.5" hidden="1" customHeight="1" x14ac:dyDescent="0.25">
      <c r="A5" s="34" t="s">
        <v>42</v>
      </c>
      <c r="B5" s="34" t="s">
        <v>43</v>
      </c>
      <c r="C5" s="34" t="s">
        <v>41</v>
      </c>
      <c r="D5" s="34" t="s">
        <v>10</v>
      </c>
      <c r="E5" s="35">
        <v>280000</v>
      </c>
      <c r="F5" s="36">
        <v>45170</v>
      </c>
      <c r="G5" s="39" t="s">
        <v>48</v>
      </c>
    </row>
    <row r="6" spans="1:7" ht="90" x14ac:dyDescent="0.25">
      <c r="A6" s="34" t="s">
        <v>44</v>
      </c>
      <c r="B6" s="34" t="s">
        <v>46</v>
      </c>
      <c r="C6" s="34" t="s">
        <v>45</v>
      </c>
      <c r="D6" s="34" t="s">
        <v>4</v>
      </c>
      <c r="E6" s="35">
        <v>1492700</v>
      </c>
      <c r="F6" s="36">
        <v>45184</v>
      </c>
      <c r="G6" s="39" t="s">
        <v>48</v>
      </c>
    </row>
    <row r="7" spans="1:7" ht="45" x14ac:dyDescent="0.25">
      <c r="A7" s="34" t="s">
        <v>50</v>
      </c>
      <c r="B7" s="34" t="s">
        <v>52</v>
      </c>
      <c r="C7" s="34" t="s">
        <v>51</v>
      </c>
      <c r="D7" s="34" t="s">
        <v>4</v>
      </c>
      <c r="E7" s="35">
        <v>1158782.3600000001</v>
      </c>
      <c r="F7" s="36">
        <v>45190</v>
      </c>
      <c r="G7" s="39" t="s">
        <v>48</v>
      </c>
    </row>
    <row r="8" spans="1:7" ht="75" x14ac:dyDescent="0.25">
      <c r="A8" s="34" t="s">
        <v>53</v>
      </c>
      <c r="B8" s="34" t="s">
        <v>55</v>
      </c>
      <c r="C8" s="34" t="s">
        <v>54</v>
      </c>
      <c r="D8" s="34" t="s">
        <v>4</v>
      </c>
      <c r="E8" s="35">
        <v>1500000</v>
      </c>
      <c r="F8" s="36">
        <v>45196</v>
      </c>
      <c r="G8" s="39" t="s">
        <v>48</v>
      </c>
    </row>
    <row r="9" spans="1:7" ht="45" x14ac:dyDescent="0.25">
      <c r="A9" s="34" t="s">
        <v>57</v>
      </c>
      <c r="B9" s="34" t="s">
        <v>46</v>
      </c>
      <c r="C9" s="34" t="s">
        <v>61</v>
      </c>
      <c r="D9" s="34" t="s">
        <v>4</v>
      </c>
      <c r="E9" s="39" t="s">
        <v>62</v>
      </c>
      <c r="F9" s="36">
        <v>45194</v>
      </c>
      <c r="G9" s="39" t="s">
        <v>48</v>
      </c>
    </row>
    <row r="10" spans="1:7" ht="45" hidden="1" x14ac:dyDescent="0.25">
      <c r="A10" s="34" t="s">
        <v>58</v>
      </c>
      <c r="B10" s="37" t="s">
        <v>64</v>
      </c>
      <c r="C10" s="34" t="s">
        <v>63</v>
      </c>
      <c r="D10" s="39" t="s">
        <v>10</v>
      </c>
      <c r="E10" s="41">
        <v>900000</v>
      </c>
      <c r="F10" s="36">
        <v>45194</v>
      </c>
      <c r="G10" s="39" t="s">
        <v>48</v>
      </c>
    </row>
    <row r="11" spans="1:7" ht="45" x14ac:dyDescent="0.25">
      <c r="A11" s="34" t="s">
        <v>59</v>
      </c>
      <c r="B11" s="34" t="s">
        <v>46</v>
      </c>
      <c r="C11" s="34" t="s">
        <v>65</v>
      </c>
      <c r="D11" s="39" t="s">
        <v>66</v>
      </c>
      <c r="E11" s="39" t="s">
        <v>62</v>
      </c>
      <c r="F11" s="36">
        <v>45195</v>
      </c>
      <c r="G11" s="39" t="s">
        <v>48</v>
      </c>
    </row>
    <row r="12" spans="1:7" ht="45" x14ac:dyDescent="0.25">
      <c r="A12" s="34" t="s">
        <v>60</v>
      </c>
      <c r="B12" s="37" t="s">
        <v>68</v>
      </c>
      <c r="C12" s="34" t="s">
        <v>67</v>
      </c>
      <c r="D12" s="34" t="s">
        <v>4</v>
      </c>
      <c r="E12" s="39" t="s">
        <v>62</v>
      </c>
      <c r="F12" s="36">
        <v>45196</v>
      </c>
      <c r="G12" s="37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3">
        <v>5660</v>
      </c>
      <c r="J13" s="43">
        <f>(F13*H13)</f>
        <v>141500</v>
      </c>
      <c r="K13" s="43">
        <f>(J13*$L$15)</f>
        <v>14150</v>
      </c>
      <c r="L13" s="45">
        <f>(J13-K13)</f>
        <v>127350</v>
      </c>
    </row>
    <row r="14" spans="5:14" x14ac:dyDescent="0.25">
      <c r="E14" t="s">
        <v>70</v>
      </c>
      <c r="F14">
        <v>25</v>
      </c>
      <c r="H14" s="42">
        <v>595</v>
      </c>
      <c r="J14" s="43">
        <f>(F14*H14)</f>
        <v>14875</v>
      </c>
      <c r="K14" s="43">
        <f>(J14*$L$15)</f>
        <v>1487.5</v>
      </c>
      <c r="L14" s="45">
        <f>(J14-K14)</f>
        <v>13387.5</v>
      </c>
      <c r="N14" s="45">
        <f>SUM(L13+L14)</f>
        <v>140737.5</v>
      </c>
    </row>
    <row r="15" spans="5:14" x14ac:dyDescent="0.25">
      <c r="J15" s="43">
        <f>SUM(J13:J14)</f>
        <v>156375</v>
      </c>
      <c r="L15" s="44">
        <v>0.1</v>
      </c>
    </row>
    <row r="16" spans="5:14" x14ac:dyDescent="0.25">
      <c r="J16">
        <f>(J15*L15)</f>
        <v>15637.5</v>
      </c>
    </row>
    <row r="17" spans="10:12" x14ac:dyDescent="0.25">
      <c r="J17" s="45">
        <f>(J15-J16)</f>
        <v>140737.5</v>
      </c>
      <c r="L17" s="44">
        <v>0.18</v>
      </c>
    </row>
    <row r="18" spans="10:12" x14ac:dyDescent="0.25">
      <c r="K18" s="46">
        <f>(J17*L17)</f>
        <v>25332.75</v>
      </c>
    </row>
    <row r="19" spans="10:12" x14ac:dyDescent="0.25">
      <c r="K19" s="43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3"/>
      <c r="C1" s="14"/>
      <c r="D1" s="14"/>
      <c r="E1" s="14"/>
      <c r="F1" s="14"/>
      <c r="G1" s="15"/>
    </row>
    <row r="2" spans="2:8" ht="36" x14ac:dyDescent="0.55000000000000004">
      <c r="B2" s="16"/>
      <c r="C2" s="12"/>
      <c r="D2" s="12"/>
      <c r="E2" s="12"/>
      <c r="F2" s="12"/>
      <c r="G2" s="17"/>
    </row>
    <row r="3" spans="2:8" ht="36" x14ac:dyDescent="0.55000000000000004">
      <c r="B3" s="16"/>
      <c r="C3" s="12"/>
      <c r="D3" s="12"/>
      <c r="E3" s="12"/>
      <c r="F3" s="12"/>
      <c r="G3" s="17"/>
    </row>
    <row r="4" spans="2:8" ht="36" x14ac:dyDescent="0.55000000000000004">
      <c r="B4" s="16"/>
      <c r="C4" s="12"/>
      <c r="D4" s="12"/>
      <c r="E4" s="12"/>
      <c r="F4" s="12"/>
      <c r="G4" s="17"/>
    </row>
    <row r="5" spans="2:8" ht="36" x14ac:dyDescent="0.55000000000000004">
      <c r="B5" s="16"/>
      <c r="C5" s="12"/>
      <c r="D5" s="12"/>
      <c r="E5" s="12"/>
      <c r="F5" s="12"/>
      <c r="G5" s="17"/>
    </row>
    <row r="6" spans="2:8" ht="36" x14ac:dyDescent="0.55000000000000004">
      <c r="B6" s="16"/>
      <c r="C6" s="12"/>
      <c r="D6" s="12"/>
      <c r="E6" s="12"/>
      <c r="F6" s="12"/>
      <c r="G6" s="17"/>
    </row>
    <row r="7" spans="2:8" ht="36" x14ac:dyDescent="0.55000000000000004">
      <c r="B7" s="16"/>
      <c r="C7" s="12"/>
      <c r="D7" s="12"/>
      <c r="E7" s="12"/>
      <c r="F7" s="12"/>
      <c r="G7" s="17"/>
    </row>
    <row r="8" spans="2:8" s="2" customFormat="1" ht="15" customHeight="1" x14ac:dyDescent="0.25">
      <c r="B8" s="73" t="s">
        <v>9</v>
      </c>
      <c r="C8" s="62"/>
      <c r="D8" s="62"/>
      <c r="E8" s="62"/>
      <c r="F8" s="62"/>
      <c r="G8" s="74"/>
    </row>
    <row r="9" spans="2:8" s="2" customFormat="1" ht="15" customHeight="1" x14ac:dyDescent="0.25">
      <c r="B9" s="73"/>
      <c r="C9" s="62"/>
      <c r="D9" s="62"/>
      <c r="E9" s="62"/>
      <c r="F9" s="62"/>
      <c r="G9" s="74"/>
    </row>
    <row r="10" spans="2:8" s="2" customFormat="1" ht="15" customHeight="1" x14ac:dyDescent="0.25">
      <c r="B10" s="73"/>
      <c r="C10" s="62"/>
      <c r="D10" s="62"/>
      <c r="E10" s="62"/>
      <c r="F10" s="62"/>
      <c r="G10" s="74"/>
    </row>
    <row r="11" spans="2:8" s="2" customFormat="1" ht="36" x14ac:dyDescent="0.55000000000000004">
      <c r="B11" s="27"/>
      <c r="C11" s="26"/>
      <c r="D11" s="26"/>
      <c r="E11" s="26"/>
      <c r="F11" s="26"/>
      <c r="G11" s="28"/>
    </row>
    <row r="12" spans="2:8" s="2" customFormat="1" ht="36" x14ac:dyDescent="0.55000000000000004">
      <c r="B12" s="16"/>
      <c r="C12" s="12"/>
      <c r="D12" s="12"/>
      <c r="E12" s="12"/>
      <c r="F12" s="12"/>
      <c r="G12" s="17"/>
    </row>
    <row r="13" spans="2:8" s="2" customFormat="1" ht="72" x14ac:dyDescent="0.25">
      <c r="B13" s="18" t="s">
        <v>5</v>
      </c>
      <c r="C13" s="30" t="s">
        <v>0</v>
      </c>
      <c r="D13" s="30" t="s">
        <v>1</v>
      </c>
      <c r="E13" s="30" t="s">
        <v>4</v>
      </c>
      <c r="F13" s="30" t="s">
        <v>6</v>
      </c>
      <c r="G13" s="19" t="s">
        <v>2</v>
      </c>
    </row>
    <row r="14" spans="2:8" s="2" customFormat="1" ht="111" customHeight="1" x14ac:dyDescent="0.25">
      <c r="B14" s="76" t="s">
        <v>15</v>
      </c>
      <c r="C14" s="30" t="s">
        <v>14</v>
      </c>
      <c r="D14" s="77" t="s">
        <v>18</v>
      </c>
      <c r="E14" s="79" t="s">
        <v>12</v>
      </c>
      <c r="F14" s="11">
        <v>1003874.4</v>
      </c>
      <c r="G14" s="81" t="s">
        <v>20</v>
      </c>
    </row>
    <row r="15" spans="2:8" s="2" customFormat="1" ht="119.25" customHeight="1" x14ac:dyDescent="0.25">
      <c r="B15" s="76"/>
      <c r="C15" s="30" t="s">
        <v>19</v>
      </c>
      <c r="D15" s="78"/>
      <c r="E15" s="80"/>
      <c r="F15" s="11">
        <v>400722.07</v>
      </c>
      <c r="G15" s="81"/>
      <c r="H15" s="32" t="s">
        <v>13</v>
      </c>
    </row>
    <row r="16" spans="2:8" s="2" customFormat="1" ht="191.25" customHeight="1" x14ac:dyDescent="0.25">
      <c r="B16" s="29" t="s">
        <v>16</v>
      </c>
      <c r="C16" s="30" t="s">
        <v>22</v>
      </c>
      <c r="D16" s="30" t="s">
        <v>21</v>
      </c>
      <c r="E16" s="29" t="s">
        <v>10</v>
      </c>
      <c r="F16" s="11">
        <v>269499.98</v>
      </c>
      <c r="G16" s="6">
        <v>45142</v>
      </c>
      <c r="H16" s="29" t="s">
        <v>13</v>
      </c>
    </row>
    <row r="17" spans="2:8" s="2" customFormat="1" ht="216" customHeight="1" x14ac:dyDescent="0.25">
      <c r="B17" s="29" t="s">
        <v>17</v>
      </c>
      <c r="C17" s="30" t="s">
        <v>24</v>
      </c>
      <c r="D17" s="31" t="s">
        <v>23</v>
      </c>
      <c r="E17" s="29" t="s">
        <v>10</v>
      </c>
      <c r="F17" s="11">
        <v>1170869.76</v>
      </c>
      <c r="G17" s="6">
        <v>45142</v>
      </c>
      <c r="H17" s="29" t="s">
        <v>13</v>
      </c>
    </row>
    <row r="18" spans="2:8" s="2" customFormat="1" ht="189" customHeight="1" x14ac:dyDescent="0.25">
      <c r="B18" s="29" t="s">
        <v>26</v>
      </c>
      <c r="C18" s="30" t="s">
        <v>27</v>
      </c>
      <c r="D18" s="30" t="s">
        <v>25</v>
      </c>
      <c r="E18" s="29" t="s">
        <v>4</v>
      </c>
      <c r="F18" s="11">
        <v>1499999.48</v>
      </c>
      <c r="G18" s="6">
        <v>45148</v>
      </c>
      <c r="H18" s="29" t="s">
        <v>13</v>
      </c>
    </row>
    <row r="19" spans="2:8" s="2" customFormat="1" ht="229.5" customHeight="1" x14ac:dyDescent="0.25">
      <c r="B19" s="29" t="s">
        <v>28</v>
      </c>
      <c r="C19" s="30" t="s">
        <v>34</v>
      </c>
      <c r="D19" s="30" t="s">
        <v>33</v>
      </c>
      <c r="E19" s="29" t="s">
        <v>10</v>
      </c>
      <c r="F19" s="11">
        <v>1200000</v>
      </c>
      <c r="G19" s="20">
        <v>45156</v>
      </c>
      <c r="H19" s="29" t="s">
        <v>13</v>
      </c>
    </row>
    <row r="20" spans="2:8" s="2" customFormat="1" ht="198" customHeight="1" x14ac:dyDescent="0.25">
      <c r="B20" s="29" t="s">
        <v>29</v>
      </c>
      <c r="C20" s="30" t="s">
        <v>36</v>
      </c>
      <c r="D20" s="30" t="s">
        <v>35</v>
      </c>
      <c r="E20" s="29" t="s">
        <v>10</v>
      </c>
      <c r="F20" s="11">
        <v>634840</v>
      </c>
      <c r="G20" s="6">
        <v>45148</v>
      </c>
      <c r="H20" s="29" t="s">
        <v>13</v>
      </c>
    </row>
    <row r="21" spans="2:8" s="2" customFormat="1" ht="204.75" customHeight="1" x14ac:dyDescent="0.25">
      <c r="B21" s="29" t="s">
        <v>30</v>
      </c>
      <c r="C21" s="30" t="s">
        <v>38</v>
      </c>
      <c r="D21" s="30" t="s">
        <v>37</v>
      </c>
      <c r="E21" s="29" t="s">
        <v>10</v>
      </c>
      <c r="F21" s="30" t="s">
        <v>38</v>
      </c>
      <c r="G21" s="20">
        <v>45162</v>
      </c>
      <c r="H21" s="29" t="s">
        <v>13</v>
      </c>
    </row>
    <row r="22" spans="2:8" s="2" customFormat="1" ht="198" customHeight="1" x14ac:dyDescent="0.25">
      <c r="B22" s="29" t="s">
        <v>31</v>
      </c>
      <c r="C22" s="30" t="s">
        <v>11</v>
      </c>
      <c r="D22" s="30" t="s">
        <v>39</v>
      </c>
      <c r="E22" s="29" t="s">
        <v>4</v>
      </c>
      <c r="F22" s="30" t="s">
        <v>11</v>
      </c>
      <c r="G22" s="20">
        <v>45159</v>
      </c>
      <c r="H22" s="29" t="s">
        <v>13</v>
      </c>
    </row>
    <row r="23" spans="2:8" s="2" customFormat="1" ht="235.5" customHeight="1" x14ac:dyDescent="0.25">
      <c r="B23" s="29" t="s">
        <v>32</v>
      </c>
      <c r="C23" s="30" t="s">
        <v>11</v>
      </c>
      <c r="D23" s="30" t="s">
        <v>40</v>
      </c>
      <c r="E23" s="29" t="s">
        <v>4</v>
      </c>
      <c r="F23" s="11">
        <v>1500000</v>
      </c>
      <c r="G23" s="20">
        <v>45163</v>
      </c>
      <c r="H23" s="29" t="s">
        <v>13</v>
      </c>
    </row>
    <row r="24" spans="2:8" s="2" customFormat="1" ht="33.75" x14ac:dyDescent="0.5">
      <c r="B24" s="21"/>
      <c r="C24" s="7"/>
      <c r="D24" s="8"/>
      <c r="E24" s="9"/>
      <c r="F24" s="9"/>
      <c r="G24" s="22"/>
    </row>
    <row r="25" spans="2:8" ht="36" customHeight="1" x14ac:dyDescent="0.55000000000000004">
      <c r="B25" s="23"/>
      <c r="C25" s="4"/>
      <c r="D25" s="4"/>
      <c r="E25" s="12"/>
      <c r="F25" s="12"/>
      <c r="G25" s="17"/>
    </row>
    <row r="26" spans="2:8" ht="36" customHeight="1" x14ac:dyDescent="0.55000000000000004">
      <c r="B26" s="23"/>
      <c r="C26" s="4"/>
      <c r="D26" s="4"/>
      <c r="E26" s="12"/>
      <c r="F26" s="12"/>
      <c r="G26" s="17"/>
    </row>
    <row r="27" spans="2:8" s="3" customFormat="1" ht="36" customHeight="1" x14ac:dyDescent="0.55000000000000004">
      <c r="B27" s="23"/>
      <c r="C27" s="72" t="s">
        <v>8</v>
      </c>
      <c r="D27" s="72"/>
      <c r="E27" s="72"/>
      <c r="F27" s="72"/>
      <c r="G27" s="28"/>
    </row>
    <row r="28" spans="2:8" s="3" customFormat="1" ht="48.75" customHeight="1" thickBot="1" x14ac:dyDescent="0.6">
      <c r="B28" s="24"/>
      <c r="C28" s="75" t="s">
        <v>3</v>
      </c>
      <c r="D28" s="75"/>
      <c r="E28" s="75"/>
      <c r="F28" s="75"/>
      <c r="G28" s="25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CD. Diciembre</vt:lpstr>
      <vt:lpstr>Sheet1</vt:lpstr>
      <vt:lpstr>Sheet2</vt:lpstr>
      <vt:lpstr>CM</vt:lpstr>
      <vt:lpstr>'CD. Diciembre'!Área_de_impresión</vt:lpstr>
      <vt:lpstr>CM!Área_de_impresión</vt:lpstr>
      <vt:lpstr>'CD. Diciembre'!incBuyerDossierDetaillnkRequestName</vt:lpstr>
      <vt:lpstr>CM!incBuyerDossierDetaillnkRequestReferenceNewTab</vt:lpstr>
      <vt:lpstr>'CD. Diciembre'!lnkProcurementContractViewLink_0</vt:lpstr>
      <vt:lpstr>'CD. Diciembre'!lnkReplyAnalysisEditViewLinkNewTab_0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2024-12-26T15:46:55Z</cp:lastPrinted>
  <dcterms:created xsi:type="dcterms:W3CDTF">2022-01-18T16:01:13Z</dcterms:created>
  <dcterms:modified xsi:type="dcterms:W3CDTF">2025-01-07T15:16:33Z</dcterms:modified>
</cp:coreProperties>
</file>