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910"/>
  </bookViews>
  <sheets>
    <sheet name="Programa 12 S1" sheetId="8" r:id="rId1"/>
    <sheet name="Programa 41 S1" sheetId="10" r:id="rId2"/>
    <sheet name="Programa 45 S1" sheetId="16" r:id="rId3"/>
    <sheet name="Programa 45 S2 (2)" sheetId="18" state="hidden" r:id="rId4"/>
  </sheets>
  <externalReferences>
    <externalReference r:id="rId5"/>
  </externalReferences>
  <definedNames>
    <definedName name="_xlnm.Print_Area" localSheetId="0">'Programa 12 S1'!$A$1:$J$46</definedName>
    <definedName name="_xlnm.Print_Area" localSheetId="1">'Programa 41 S1'!$A$1:$J$47</definedName>
    <definedName name="_xlnm.Print_Area" localSheetId="2">'Programa 45 S1'!$A$1:$J$44</definedName>
    <definedName name="_xlnm.Print_Area" localSheetId="3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0" l="1"/>
  <c r="E29" i="10"/>
  <c r="F29" i="16"/>
  <c r="F30" i="8"/>
  <c r="F29" i="8"/>
  <c r="J29" i="18"/>
  <c r="I29" i="18"/>
  <c r="I25" i="18"/>
  <c r="C16" i="18"/>
  <c r="C15" i="18"/>
  <c r="C14" i="18"/>
  <c r="J29" i="16"/>
  <c r="I29" i="16"/>
  <c r="I25" i="16"/>
  <c r="C16" i="16"/>
  <c r="C15" i="16"/>
  <c r="C14" i="16"/>
  <c r="J29" i="10"/>
  <c r="I29" i="10"/>
  <c r="I25" i="10"/>
  <c r="C16" i="10"/>
  <c r="C15" i="10"/>
  <c r="C14" i="10"/>
  <c r="J31" i="8"/>
  <c r="I31" i="8"/>
  <c r="J30" i="8"/>
  <c r="I30" i="8"/>
  <c r="J29" i="8"/>
  <c r="I29" i="8"/>
  <c r="I25" i="8"/>
  <c r="C16" i="8"/>
  <c r="C15" i="8"/>
  <c r="C14" i="8"/>
</calcChain>
</file>

<file path=xl/sharedStrings.xml><?xml version="1.0" encoding="utf-8"?>
<sst xmlns="http://schemas.openxmlformats.org/spreadsheetml/2006/main" count="292" uniqueCount="89">
  <si>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</si>
  <si>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</si>
  <si>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</si>
  <si>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</si>
  <si>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</si>
  <si>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</si>
  <si>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</si>
  <si>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</si>
  <si>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</si>
  <si>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</si>
  <si>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</si>
  <si>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</si>
  <si>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</si>
  <si>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</si>
  <si>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</si>
  <si>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</si>
  <si>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</si>
  <si>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</si>
  <si>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</si>
  <si>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</si>
  <si>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</si>
  <si>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</si>
  <si>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</si>
  <si>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</si>
  <si>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</si>
  <si>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</si>
  <si>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</si>
  <si>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</si>
  <si>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</si>
  <si>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</si>
  <si>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</si>
  <si>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</si>
  <si>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</si>
  <si>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</si>
  <si>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</si>
  <si>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</si>
  <si>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</si>
  <si>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</si>
  <si>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</si>
  <si>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</si>
  <si>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</si>
  <si>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</si>
  <si>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</si>
  <si>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</si>
  <si>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</si>
  <si>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</si>
  <si>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</si>
  <si>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</si>
  <si>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</si>
  <si>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</si>
  <si>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</si>
  <si>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</si>
  <si>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</si>
  <si>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</si>
  <si>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</si>
  <si>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</si>
  <si>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</si>
  <si>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</si>
  <si>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</si>
  <si>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</si>
  <si>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</si>
  <si>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</si>
  <si>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</si>
  <si>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</si>
  <si>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</si>
  <si>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Disminuir la pobreza con transformación económica y desarrollo de capacidades productivas de hogares mediante intervenciones de 
protección social focalizadas, movilidad social de 1.5% a 2023, base 23.4% 2020.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</si>
  <si>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</si>
  <si>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</si>
  <si>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</si>
  <si>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</si>
  <si>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</si>
  <si>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Cantidad de hogares que reciben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</si>
  <si>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</si>
  <si>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</si>
  <si>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</si>
  <si>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</si>
  <si>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</si>
  <si>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Disminuir la tasa de la tuberculosis en la población nacional de 42 por cada 100 mil habitantes en 2019 a 39 por cada 100 mil habitantes en 
2023</t>
  </si>
  <si>
    <t>7389 - Pacientes TB con factores de baja adherencia acceden a soporte nutricional</t>
  </si>
  <si>
    <t>Número de pacientes TB reciben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</si>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</sst>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6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2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26" xfId="0" applyNumberFormat="1" applyFont="1" applyBorder="1" applyAlignment="1" applyProtection="1">
      <alignment horizontal="center" vertical="center" wrapText="1"/>
      <protection locked="0"/>
    </xf>
    <xf numFmtId="10" fontId="22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2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35" xfId="0" applyFont="1" applyBorder="1" applyAlignment="1">
      <alignment horizontal="left" vertical="center" wrapText="1" readingOrder="1"/>
    </xf>
    <xf numFmtId="166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1" fillId="0" borderId="40" xfId="0" applyFont="1" applyBorder="1" applyAlignment="1">
      <alignment horizontal="left" vertical="center" wrapText="1" readingOrder="1"/>
    </xf>
    <xf numFmtId="0" fontId="21" fillId="0" borderId="36" xfId="0" applyFont="1" applyBorder="1" applyAlignment="1">
      <alignment horizontal="left" vertical="center" wrapText="1" readingOrder="1"/>
    </xf>
    <xf numFmtId="0" fontId="21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40" xfId="0" applyFont="1" applyBorder="1" applyAlignment="1">
      <alignment vertical="center" wrapText="1" readingOrder="1"/>
    </xf>
    <xf numFmtId="0" fontId="21" fillId="0" borderId="36" xfId="0" applyFont="1" applyBorder="1" applyAlignment="1">
      <alignment vertical="center" wrapText="1" readingOrder="1"/>
    </xf>
    <xf numFmtId="0" fontId="21" fillId="0" borderId="38" xfId="0" applyFont="1" applyBorder="1" applyAlignment="1">
      <alignment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3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26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6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8" name="Tabla156789" displayName="Tabla156789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>
      <calculatedColumnFormula>+#REF!+#REF!+B29+D29</calculatedColumnFormula>
    </tableColumn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IF(G29&gt;0,G29/C29,0)</calculatedColumnFormula>
    </tableColumn>
    <tableColumn id="8" name="Financiero _x000a_(%) _x000a_H=F/D" dataDxfId="4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0" name="Tabla1311" displayName="Tabla1311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>
      <calculatedColumnFormula>1251+1616</calculatedColumnFormula>
    </tableColumn>
    <tableColumn id="10" name="Financiera_x000a_(D)" dataDxfId="34">
      <calculatedColumnFormula>7482000+9604205</calculatedColumnFormula>
    </tableColumn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16" name="Tabla13417" displayName="Tabla13417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>
      <calculatedColumnFormula>3850000+7200000</calculatedColumnFormula>
    </tableColumn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88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30.7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2.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7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9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62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63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64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65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ht="28.5" customHeight="1" x14ac:dyDescent="0.25">
      <c r="A25" s="79">
        <v>54644544142</v>
      </c>
      <c r="B25" s="80"/>
      <c r="C25" s="81">
        <v>51833203949.150002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66</v>
      </c>
      <c r="B29" s="31" t="s">
        <v>67</v>
      </c>
      <c r="C29" s="34"/>
      <c r="D29" s="34"/>
      <c r="E29" s="32">
        <v>1548413</v>
      </c>
      <c r="F29" s="33">
        <f>7664642700+7576442150</f>
        <v>15241084850</v>
      </c>
      <c r="G29" s="34"/>
      <c r="H29" s="34"/>
      <c r="I29" s="29">
        <f t="shared" ref="I29:J31" si="0">IF(G29&gt;0,G29/C29,0)</f>
        <v>0</v>
      </c>
      <c r="J29" s="30">
        <f t="shared" si="0"/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69.75" customHeight="1" x14ac:dyDescent="0.25">
      <c r="A30" s="31" t="s">
        <v>68</v>
      </c>
      <c r="B30" s="31" t="s">
        <v>69</v>
      </c>
      <c r="C30" s="26"/>
      <c r="D30" s="27"/>
      <c r="E30" s="32">
        <v>1349826</v>
      </c>
      <c r="F30" s="33">
        <f>3051259327+3032517823</f>
        <v>6083777150</v>
      </c>
      <c r="G30" s="28"/>
      <c r="H30" s="27"/>
      <c r="I30" s="29">
        <f t="shared" si="0"/>
        <v>0</v>
      </c>
      <c r="J30" s="30">
        <f t="shared" si="0"/>
        <v>0</v>
      </c>
    </row>
    <row r="31" spans="1:19" ht="45" customHeight="1" x14ac:dyDescent="0.25">
      <c r="A31" s="31" t="s">
        <v>70</v>
      </c>
      <c r="B31" s="31" t="s">
        <v>71</v>
      </c>
      <c r="C31" s="15"/>
      <c r="D31" s="16"/>
      <c r="E31" s="32">
        <v>0</v>
      </c>
      <c r="F31" s="33">
        <v>16520000</v>
      </c>
      <c r="G31" s="17"/>
      <c r="H31" s="16"/>
      <c r="I31" s="18">
        <f t="shared" si="0"/>
        <v>0</v>
      </c>
      <c r="J31" s="19">
        <f t="shared" si="0"/>
        <v>0</v>
      </c>
    </row>
    <row r="32" spans="1:19" ht="15.75" hidden="1" x14ac:dyDescent="0.25">
      <c r="A32" s="56" t="s">
        <v>29</v>
      </c>
      <c r="B32" s="57"/>
      <c r="C32" s="57"/>
      <c r="D32" s="57"/>
      <c r="E32" s="57"/>
      <c r="F32" s="57"/>
      <c r="G32" s="57"/>
      <c r="H32" s="57"/>
      <c r="I32" s="57"/>
      <c r="J32" s="58"/>
    </row>
    <row r="33" spans="1:11" ht="15.75" hidden="1" x14ac:dyDescent="0.25">
      <c r="A33" s="59" t="s">
        <v>30</v>
      </c>
      <c r="B33" s="60"/>
      <c r="C33" s="60"/>
      <c r="D33" s="60"/>
      <c r="E33" s="60"/>
      <c r="F33" s="60"/>
      <c r="G33" s="60"/>
      <c r="H33" s="60"/>
      <c r="I33" s="60"/>
      <c r="J33" s="61"/>
      <c r="K33" s="1"/>
    </row>
    <row r="34" spans="1:11" hidden="1" x14ac:dyDescent="0.25">
      <c r="A34" s="20" t="s">
        <v>31</v>
      </c>
      <c r="B34" s="90" t="s">
        <v>49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32</v>
      </c>
      <c r="B35" s="90" t="s">
        <v>44</v>
      </c>
      <c r="C35" s="90"/>
      <c r="D35" s="90"/>
      <c r="E35" s="90"/>
      <c r="F35" s="90"/>
      <c r="G35" s="90"/>
      <c r="H35" s="90"/>
      <c r="I35" s="90"/>
      <c r="J35" s="91"/>
    </row>
    <row r="36" spans="1:11" ht="85.5" hidden="1" customHeight="1" x14ac:dyDescent="0.25">
      <c r="A36" s="20" t="s">
        <v>33</v>
      </c>
      <c r="B36" s="90" t="s">
        <v>45</v>
      </c>
      <c r="C36" s="90"/>
      <c r="D36" s="90"/>
      <c r="E36" s="90"/>
      <c r="F36" s="90"/>
      <c r="G36" s="90"/>
      <c r="H36" s="90"/>
      <c r="I36" s="90"/>
      <c r="J36" s="91"/>
    </row>
    <row r="37" spans="1:11" hidden="1" x14ac:dyDescent="0.25">
      <c r="A37" s="20" t="s">
        <v>34</v>
      </c>
      <c r="B37" s="90" t="s">
        <v>46</v>
      </c>
      <c r="C37" s="90"/>
      <c r="D37" s="90"/>
      <c r="E37" s="90"/>
      <c r="F37" s="90"/>
      <c r="G37" s="90"/>
      <c r="H37" s="90"/>
      <c r="I37" s="90"/>
      <c r="J37" s="91"/>
    </row>
    <row r="38" spans="1:11" ht="15.75" hidden="1" x14ac:dyDescent="0.25">
      <c r="A38" s="56" t="s">
        <v>35</v>
      </c>
      <c r="B38" s="57"/>
      <c r="C38" s="57"/>
      <c r="D38" s="57"/>
      <c r="E38" s="57"/>
      <c r="F38" s="57"/>
      <c r="G38" s="57"/>
      <c r="H38" s="57"/>
      <c r="I38" s="57"/>
      <c r="J38" s="58"/>
    </row>
    <row r="39" spans="1:11" ht="15.75" hidden="1" x14ac:dyDescent="0.25">
      <c r="A39" s="92" t="s">
        <v>36</v>
      </c>
      <c r="B39" s="93"/>
      <c r="C39" s="93"/>
      <c r="D39" s="93"/>
      <c r="E39" s="93"/>
      <c r="F39" s="93"/>
      <c r="G39" s="93"/>
      <c r="H39" s="93"/>
      <c r="I39" s="93"/>
      <c r="J39" s="94"/>
      <c r="K39" s="1"/>
    </row>
    <row r="40" spans="1:11" ht="27.75" hidden="1" customHeight="1" x14ac:dyDescent="0.25">
      <c r="A40" s="95" t="s">
        <v>47</v>
      </c>
      <c r="B40" s="96"/>
      <c r="C40" s="96"/>
      <c r="D40" s="96"/>
      <c r="E40" s="96"/>
      <c r="F40" s="96"/>
      <c r="G40" s="96"/>
      <c r="H40" s="96"/>
      <c r="I40" s="96"/>
      <c r="J40" s="97"/>
    </row>
    <row r="41" spans="1:11" ht="27.7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1" ht="30.75" hidden="1" customHeight="1" x14ac:dyDescent="0.25">
      <c r="A42" s="98" t="s">
        <v>48</v>
      </c>
      <c r="B42" s="98"/>
      <c r="C42" s="98"/>
      <c r="D42" s="98"/>
      <c r="E42" s="98"/>
      <c r="F42" s="98"/>
      <c r="G42" s="98"/>
      <c r="H42" s="98"/>
      <c r="I42" s="98"/>
      <c r="J42" s="98"/>
    </row>
    <row r="45" spans="1:11" ht="23.25" x14ac:dyDescent="0.35">
      <c r="F45" s="99" t="s">
        <v>87</v>
      </c>
      <c r="G45" s="99"/>
      <c r="H45" s="99"/>
    </row>
    <row r="46" spans="1:11" ht="23.25" x14ac:dyDescent="0.35">
      <c r="F46" s="89" t="s">
        <v>86</v>
      </c>
      <c r="G46" s="89"/>
      <c r="H46" s="89"/>
    </row>
  </sheetData>
  <mergeCells count="51">
    <mergeCell ref="F46:H46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2:J42"/>
    <mergeCell ref="F45:H45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"/>
    <dataValidation allowBlank="1" showInputMessage="1" showErrorMessage="1" prompt="¿En qué consiste el producto? su objetivo" sqref="B35:J35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De existir desvío, explicar razones." sqref="B37:J37"/>
    <dataValidation allowBlank="1" showInputMessage="1" showErrorMessage="1" prompt="Oportunidades de mejora identificadas" sqref="A40:J41"/>
    <dataValidation allowBlank="1" showInputMessage="1" showErrorMessage="1" prompt="Presupuesto del programa" sqref="F25 A25:C25"/>
    <dataValidation allowBlank="1" showInputMessage="1" showErrorMessage="1" prompt="¿En qué consiste el programa?" sqref="B19:J19"/>
    <dataValidation allowBlank="1" showInputMessage="1" showErrorMessage="1" prompt="Nombre de cada producto" sqref="A28:A31"/>
    <dataValidation allowBlank="1" showInputMessage="1" showErrorMessage="1" prompt="Nombre del indicador" sqref="B28:B31"/>
    <dataValidation allowBlank="1" showInputMessage="1" showErrorMessage="1" prompt="Meta anual del indicador" sqref="C28:C31 E28:E30"/>
    <dataValidation allowBlank="1" showInputMessage="1" showErrorMessage="1" prompt="Monto presupuestado para el producto" sqref="D28:D31 E31:F31 F28:F30"/>
    <dataValidation allowBlank="1" showInputMessage="1" showErrorMessage="1" prompt="Meta alcanzada en el trimestre" sqref="G28:G31"/>
    <dataValidation allowBlank="1" showInputMessage="1" showErrorMessage="1" prompt="Monto ejecutado en el trimestre" sqref="H28:H31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88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1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26.2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24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9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74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75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76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77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x14ac:dyDescent="0.25">
      <c r="A25" s="79">
        <v>36000000</v>
      </c>
      <c r="B25" s="80"/>
      <c r="C25" s="81">
        <v>36000000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78</v>
      </c>
      <c r="B29" s="31" t="s">
        <v>79</v>
      </c>
      <c r="C29" s="34"/>
      <c r="D29" s="34"/>
      <c r="E29" s="32">
        <f>1251+1616</f>
        <v>2867</v>
      </c>
      <c r="F29" s="33">
        <f>7482000+9604205</f>
        <v>17086205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69.75" hidden="1" customHeight="1" x14ac:dyDescent="0.25">
      <c r="A30" s="56" t="s">
        <v>29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9" ht="45" hidden="1" customHeight="1" x14ac:dyDescent="0.25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1"/>
    </row>
    <row r="32" spans="1:19" hidden="1" x14ac:dyDescent="0.25">
      <c r="A32" s="20" t="s">
        <v>31</v>
      </c>
      <c r="B32" s="90" t="s">
        <v>49</v>
      </c>
      <c r="C32" s="90"/>
      <c r="D32" s="90"/>
      <c r="E32" s="90"/>
      <c r="F32" s="90"/>
      <c r="G32" s="90"/>
      <c r="H32" s="90"/>
      <c r="I32" s="90"/>
      <c r="J32" s="91"/>
    </row>
    <row r="33" spans="1:11" hidden="1" x14ac:dyDescent="0.25">
      <c r="A33" s="20" t="s">
        <v>32</v>
      </c>
      <c r="B33" s="90" t="s">
        <v>44</v>
      </c>
      <c r="C33" s="90"/>
      <c r="D33" s="90"/>
      <c r="E33" s="90"/>
      <c r="F33" s="90"/>
      <c r="G33" s="90"/>
      <c r="H33" s="90"/>
      <c r="I33" s="90"/>
      <c r="J33" s="91"/>
      <c r="K33" s="1"/>
    </row>
    <row r="34" spans="1:11" hidden="1" x14ac:dyDescent="0.25">
      <c r="A34" s="20" t="s">
        <v>33</v>
      </c>
      <c r="B34" s="90" t="s">
        <v>45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34</v>
      </c>
      <c r="B35" s="90" t="s">
        <v>46</v>
      </c>
      <c r="C35" s="90"/>
      <c r="D35" s="90"/>
      <c r="E35" s="90"/>
      <c r="F35" s="90"/>
      <c r="G35" s="90"/>
      <c r="H35" s="90"/>
      <c r="I35" s="90"/>
      <c r="J35" s="91"/>
    </row>
    <row r="36" spans="1:11" ht="85.5" hidden="1" customHeight="1" x14ac:dyDescent="0.25">
      <c r="A36" s="56" t="s">
        <v>35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hidden="1" x14ac:dyDescent="0.25">
      <c r="A37" s="92" t="s">
        <v>36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1" hidden="1" x14ac:dyDescent="0.25">
      <c r="A38" s="95" t="s">
        <v>47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hidden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1"/>
    </row>
    <row r="40" spans="1:11" ht="27.75" hidden="1" customHeight="1" x14ac:dyDescent="0.25">
      <c r="A40" s="98" t="s">
        <v>48</v>
      </c>
      <c r="B40" s="98"/>
      <c r="C40" s="98"/>
      <c r="D40" s="98"/>
      <c r="E40" s="98"/>
      <c r="F40" s="98"/>
      <c r="G40" s="98"/>
      <c r="H40" s="98"/>
      <c r="I40" s="98"/>
      <c r="J40" s="98"/>
    </row>
    <row r="41" spans="1:11" ht="27.75" hidden="1" customHeight="1" x14ac:dyDescent="0.25"/>
    <row r="42" spans="1:11" ht="30.75" hidden="1" customHeight="1" x14ac:dyDescent="0.25"/>
    <row r="46" spans="1:11" ht="23.25" x14ac:dyDescent="0.35">
      <c r="F46" s="99" t="s">
        <v>87</v>
      </c>
      <c r="G46" s="99"/>
      <c r="H46" s="99"/>
    </row>
    <row r="47" spans="1:11" ht="23.25" x14ac:dyDescent="0.35">
      <c r="F47" s="89" t="s">
        <v>86</v>
      </c>
      <c r="G47" s="89"/>
      <c r="H47" s="89"/>
    </row>
  </sheetData>
  <mergeCells count="51"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3" zoomScale="60" zoomScaleNormal="68" workbookViewId="0">
      <selection activeCell="B1" sqref="B1:J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88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1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10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80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83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82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x14ac:dyDescent="0.25">
      <c r="A25" s="79">
        <v>30000000</v>
      </c>
      <c r="B25" s="80"/>
      <c r="C25" s="81">
        <v>32164679.829999998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4300</v>
      </c>
      <c r="F29" s="33">
        <f>3850000+7200000</f>
        <v>11050000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15.75" hidden="1" x14ac:dyDescent="0.25">
      <c r="A30" s="56" t="s">
        <v>29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9" ht="15.75" hidden="1" x14ac:dyDescent="0.25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1"/>
      <c r="K31" s="1"/>
    </row>
    <row r="32" spans="1:19" hidden="1" x14ac:dyDescent="0.25">
      <c r="A32" s="20" t="s">
        <v>31</v>
      </c>
      <c r="B32" s="90" t="s">
        <v>49</v>
      </c>
      <c r="C32" s="90"/>
      <c r="D32" s="90"/>
      <c r="E32" s="90"/>
      <c r="F32" s="90"/>
      <c r="G32" s="90"/>
      <c r="H32" s="90"/>
      <c r="I32" s="90"/>
      <c r="J32" s="91"/>
    </row>
    <row r="33" spans="1:11" hidden="1" x14ac:dyDescent="0.25">
      <c r="A33" s="20" t="s">
        <v>32</v>
      </c>
      <c r="B33" s="90" t="s">
        <v>44</v>
      </c>
      <c r="C33" s="90"/>
      <c r="D33" s="90"/>
      <c r="E33" s="90"/>
      <c r="F33" s="90"/>
      <c r="G33" s="90"/>
      <c r="H33" s="90"/>
      <c r="I33" s="90"/>
      <c r="J33" s="91"/>
    </row>
    <row r="34" spans="1:11" ht="85.5" hidden="1" customHeight="1" x14ac:dyDescent="0.25">
      <c r="A34" s="20" t="s">
        <v>33</v>
      </c>
      <c r="B34" s="90" t="s">
        <v>45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34</v>
      </c>
      <c r="B35" s="90" t="s">
        <v>46</v>
      </c>
      <c r="C35" s="90"/>
      <c r="D35" s="90"/>
      <c r="E35" s="90"/>
      <c r="F35" s="90"/>
      <c r="G35" s="90"/>
      <c r="H35" s="90"/>
      <c r="I35" s="90"/>
      <c r="J35" s="91"/>
    </row>
    <row r="36" spans="1:11" ht="15.75" hidden="1" x14ac:dyDescent="0.25">
      <c r="A36" s="56" t="s">
        <v>35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hidden="1" x14ac:dyDescent="0.25">
      <c r="A37" s="92" t="s">
        <v>36</v>
      </c>
      <c r="B37" s="93"/>
      <c r="C37" s="93"/>
      <c r="D37" s="93"/>
      <c r="E37" s="93"/>
      <c r="F37" s="93"/>
      <c r="G37" s="93"/>
      <c r="H37" s="93"/>
      <c r="I37" s="93"/>
      <c r="J37" s="94"/>
      <c r="K37" s="1"/>
    </row>
    <row r="38" spans="1:11" ht="27.75" hidden="1" customHeight="1" x14ac:dyDescent="0.25">
      <c r="A38" s="95" t="s">
        <v>47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98" t="s">
        <v>48</v>
      </c>
      <c r="B40" s="98"/>
      <c r="C40" s="98"/>
      <c r="D40" s="98"/>
      <c r="E40" s="98"/>
      <c r="F40" s="98"/>
      <c r="G40" s="98"/>
      <c r="H40" s="98"/>
      <c r="I40" s="98"/>
      <c r="J40" s="98"/>
    </row>
    <row r="43" spans="1:11" ht="23.25" x14ac:dyDescent="0.35">
      <c r="F43" s="99" t="s">
        <v>87</v>
      </c>
      <c r="G43" s="99"/>
      <c r="H43" s="99"/>
    </row>
    <row r="44" spans="1:11" ht="23.25" x14ac:dyDescent="0.35">
      <c r="F44" s="89" t="s">
        <v>86</v>
      </c>
      <c r="G44" s="89"/>
      <c r="H44" s="89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F25 A25:C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21"/>
      <c r="B1" s="40" t="s">
        <v>37</v>
      </c>
      <c r="C1" s="41"/>
      <c r="D1" s="41"/>
      <c r="E1" s="41"/>
      <c r="F1" s="41"/>
      <c r="G1" s="41"/>
      <c r="H1" s="41"/>
      <c r="I1" s="41"/>
      <c r="J1" s="42"/>
      <c r="K1" s="1"/>
    </row>
    <row r="2" spans="1:32" ht="21.75" thickBot="1" x14ac:dyDescent="0.3">
      <c r="A2" s="22"/>
      <c r="B2" s="43" t="s">
        <v>0</v>
      </c>
      <c r="C2" s="44"/>
      <c r="D2" s="43" t="s">
        <v>1</v>
      </c>
      <c r="E2" s="44"/>
      <c r="F2" s="44"/>
      <c r="G2" s="44"/>
      <c r="H2" s="45"/>
      <c r="I2" s="2" t="s">
        <v>2</v>
      </c>
      <c r="J2" s="3" t="s">
        <v>3</v>
      </c>
      <c r="K2" s="1"/>
    </row>
    <row r="3" spans="1:32" ht="21.75" thickBot="1" x14ac:dyDescent="0.3">
      <c r="A3" s="23"/>
      <c r="B3" s="46" t="s">
        <v>4</v>
      </c>
      <c r="C3" s="47"/>
      <c r="D3" s="46" t="s">
        <v>72</v>
      </c>
      <c r="E3" s="47"/>
      <c r="F3" s="47"/>
      <c r="G3" s="47"/>
      <c r="H3" s="48"/>
      <c r="I3" s="4"/>
      <c r="J3" s="5">
        <v>0</v>
      </c>
      <c r="K3" s="1"/>
    </row>
    <row r="4" spans="1:32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1"/>
    </row>
    <row r="5" spans="1:32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32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32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32" ht="15" customHeight="1" x14ac:dyDescent="0.25">
      <c r="A8" s="6" t="s">
        <v>7</v>
      </c>
      <c r="B8" s="62" t="s">
        <v>57</v>
      </c>
      <c r="C8" s="63"/>
      <c r="D8" s="63"/>
      <c r="E8" s="63"/>
      <c r="F8" s="63"/>
      <c r="G8" s="63"/>
      <c r="H8" s="63"/>
      <c r="I8" s="63"/>
      <c r="J8" s="6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5"/>
    </row>
    <row r="9" spans="1:32" ht="15" customHeight="1" x14ac:dyDescent="0.25">
      <c r="A9" s="24" t="s">
        <v>38</v>
      </c>
      <c r="B9" s="37" t="s">
        <v>58</v>
      </c>
      <c r="C9" s="38"/>
      <c r="D9" s="38"/>
      <c r="E9" s="38"/>
      <c r="F9" s="38"/>
      <c r="G9" s="38"/>
      <c r="H9" s="38"/>
      <c r="I9" s="38"/>
      <c r="J9" s="39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5"/>
    </row>
    <row r="10" spans="1:32" ht="15" customHeight="1" x14ac:dyDescent="0.25">
      <c r="A10" s="24" t="s">
        <v>39</v>
      </c>
      <c r="B10" s="37" t="s">
        <v>59</v>
      </c>
      <c r="C10" s="38"/>
      <c r="D10" s="38"/>
      <c r="E10" s="38"/>
      <c r="F10" s="38"/>
      <c r="G10" s="38"/>
      <c r="H10" s="38"/>
      <c r="I10" s="38"/>
      <c r="J10" s="3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</row>
    <row r="11" spans="1:32" ht="66.75" customHeight="1" x14ac:dyDescent="0.25">
      <c r="A11" s="6" t="s">
        <v>8</v>
      </c>
      <c r="B11" s="65" t="s">
        <v>73</v>
      </c>
      <c r="C11" s="65"/>
      <c r="D11" s="65"/>
      <c r="E11" s="65"/>
      <c r="F11" s="65"/>
      <c r="G11" s="65"/>
      <c r="H11" s="65"/>
      <c r="I11" s="65"/>
      <c r="J11" s="66"/>
    </row>
    <row r="12" spans="1:32" ht="52.5" customHeight="1" x14ac:dyDescent="0.25">
      <c r="A12" s="6" t="s">
        <v>9</v>
      </c>
      <c r="B12" s="65" t="s">
        <v>60</v>
      </c>
      <c r="C12" s="65"/>
      <c r="D12" s="65"/>
      <c r="E12" s="65"/>
      <c r="F12" s="65"/>
      <c r="G12" s="65"/>
      <c r="H12" s="65"/>
      <c r="I12" s="65"/>
      <c r="J12" s="66"/>
    </row>
    <row r="13" spans="1:32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32" ht="27.75" customHeight="1" x14ac:dyDescent="0.25">
      <c r="A14" s="6" t="s">
        <v>11</v>
      </c>
      <c r="B14" s="25">
        <v>2</v>
      </c>
      <c r="C14" s="67" t="str">
        <f>IFERROR(VLOOKUP(B14,'[1]Validacion datos'!A2:B5,2,FALSE),"")</f>
        <v>DESARROLLO SOCIAL</v>
      </c>
      <c r="D14" s="67"/>
      <c r="E14" s="67"/>
      <c r="F14" s="67"/>
      <c r="G14" s="67"/>
      <c r="H14" s="67"/>
      <c r="I14" s="67"/>
      <c r="J14" s="67"/>
    </row>
    <row r="15" spans="1:32" ht="26.25" customHeight="1" x14ac:dyDescent="0.25">
      <c r="A15" s="6" t="s">
        <v>12</v>
      </c>
      <c r="B15" s="9">
        <v>2.2000000000000002</v>
      </c>
      <c r="C15" s="67" t="str">
        <f>IFERROR(VLOOKUP(B15,'[1]Validacion datos'!A8:B26,2,FALSE),"")</f>
        <v>Salud y seguridad social integral</v>
      </c>
      <c r="D15" s="67"/>
      <c r="E15" s="67"/>
      <c r="F15" s="67"/>
      <c r="G15" s="67"/>
      <c r="H15" s="67"/>
      <c r="I15" s="67"/>
      <c r="J15" s="67"/>
    </row>
    <row r="16" spans="1:32" ht="54.75" customHeight="1" x14ac:dyDescent="0.25">
      <c r="A16" s="6" t="s">
        <v>13</v>
      </c>
      <c r="B16" s="10" t="s">
        <v>61</v>
      </c>
      <c r="C16" s="68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68"/>
      <c r="E16" s="68"/>
      <c r="F16" s="68"/>
      <c r="G16" s="68"/>
      <c r="H16" s="68"/>
      <c r="I16" s="68"/>
      <c r="J16" s="68"/>
    </row>
    <row r="17" spans="1:19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9" ht="29.25" customHeight="1" x14ac:dyDescent="0.25">
      <c r="A18" s="6" t="s">
        <v>15</v>
      </c>
      <c r="B18" s="65" t="s">
        <v>80</v>
      </c>
      <c r="C18" s="65"/>
      <c r="D18" s="65"/>
      <c r="E18" s="65"/>
      <c r="F18" s="65"/>
      <c r="G18" s="65"/>
      <c r="H18" s="65"/>
      <c r="I18" s="65"/>
      <c r="J18" s="66"/>
    </row>
    <row r="19" spans="1:19" ht="73.5" customHeight="1" x14ac:dyDescent="0.25">
      <c r="A19" s="11" t="s">
        <v>16</v>
      </c>
      <c r="B19" s="69" t="s">
        <v>81</v>
      </c>
      <c r="C19" s="69"/>
      <c r="D19" s="69"/>
      <c r="E19" s="69"/>
      <c r="F19" s="69"/>
      <c r="G19" s="69"/>
      <c r="H19" s="69"/>
      <c r="I19" s="69"/>
      <c r="J19" s="70"/>
    </row>
    <row r="20" spans="1:19" ht="34.5" customHeight="1" x14ac:dyDescent="0.25">
      <c r="A20" s="11" t="s">
        <v>17</v>
      </c>
      <c r="B20" s="65" t="s">
        <v>83</v>
      </c>
      <c r="C20" s="65"/>
      <c r="D20" s="65"/>
      <c r="E20" s="65"/>
      <c r="F20" s="65"/>
      <c r="G20" s="65"/>
      <c r="H20" s="65"/>
      <c r="I20" s="65"/>
      <c r="J20" s="66"/>
    </row>
    <row r="21" spans="1:19" ht="53.25" customHeight="1" x14ac:dyDescent="0.25">
      <c r="A21" s="11" t="s">
        <v>40</v>
      </c>
      <c r="B21" s="65" t="s">
        <v>82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9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9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9" ht="15" customHeight="1" x14ac:dyDescent="0.25">
      <c r="A24" s="74" t="s">
        <v>20</v>
      </c>
      <c r="B24" s="75"/>
      <c r="C24" s="76" t="s">
        <v>21</v>
      </c>
      <c r="D24" s="77"/>
      <c r="E24" s="77"/>
      <c r="F24" s="77" t="s">
        <v>22</v>
      </c>
      <c r="G24" s="77"/>
      <c r="H24" s="75"/>
      <c r="I24" s="76" t="s">
        <v>23</v>
      </c>
      <c r="J24" s="78"/>
    </row>
    <row r="25" spans="1:19" x14ac:dyDescent="0.25">
      <c r="A25" s="79">
        <v>30000000</v>
      </c>
      <c r="B25" s="80"/>
      <c r="C25" s="81">
        <v>30000000</v>
      </c>
      <c r="D25" s="82"/>
      <c r="E25" s="83"/>
      <c r="F25" s="81"/>
      <c r="G25" s="82"/>
      <c r="H25" s="83"/>
      <c r="I25" s="84">
        <f>IF(G25&gt;0,G25/C25,0)</f>
        <v>0</v>
      </c>
      <c r="J25" s="85"/>
    </row>
    <row r="26" spans="1:19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9" x14ac:dyDescent="0.25">
      <c r="A27" s="7"/>
      <c r="B27"/>
      <c r="C27" s="86" t="s">
        <v>25</v>
      </c>
      <c r="D27" s="87"/>
      <c r="E27" s="86" t="s">
        <v>50</v>
      </c>
      <c r="F27" s="87"/>
      <c r="G27" s="86" t="s">
        <v>41</v>
      </c>
      <c r="H27" s="86"/>
      <c r="I27" s="86" t="s">
        <v>26</v>
      </c>
      <c r="J27" s="88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1" t="s">
        <v>84</v>
      </c>
      <c r="B29" s="31" t="s">
        <v>85</v>
      </c>
      <c r="C29" s="34"/>
      <c r="D29" s="34"/>
      <c r="E29" s="32">
        <v>11300</v>
      </c>
      <c r="F29" s="33">
        <v>30000000</v>
      </c>
      <c r="G29" s="34"/>
      <c r="H29" s="34"/>
      <c r="I29" s="29">
        <f>IF(G29&gt;0,G29/C29,0)</f>
        <v>0</v>
      </c>
      <c r="J29" s="30">
        <f>IF(H29&gt;0,H29/D29,0)</f>
        <v>0</v>
      </c>
      <c r="K29" s="34"/>
      <c r="L29" s="35"/>
      <c r="M29" s="71"/>
      <c r="N29" s="72"/>
      <c r="O29" s="72"/>
      <c r="P29" s="72"/>
      <c r="Q29" s="72"/>
      <c r="R29" s="72"/>
      <c r="S29" s="73"/>
    </row>
    <row r="30" spans="1:19" ht="15.75" hidden="1" x14ac:dyDescent="0.25">
      <c r="A30" s="56" t="s">
        <v>29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9" ht="15.75" hidden="1" x14ac:dyDescent="0.25">
      <c r="A31" s="59" t="s">
        <v>30</v>
      </c>
      <c r="B31" s="60"/>
      <c r="C31" s="60"/>
      <c r="D31" s="60"/>
      <c r="E31" s="60"/>
      <c r="F31" s="60"/>
      <c r="G31" s="60"/>
      <c r="H31" s="60"/>
      <c r="I31" s="60"/>
      <c r="J31" s="61"/>
      <c r="K31" s="1"/>
    </row>
    <row r="32" spans="1:19" hidden="1" x14ac:dyDescent="0.25">
      <c r="A32" s="20" t="s">
        <v>31</v>
      </c>
      <c r="B32" s="90" t="s">
        <v>49</v>
      </c>
      <c r="C32" s="90"/>
      <c r="D32" s="90"/>
      <c r="E32" s="90"/>
      <c r="F32" s="90"/>
      <c r="G32" s="90"/>
      <c r="H32" s="90"/>
      <c r="I32" s="90"/>
      <c r="J32" s="91"/>
    </row>
    <row r="33" spans="1:11" hidden="1" x14ac:dyDescent="0.25">
      <c r="A33" s="20" t="s">
        <v>32</v>
      </c>
      <c r="B33" s="90" t="s">
        <v>44</v>
      </c>
      <c r="C33" s="90"/>
      <c r="D33" s="90"/>
      <c r="E33" s="90"/>
      <c r="F33" s="90"/>
      <c r="G33" s="90"/>
      <c r="H33" s="90"/>
      <c r="I33" s="90"/>
      <c r="J33" s="91"/>
    </row>
    <row r="34" spans="1:11" ht="85.5" hidden="1" customHeight="1" x14ac:dyDescent="0.25">
      <c r="A34" s="20" t="s">
        <v>33</v>
      </c>
      <c r="B34" s="90" t="s">
        <v>45</v>
      </c>
      <c r="C34" s="90"/>
      <c r="D34" s="90"/>
      <c r="E34" s="90"/>
      <c r="F34" s="90"/>
      <c r="G34" s="90"/>
      <c r="H34" s="90"/>
      <c r="I34" s="90"/>
      <c r="J34" s="91"/>
    </row>
    <row r="35" spans="1:11" hidden="1" x14ac:dyDescent="0.25">
      <c r="A35" s="20" t="s">
        <v>34</v>
      </c>
      <c r="B35" s="90" t="s">
        <v>46</v>
      </c>
      <c r="C35" s="90"/>
      <c r="D35" s="90"/>
      <c r="E35" s="90"/>
      <c r="F35" s="90"/>
      <c r="G35" s="90"/>
      <c r="H35" s="90"/>
      <c r="I35" s="90"/>
      <c r="J35" s="91"/>
    </row>
    <row r="36" spans="1:11" ht="15.75" hidden="1" x14ac:dyDescent="0.25">
      <c r="A36" s="56" t="s">
        <v>35</v>
      </c>
      <c r="B36" s="57"/>
      <c r="C36" s="57"/>
      <c r="D36" s="57"/>
      <c r="E36" s="57"/>
      <c r="F36" s="57"/>
      <c r="G36" s="57"/>
      <c r="H36" s="57"/>
      <c r="I36" s="57"/>
      <c r="J36" s="58"/>
    </row>
    <row r="37" spans="1:11" ht="15.75" hidden="1" x14ac:dyDescent="0.25">
      <c r="A37" s="92" t="s">
        <v>36</v>
      </c>
      <c r="B37" s="93"/>
      <c r="C37" s="93"/>
      <c r="D37" s="93"/>
      <c r="E37" s="93"/>
      <c r="F37" s="93"/>
      <c r="G37" s="93"/>
      <c r="H37" s="93"/>
      <c r="I37" s="93"/>
      <c r="J37" s="94"/>
      <c r="K37" s="1"/>
    </row>
    <row r="38" spans="1:11" ht="27.75" hidden="1" customHeight="1" x14ac:dyDescent="0.25">
      <c r="A38" s="95" t="s">
        <v>47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1" ht="27.7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30.75" hidden="1" customHeight="1" x14ac:dyDescent="0.25">
      <c r="A40" s="98" t="s">
        <v>48</v>
      </c>
      <c r="B40" s="98"/>
      <c r="C40" s="98"/>
      <c r="D40" s="98"/>
      <c r="E40" s="98"/>
      <c r="F40" s="98"/>
      <c r="G40" s="98"/>
      <c r="H40" s="98"/>
      <c r="I40" s="98"/>
      <c r="J40" s="98"/>
    </row>
    <row r="43" spans="1:11" ht="23.25" x14ac:dyDescent="0.35">
      <c r="F43" s="99" t="s">
        <v>87</v>
      </c>
      <c r="G43" s="99"/>
      <c r="H43" s="99"/>
    </row>
    <row r="44" spans="1:11" ht="23.25" x14ac:dyDescent="0.35">
      <c r="F44" s="89" t="s">
        <v>86</v>
      </c>
      <c r="G44" s="89"/>
      <c r="H44" s="89"/>
    </row>
  </sheetData>
  <mergeCells count="51"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S1</vt:lpstr>
      <vt:lpstr>Programa 41 S1</vt:lpstr>
      <vt:lpstr>Programa 45 S1</vt:lpstr>
      <vt:lpstr>Programa 45 S2 (2)</vt:lpstr>
      <vt:lpstr>'Programa 12 S1'!Área_de_impresión</vt:lpstr>
      <vt:lpstr>'Programa 41 S1'!Área_de_impresión</vt:lpstr>
      <vt:lpstr>'Programa 45 S1'!Área_de_impresión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2025-02-21T19:23:34Z</cp:lastPrinted>
  <dcterms:created xsi:type="dcterms:W3CDTF">2021-03-22T15:50:10Z</dcterms:created>
  <dcterms:modified xsi:type="dcterms:W3CDTF">2025-02-28T13:20:23Z</dcterms:modified>
</cp:coreProperties>
</file>