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-28920" yWindow="-705" windowWidth="29040" windowHeight="15720"/>
  </bookViews>
  <sheets>
    <sheet name="CD. Septiembre" sheetId="5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0" hidden="1">'CD. Septiembre'!$B$10:$G$31</definedName>
    <definedName name="_xlnm._FilterDatabase" localSheetId="3" hidden="1">CM!$B$13:$G$23</definedName>
    <definedName name="_xlnm._FilterDatabase" localSheetId="1" hidden="1">Sheet1!$B$3:$G$12</definedName>
    <definedName name="_xlnm.Print_Area" localSheetId="0">'CD. Septiembre'!$B$1:$G$41</definedName>
    <definedName name="_xlnm.Print_Area" localSheetId="3">CM!$B$2:$G$28</definedName>
    <definedName name="incBuyerDossierDetaillnkRequestName" localSheetId="0">'CD. Septiembre'!$D$11</definedName>
    <definedName name="incBuyerDossierDetaillnkRequestReference" localSheetId="3">#REF!</definedName>
    <definedName name="incBuyerDossierDetaillnkRequestReferenceNewTab" localSheetId="3">CM!$B$18</definedName>
    <definedName name="lnkProcurementContractViewLink_0" localSheetId="0">'CD. Septiembre'!$C$19</definedName>
    <definedName name="lnkProcurementContractViewLink_1" localSheetId="0">'CD. Septiembre'!#REF!</definedName>
    <definedName name="lnkProcurementContractViewLinkNewTab_0" localSheetId="0">'CD. Septiembre'!#REF!</definedName>
    <definedName name="lnkReplyAnalysisEditViewLinkNewTab_0" localSheetId="0">'CD. Septiembre'!$C$19</definedName>
  </definedName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8" l="1"/>
  <c r="J13" i="18"/>
  <c r="K13" i="18" s="1"/>
  <c r="L13" i="18" s="1"/>
  <c r="J15" i="18" l="1"/>
  <c r="K14" i="18"/>
  <c r="L14" i="18" s="1"/>
  <c r="N14" i="18" s="1"/>
  <c r="J16" i="18"/>
  <c r="J17" i="18" s="1"/>
  <c r="K19" i="18" l="1"/>
  <c r="K18" i="18"/>
</calcChain>
</file>

<file path=xl/sharedStrings.xml><?xml version="1.0" encoding="utf-8"?>
<sst xmlns="http://schemas.openxmlformats.org/spreadsheetml/2006/main" count="204" uniqueCount="131">
  <si>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</si>
  <si>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</si>
  <si>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</si>
  <si>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</si>
  <si>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</si>
  <si>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</si>
  <si>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</si>
  <si>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</si>
  <si>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</si>
  <si>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</si>
  <si>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</si>
  <si>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</si>
  <si>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</si>
  <si>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</si>
  <si>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</si>
  <si>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</si>
  <si>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</si>
  <si>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</si>
  <si>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</si>
  <si>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</si>
  <si>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</si>
  <si>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</si>
  <si>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</si>
  <si>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</si>
  <si>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</si>
  <si>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</si>
  <si>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</si>
  <si>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</si>
  <si>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</si>
  <si>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</si>
  <si>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</si>
  <si>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</si>
  <si>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</si>
  <si>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</si>
  <si>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</si>
  <si>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</si>
  <si>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</si>
  <si>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</si>
  <si>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</si>
  <si>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</si>
  <si>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____________________________________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</si>
  <si>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</si>
  <si>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</si>
  <si>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</si>
  <si>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</si>
  <si>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</si>
  <si>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</si>
  <si>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</si>
  <si>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</si>
  <si>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</si>
  <si>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</si>
  <si>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</si>
  <si>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</si>
  <si>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</si>
  <si>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</si>
  <si>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</si>
  <si>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</si>
  <si>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</si>
  <si>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</si>
  <si>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</si>
  <si>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</si>
  <si>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</si>
  <si>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</si>
  <si>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</si>
  <si>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</si>
  <si>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</si>
  <si>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</si>
  <si>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</si>
  <si>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</si>
  <si>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</si>
  <si>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</si>
  <si>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Mipymes</t>
  </si>
  <si>
    <t>Facharq Solutions, SRL</t>
  </si>
  <si>
    <t>Muñoz Concepto Mobiliario, SRL</t>
  </si>
  <si>
    <t>Relación de Compras realizadas Por debajo del Umbral (Compras Directas) Micro pequeñas y Medianas Empresas septiembre 2025</t>
  </si>
  <si>
    <t>PS-DAF-CD-2025-0072</t>
  </si>
  <si>
    <t>PS-DAF-CD-2025-0073</t>
  </si>
  <si>
    <t>PS-DAF-CD-2025-0077</t>
  </si>
  <si>
    <t>Adquisición de insumos comestibles y bebidas para la Dirección de Cuidados del programa Supérate, dirigido a Mipymes Mujer.</t>
  </si>
  <si>
    <t>Surtidora Sarah, SRL</t>
  </si>
  <si>
    <t>Adquisición de materiales gastables para uso de la Dirección de Cuidados, dirigido a Mipymes</t>
  </si>
  <si>
    <t>GEDEM Gestion y Desarrollo Empresarial, SRL</t>
  </si>
  <si>
    <t>Servicio de desinstalación y reubicación de vidrio fijo y refuerzo de techo en el edificio San Rafael del programa Supérate.</t>
  </si>
  <si>
    <t>PS-DAF-CD-2025-0086</t>
  </si>
  <si>
    <t>Adquisición de pelotas de básquetbol y voleibol para actividad de integración, dirigido a Mipyme Mujer.</t>
  </si>
  <si>
    <t>PS-DAF-CD-2025-0087</t>
  </si>
  <si>
    <t>PS-DAF-CD-2025-0088</t>
  </si>
  <si>
    <t>PS-DAF-CD-2025-0089</t>
  </si>
  <si>
    <t>El Molino Deportivo, SRL</t>
  </si>
  <si>
    <t>Servicio de grúas para traslado de vehículos tipo chatarra a Bienes Nacionales, dirigido a Mipymes.</t>
  </si>
  <si>
    <t>Grúas Colon, SRL</t>
  </si>
  <si>
    <t>Adquisición de Mobiliarios para oficinas de la Dirección de Cuidados del programa Supérate, dirigido a Mipymes</t>
  </si>
  <si>
    <t>Adquisición de Materiales Impermeabilizantes para las Oficinas de Cuidados del Programa Supérate, Dirigido a Mipymes.</t>
  </si>
  <si>
    <t>Tecnofijaciones de Dominicana, SRL</t>
  </si>
  <si>
    <t>PS-DAF-CD-2025-0090</t>
  </si>
  <si>
    <t>PS-DAF-CD-2025-0091</t>
  </si>
  <si>
    <t>PS-DAF-CD-2025-0092</t>
  </si>
  <si>
    <t>PS-DAF-CD-2025-0093</t>
  </si>
  <si>
    <t>PS-DAF-CD-2025-0094</t>
  </si>
  <si>
    <t>PS-DAF-CD-2025-0095</t>
  </si>
  <si>
    <t>PS-DAF-CD-2025-0096</t>
  </si>
  <si>
    <t>PS-DAF-CD-2025-0097</t>
  </si>
  <si>
    <t>PS-DAF-CD-2025-0098</t>
  </si>
  <si>
    <t>PS-DAF-CD-2025-0099</t>
  </si>
  <si>
    <t>Adquisición de mobiliario y juguetes lúdicos para el Aula Esperanza de los CSC Alcarrizos, Gastronómico de Boca Chica y CSC Los Rios de Neiba del programa Supérate.</t>
  </si>
  <si>
    <t>Xtrategix, SRL</t>
  </si>
  <si>
    <t>Adquisición de Materiales Gastables de Oficina Destinados para Actividades del Departamento de Niñez y Adolescencia de la Institución, dirigido a Mipymes mujer</t>
  </si>
  <si>
    <t>Ofisol Suministros y Servicios, EIRL</t>
  </si>
  <si>
    <t>Adquisición de Insumos de Alimentos para el programa Supérate, dirigido a mipymes.</t>
  </si>
  <si>
    <t>Adquisición de máquinas de tapicería y herramientas para los CSC San Pedro, Villa Hermosa y Vista Bella del programa Supérate, dirigido a Mipymes.</t>
  </si>
  <si>
    <t>Vaintec, SRL</t>
  </si>
  <si>
    <t>Adquisición de Mobiliarios para jornadas de sensibilización sobre salud sexual/reproductiva del programa Supérate, dirigido a Mipymes</t>
  </si>
  <si>
    <t>Flow, SRL</t>
  </si>
  <si>
    <t>Servicio de alquiler de camión para traslado de artículos y unidades en desuso hacia almacenes institucionales, dirigido a Mipymes</t>
  </si>
  <si>
    <t>Adquisición e Instalación de Cerraduras y Rieles para el programa Supérate, dirigido a mipymes.</t>
  </si>
  <si>
    <t>Getaro Group, SRL</t>
  </si>
  <si>
    <t>Servicio de Impresión de Banners, Fyers y Brochures para Acciones de Formación y Promoción Institucional del Programa Supérate, dirigido a Mipymes.</t>
  </si>
  <si>
    <t>Genius Print Graphic, SRL</t>
  </si>
  <si>
    <t>Servicio de capacitación en liderazgo, talento y trabajo en equipo para los colaboradores del programa Supérate.</t>
  </si>
  <si>
    <t>Albertchell Productividad Vital, SRL</t>
  </si>
  <si>
    <t>Adquisición de tickets para consumo de GLP en los centros de superación gastronómica a nivel nacional.</t>
  </si>
  <si>
    <t>Propano y Derivados, SA</t>
  </si>
  <si>
    <t>Servicio de capacitación programa directivo en gestión Pública Estratégica y Contrataciones estatales según Ley 47-25 para colaboradores del programa Supérate, dirigido a Mipymes Mujer.</t>
  </si>
  <si>
    <t>PS-DAF-CD-2025-0100</t>
  </si>
  <si>
    <t>PS-DAF-CD-2025-0101</t>
  </si>
  <si>
    <t>PS-DAF-CD-2025-0102</t>
  </si>
  <si>
    <t>Educación Global y De Excelencia - EDUGLOBALEX, EIRL</t>
  </si>
  <si>
    <t>Servicio de capacitación de taller sobre WORTEL 2025 para colaboradores del programa Supérate, dirigido a Mipymes.</t>
  </si>
  <si>
    <t>Grupo Arista, SRL</t>
  </si>
  <si>
    <t>Servicios técnicos profesionales para evaluación del manejo y evolución de crisis del programa Supérate período 2020-2025, dirigido a Mipymes Mujer.</t>
  </si>
  <si>
    <t>Var Consulting,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</si>
</sst>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5" fontId="4" fillId="0" borderId="14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14" fontId="6" fillId="0" borderId="1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1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4" fillId="0" borderId="18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65" fontId="4" fillId="0" borderId="17" xfId="0" applyNumberFormat="1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7" fillId="0" borderId="11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2293081</xdr:colOff>
      <xdr:row>0</xdr:row>
      <xdr:rowOff>154461</xdr:rowOff>
    </xdr:from>
    <xdr:to>
      <xdr:col>4</xdr:col>
      <xdr:colOff>1309687</xdr:colOff>
      <xdr:row>4</xdr:row>
      <xdr:rowOff>261938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008706" y="154461"/>
          <a:ext cx="3898169" cy="191722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1"/>
  <sheetViews>
    <sheetView tabSelected="1" zoomScale="40" zoomScaleNormal="40" zoomScaleSheetLayoutView="40" workbookViewId="0">
      <selection activeCell="F13" sqref="F13"/>
    </sheetView>
  </sheetViews>
  <sheetFormatPr baseColWidth="10" defaultColWidth="11.42578125" defaultRowHeight="15" x14ac:dyDescent="0.25"/>
  <cols>
    <col min="1" max="1" width="15.28515625" customWidth="1"/>
    <col min="2" max="2" width="65.85546875" style="1" customWidth="1"/>
    <col min="3" max="3" width="79.5703125" style="1" customWidth="1"/>
    <col min="4" max="4" width="73.28515625" style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7" ht="36" customHeight="1" x14ac:dyDescent="0.25">
      <c r="B1" s="64"/>
      <c r="C1" s="65"/>
      <c r="D1" s="65"/>
      <c r="E1" s="65"/>
      <c r="F1" s="65"/>
      <c r="G1" s="66"/>
    </row>
    <row r="2" spans="2:7" ht="36" customHeight="1" x14ac:dyDescent="0.25">
      <c r="B2" s="67"/>
      <c r="C2" s="68"/>
      <c r="D2" s="68"/>
      <c r="E2" s="68"/>
      <c r="F2" s="68"/>
      <c r="G2" s="69"/>
    </row>
    <row r="3" spans="2:7" ht="36" customHeight="1" x14ac:dyDescent="0.25">
      <c r="B3" s="67"/>
      <c r="C3" s="68"/>
      <c r="D3" s="68"/>
      <c r="E3" s="68"/>
      <c r="F3" s="68"/>
      <c r="G3" s="69"/>
    </row>
    <row r="4" spans="2:7" ht="36" customHeight="1" x14ac:dyDescent="0.25">
      <c r="B4" s="67"/>
      <c r="C4" s="68"/>
      <c r="D4" s="68"/>
      <c r="E4" s="68"/>
      <c r="F4" s="68"/>
      <c r="G4" s="69"/>
    </row>
    <row r="5" spans="2:7" ht="36" customHeight="1" x14ac:dyDescent="0.25">
      <c r="B5" s="67"/>
      <c r="C5" s="68"/>
      <c r="D5" s="68"/>
      <c r="E5" s="68"/>
      <c r="F5" s="68"/>
      <c r="G5" s="69"/>
    </row>
    <row r="6" spans="2:7" ht="28.5" customHeight="1" x14ac:dyDescent="0.25">
      <c r="B6" s="67"/>
      <c r="C6" s="68"/>
      <c r="D6" s="68"/>
      <c r="E6" s="68"/>
      <c r="F6" s="68"/>
      <c r="G6" s="69"/>
    </row>
    <row r="7" spans="2:7" s="2" customFormat="1" ht="28.5" customHeight="1" x14ac:dyDescent="0.55000000000000004">
      <c r="B7" s="67" t="s">
        <v>74</v>
      </c>
      <c r="C7" s="68"/>
      <c r="D7" s="68"/>
      <c r="E7" s="68"/>
      <c r="F7" s="68"/>
      <c r="G7" s="69"/>
    </row>
    <row r="8" spans="2:7" s="2" customFormat="1" ht="15" customHeight="1" x14ac:dyDescent="0.25">
      <c r="B8" s="67"/>
      <c r="C8" s="68"/>
      <c r="D8" s="68"/>
      <c r="E8" s="68"/>
      <c r="F8" s="68"/>
      <c r="G8" s="69"/>
    </row>
    <row r="9" spans="2:7" s="2" customFormat="1" ht="36" customHeight="1" x14ac:dyDescent="0.25">
      <c r="B9" s="67"/>
      <c r="C9" s="68"/>
      <c r="D9" s="68"/>
      <c r="E9" s="68"/>
      <c r="F9" s="68"/>
      <c r="G9" s="69"/>
    </row>
    <row r="10" spans="2:7" s="2" customFormat="1" ht="72" x14ac:dyDescent="0.55000000000000004">
      <c r="B10" s="47" t="s">
        <v>5</v>
      </c>
      <c r="C10" s="10" t="s">
        <v>0</v>
      </c>
      <c r="D10" s="5" t="s">
        <v>1</v>
      </c>
      <c r="E10" s="10" t="s">
        <v>4</v>
      </c>
      <c r="F10" s="30" t="s">
        <v>6</v>
      </c>
      <c r="G10" s="48" t="s">
        <v>2</v>
      </c>
    </row>
    <row r="11" spans="2:7" ht="180" x14ac:dyDescent="0.25">
      <c r="B11" s="49" t="s">
        <v>75</v>
      </c>
      <c r="C11" s="30" t="s">
        <v>79</v>
      </c>
      <c r="D11" s="30" t="s">
        <v>78</v>
      </c>
      <c r="E11" s="29" t="s">
        <v>66</v>
      </c>
      <c r="F11" s="51">
        <v>33250.019999999997</v>
      </c>
      <c r="G11" s="50">
        <v>45910</v>
      </c>
    </row>
    <row r="12" spans="2:7" ht="144" x14ac:dyDescent="0.25">
      <c r="B12" s="49" t="s">
        <v>76</v>
      </c>
      <c r="C12" s="30" t="s">
        <v>81</v>
      </c>
      <c r="D12" s="30" t="s">
        <v>80</v>
      </c>
      <c r="E12" s="29" t="s">
        <v>71</v>
      </c>
      <c r="F12" s="51">
        <v>218865.22</v>
      </c>
      <c r="G12" s="50">
        <v>45910</v>
      </c>
    </row>
    <row r="13" spans="2:7" ht="189.75" customHeight="1" x14ac:dyDescent="0.25">
      <c r="B13" s="49" t="s">
        <v>77</v>
      </c>
      <c r="C13" s="30" t="s">
        <v>72</v>
      </c>
      <c r="D13" s="30" t="s">
        <v>82</v>
      </c>
      <c r="E13" s="29" t="s">
        <v>9</v>
      </c>
      <c r="F13" s="51">
        <v>223705.5</v>
      </c>
      <c r="G13" s="50">
        <v>45930</v>
      </c>
    </row>
    <row r="14" spans="2:7" ht="144" x14ac:dyDescent="0.25">
      <c r="B14" s="49" t="s">
        <v>83</v>
      </c>
      <c r="C14" s="30" t="s">
        <v>88</v>
      </c>
      <c r="D14" s="30" t="s">
        <v>84</v>
      </c>
      <c r="E14" s="29" t="s">
        <v>66</v>
      </c>
      <c r="F14" s="51">
        <v>59939.99</v>
      </c>
      <c r="G14" s="50">
        <v>45903</v>
      </c>
    </row>
    <row r="15" spans="2:7" ht="182.25" customHeight="1" x14ac:dyDescent="0.25">
      <c r="B15" s="49" t="s">
        <v>85</v>
      </c>
      <c r="C15" s="30" t="s">
        <v>90</v>
      </c>
      <c r="D15" s="30" t="s">
        <v>89</v>
      </c>
      <c r="E15" s="29" t="s">
        <v>71</v>
      </c>
      <c r="F15" s="51">
        <v>247800</v>
      </c>
      <c r="G15" s="50">
        <v>45903</v>
      </c>
    </row>
    <row r="16" spans="2:7" ht="181.5" customHeight="1" x14ac:dyDescent="0.25">
      <c r="B16" s="49" t="s">
        <v>86</v>
      </c>
      <c r="C16" s="30" t="s">
        <v>73</v>
      </c>
      <c r="D16" s="30" t="s">
        <v>91</v>
      </c>
      <c r="E16" s="29" t="s">
        <v>71</v>
      </c>
      <c r="F16" s="51">
        <v>246620</v>
      </c>
      <c r="G16" s="50">
        <v>45930</v>
      </c>
    </row>
    <row r="17" spans="2:7" ht="180" x14ac:dyDescent="0.25">
      <c r="B17" s="49" t="s">
        <v>87</v>
      </c>
      <c r="C17" s="30" t="s">
        <v>93</v>
      </c>
      <c r="D17" s="30" t="s">
        <v>92</v>
      </c>
      <c r="E17" s="29" t="s">
        <v>71</v>
      </c>
      <c r="F17" s="51">
        <v>114148.48</v>
      </c>
      <c r="G17" s="50">
        <v>45925</v>
      </c>
    </row>
    <row r="18" spans="2:7" ht="246" customHeight="1" x14ac:dyDescent="0.25">
      <c r="B18" s="49" t="s">
        <v>94</v>
      </c>
      <c r="C18" s="30" t="s">
        <v>105</v>
      </c>
      <c r="D18" s="30" t="s">
        <v>104</v>
      </c>
      <c r="E18" s="29" t="s">
        <v>9</v>
      </c>
      <c r="F18" s="51">
        <v>247564</v>
      </c>
      <c r="G18" s="50">
        <v>45916</v>
      </c>
    </row>
    <row r="19" spans="2:7" ht="216" x14ac:dyDescent="0.25">
      <c r="B19" s="49" t="s">
        <v>95</v>
      </c>
      <c r="C19" s="30" t="s">
        <v>107</v>
      </c>
      <c r="D19" s="30" t="s">
        <v>106</v>
      </c>
      <c r="E19" s="29" t="s">
        <v>66</v>
      </c>
      <c r="F19" s="51">
        <v>16036.2</v>
      </c>
      <c r="G19" s="50">
        <v>45911</v>
      </c>
    </row>
    <row r="20" spans="2:7" ht="168" customHeight="1" x14ac:dyDescent="0.25">
      <c r="B20" s="49" t="s">
        <v>96</v>
      </c>
      <c r="C20" s="30" t="s">
        <v>13</v>
      </c>
      <c r="D20" s="30" t="s">
        <v>108</v>
      </c>
      <c r="E20" s="29" t="s">
        <v>71</v>
      </c>
      <c r="F20" s="51">
        <v>247716.41</v>
      </c>
      <c r="G20" s="50">
        <v>45915</v>
      </c>
    </row>
    <row r="21" spans="2:7" ht="223.5" customHeight="1" x14ac:dyDescent="0.25">
      <c r="B21" s="49" t="s">
        <v>97</v>
      </c>
      <c r="C21" s="30" t="s">
        <v>110</v>
      </c>
      <c r="D21" s="30" t="s">
        <v>109</v>
      </c>
      <c r="E21" s="29" t="s">
        <v>71</v>
      </c>
      <c r="F21" s="51">
        <v>244979.8</v>
      </c>
      <c r="G21" s="50">
        <v>45923</v>
      </c>
    </row>
    <row r="22" spans="2:7" ht="223.5" customHeight="1" x14ac:dyDescent="0.25">
      <c r="B22" s="49" t="s">
        <v>98</v>
      </c>
      <c r="C22" s="30" t="s">
        <v>112</v>
      </c>
      <c r="D22" s="30" t="s">
        <v>111</v>
      </c>
      <c r="E22" s="29" t="s">
        <v>71</v>
      </c>
      <c r="F22" s="51">
        <v>64230.94</v>
      </c>
      <c r="G22" s="50">
        <v>45916</v>
      </c>
    </row>
    <row r="23" spans="2:7" ht="227.25" customHeight="1" x14ac:dyDescent="0.25">
      <c r="B23" s="49" t="s">
        <v>99</v>
      </c>
      <c r="C23" s="30" t="s">
        <v>90</v>
      </c>
      <c r="D23" s="30" t="s">
        <v>113</v>
      </c>
      <c r="E23" s="29" t="s">
        <v>71</v>
      </c>
      <c r="F23" s="51">
        <v>244999.99</v>
      </c>
      <c r="G23" s="50">
        <v>45925</v>
      </c>
    </row>
    <row r="24" spans="2:7" ht="144" x14ac:dyDescent="0.25">
      <c r="B24" s="49" t="s">
        <v>100</v>
      </c>
      <c r="C24" s="30" t="s">
        <v>115</v>
      </c>
      <c r="D24" s="30" t="s">
        <v>114</v>
      </c>
      <c r="E24" s="29" t="s">
        <v>71</v>
      </c>
      <c r="F24" s="51">
        <v>45388.7</v>
      </c>
      <c r="G24" s="50">
        <v>45930</v>
      </c>
    </row>
    <row r="25" spans="2:7" ht="225.75" customHeight="1" x14ac:dyDescent="0.25">
      <c r="B25" s="49" t="s">
        <v>101</v>
      </c>
      <c r="C25" s="52" t="s">
        <v>117</v>
      </c>
      <c r="D25" s="30" t="s">
        <v>116</v>
      </c>
      <c r="E25" s="29" t="s">
        <v>71</v>
      </c>
      <c r="F25" s="53">
        <v>50000.01</v>
      </c>
      <c r="G25" s="50">
        <v>45930</v>
      </c>
    </row>
    <row r="26" spans="2:7" ht="250.5" customHeight="1" x14ac:dyDescent="0.25">
      <c r="B26" s="49" t="s">
        <v>102</v>
      </c>
      <c r="C26" s="52" t="s">
        <v>119</v>
      </c>
      <c r="D26" s="30" t="s">
        <v>118</v>
      </c>
      <c r="E26" s="29" t="s">
        <v>9</v>
      </c>
      <c r="F26" s="53">
        <v>236000</v>
      </c>
      <c r="G26" s="50">
        <v>45930</v>
      </c>
    </row>
    <row r="27" spans="2:7" ht="178.5" customHeight="1" x14ac:dyDescent="0.25">
      <c r="B27" s="49" t="s">
        <v>103</v>
      </c>
      <c r="C27" s="52" t="s">
        <v>121</v>
      </c>
      <c r="D27" s="30" t="s">
        <v>120</v>
      </c>
      <c r="E27" s="29" t="s">
        <v>9</v>
      </c>
      <c r="F27" s="53">
        <v>200000</v>
      </c>
      <c r="G27" s="50">
        <v>45930</v>
      </c>
    </row>
    <row r="28" spans="2:7" ht="290.25" customHeight="1" x14ac:dyDescent="0.25">
      <c r="B28" s="49" t="s">
        <v>123</v>
      </c>
      <c r="C28" s="52" t="s">
        <v>126</v>
      </c>
      <c r="D28" s="30" t="s">
        <v>122</v>
      </c>
      <c r="E28" s="29" t="s">
        <v>66</v>
      </c>
      <c r="F28" s="53">
        <v>245000</v>
      </c>
      <c r="G28" s="50">
        <v>45930</v>
      </c>
    </row>
    <row r="29" spans="2:7" ht="193.5" customHeight="1" x14ac:dyDescent="0.25">
      <c r="B29" s="49" t="s">
        <v>124</v>
      </c>
      <c r="C29" s="52" t="s">
        <v>128</v>
      </c>
      <c r="D29" s="30" t="s">
        <v>127</v>
      </c>
      <c r="E29" s="29" t="s">
        <v>71</v>
      </c>
      <c r="F29" s="53">
        <v>75000</v>
      </c>
      <c r="G29" s="50">
        <v>45930</v>
      </c>
    </row>
    <row r="30" spans="2:7" ht="261.75" customHeight="1" x14ac:dyDescent="0.25">
      <c r="B30" s="29" t="s">
        <v>125</v>
      </c>
      <c r="C30" s="30" t="s">
        <v>130</v>
      </c>
      <c r="D30" s="30" t="s">
        <v>129</v>
      </c>
      <c r="E30" s="29" t="s">
        <v>66</v>
      </c>
      <c r="F30" s="51">
        <v>240000.01</v>
      </c>
      <c r="G30" s="59">
        <v>45930</v>
      </c>
    </row>
    <row r="31" spans="2:7" ht="225.75" customHeight="1" thickBot="1" x14ac:dyDescent="0.3">
      <c r="B31" s="56"/>
      <c r="C31" s="54"/>
      <c r="D31" s="54"/>
      <c r="E31" s="57"/>
      <c r="F31" s="55"/>
      <c r="G31" s="58"/>
    </row>
    <row r="32" spans="2:7" x14ac:dyDescent="0.25">
      <c r="B32" s="43"/>
      <c r="G32" s="44"/>
    </row>
    <row r="33" spans="2:7" x14ac:dyDescent="0.25">
      <c r="B33" s="43"/>
      <c r="G33" s="44"/>
    </row>
    <row r="34" spans="2:7" x14ac:dyDescent="0.25">
      <c r="B34" s="43"/>
      <c r="G34" s="44"/>
    </row>
    <row r="35" spans="2:7" x14ac:dyDescent="0.25">
      <c r="B35" s="43"/>
      <c r="G35" s="44"/>
    </row>
    <row r="36" spans="2:7" x14ac:dyDescent="0.25">
      <c r="B36" s="43"/>
      <c r="G36" s="44"/>
    </row>
    <row r="37" spans="2:7" x14ac:dyDescent="0.25">
      <c r="B37" s="43"/>
      <c r="G37" s="44"/>
    </row>
    <row r="38" spans="2:7" x14ac:dyDescent="0.25">
      <c r="B38" s="43"/>
      <c r="G38" s="44"/>
    </row>
    <row r="39" spans="2:7" x14ac:dyDescent="0.25">
      <c r="B39" s="43"/>
      <c r="G39" s="44"/>
    </row>
    <row r="40" spans="2:7" ht="36" x14ac:dyDescent="0.55000000000000004">
      <c r="B40" s="43"/>
      <c r="D40" s="60" t="s">
        <v>40</v>
      </c>
      <c r="E40" s="60"/>
      <c r="F40" s="60"/>
      <c r="G40" s="61"/>
    </row>
    <row r="41" spans="2:7" ht="36.75" thickBot="1" x14ac:dyDescent="0.6">
      <c r="B41" s="45"/>
      <c r="C41" s="46"/>
      <c r="D41" s="62" t="s">
        <v>3</v>
      </c>
      <c r="E41" s="62"/>
      <c r="F41" s="62"/>
      <c r="G41" s="63"/>
    </row>
  </sheetData>
  <autoFilter ref="B10:G31"/>
  <mergeCells count="5">
    <mergeCell ref="D40:G40"/>
    <mergeCell ref="D41:G41"/>
    <mergeCell ref="B1:G6"/>
    <mergeCell ref="B7:G7"/>
    <mergeCell ref="B8:G9"/>
  </mergeCells>
  <phoneticPr fontId="9" type="noConversion"/>
  <printOptions horizontalCentered="1"/>
  <pageMargins left="0.25" right="0.25" top="0.75" bottom="0.75" header="0.3" footer="0.3"/>
  <pageSetup scale="1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3" t="s">
        <v>5</v>
      </c>
      <c r="B3" s="33" t="s">
        <v>0</v>
      </c>
      <c r="C3" s="33" t="s">
        <v>1</v>
      </c>
      <c r="D3" s="33" t="s">
        <v>4</v>
      </c>
      <c r="E3" s="33" t="s">
        <v>6</v>
      </c>
      <c r="F3" s="38" t="s">
        <v>2</v>
      </c>
      <c r="G3" s="33" t="s">
        <v>47</v>
      </c>
    </row>
    <row r="4" spans="1:7" ht="63.75" customHeight="1" x14ac:dyDescent="0.25">
      <c r="A4" s="34" t="s">
        <v>49</v>
      </c>
      <c r="B4" s="34" t="s">
        <v>46</v>
      </c>
      <c r="C4" s="34" t="s">
        <v>56</v>
      </c>
      <c r="D4" s="34" t="s">
        <v>4</v>
      </c>
      <c r="E4" s="35">
        <v>196116.54</v>
      </c>
      <c r="F4" s="36">
        <v>45176</v>
      </c>
      <c r="G4" s="34" t="s">
        <v>48</v>
      </c>
    </row>
    <row r="5" spans="1:7" ht="61.5" hidden="1" customHeight="1" x14ac:dyDescent="0.25">
      <c r="A5" s="34" t="s">
        <v>42</v>
      </c>
      <c r="B5" s="34" t="s">
        <v>43</v>
      </c>
      <c r="C5" s="34" t="s">
        <v>41</v>
      </c>
      <c r="D5" s="34" t="s">
        <v>9</v>
      </c>
      <c r="E5" s="35">
        <v>280000</v>
      </c>
      <c r="F5" s="36">
        <v>45170</v>
      </c>
      <c r="G5" s="34" t="s">
        <v>48</v>
      </c>
    </row>
    <row r="6" spans="1:7" ht="90" x14ac:dyDescent="0.25">
      <c r="A6" s="34" t="s">
        <v>44</v>
      </c>
      <c r="B6" s="34" t="s">
        <v>46</v>
      </c>
      <c r="C6" s="34" t="s">
        <v>45</v>
      </c>
      <c r="D6" s="34" t="s">
        <v>4</v>
      </c>
      <c r="E6" s="35">
        <v>1492700</v>
      </c>
      <c r="F6" s="36">
        <v>45184</v>
      </c>
      <c r="G6" s="34" t="s">
        <v>48</v>
      </c>
    </row>
    <row r="7" spans="1:7" ht="45" x14ac:dyDescent="0.25">
      <c r="A7" s="34" t="s">
        <v>50</v>
      </c>
      <c r="B7" s="34" t="s">
        <v>52</v>
      </c>
      <c r="C7" s="34" t="s">
        <v>51</v>
      </c>
      <c r="D7" s="34" t="s">
        <v>4</v>
      </c>
      <c r="E7" s="35">
        <v>1158782.3600000001</v>
      </c>
      <c r="F7" s="36">
        <v>45190</v>
      </c>
      <c r="G7" s="34" t="s">
        <v>48</v>
      </c>
    </row>
    <row r="8" spans="1:7" ht="75" x14ac:dyDescent="0.25">
      <c r="A8" s="34" t="s">
        <v>53</v>
      </c>
      <c r="B8" s="34" t="s">
        <v>55</v>
      </c>
      <c r="C8" s="34" t="s">
        <v>54</v>
      </c>
      <c r="D8" s="34" t="s">
        <v>4</v>
      </c>
      <c r="E8" s="35">
        <v>1500000</v>
      </c>
      <c r="F8" s="36">
        <v>45196</v>
      </c>
      <c r="G8" s="34" t="s">
        <v>48</v>
      </c>
    </row>
    <row r="9" spans="1:7" ht="45" x14ac:dyDescent="0.25">
      <c r="A9" s="34" t="s">
        <v>57</v>
      </c>
      <c r="B9" s="34" t="s">
        <v>46</v>
      </c>
      <c r="C9" s="34" t="s">
        <v>61</v>
      </c>
      <c r="D9" s="34" t="s">
        <v>4</v>
      </c>
      <c r="E9" s="34" t="s">
        <v>62</v>
      </c>
      <c r="F9" s="36">
        <v>45194</v>
      </c>
      <c r="G9" s="34" t="s">
        <v>48</v>
      </c>
    </row>
    <row r="10" spans="1:7" ht="45" hidden="1" x14ac:dyDescent="0.25">
      <c r="A10" s="34" t="s">
        <v>58</v>
      </c>
      <c r="B10" s="37" t="s">
        <v>64</v>
      </c>
      <c r="C10" s="34" t="s">
        <v>63</v>
      </c>
      <c r="D10" s="34" t="s">
        <v>9</v>
      </c>
      <c r="E10" s="35">
        <v>900000</v>
      </c>
      <c r="F10" s="36">
        <v>45194</v>
      </c>
      <c r="G10" s="34" t="s">
        <v>48</v>
      </c>
    </row>
    <row r="11" spans="1:7" ht="45" x14ac:dyDescent="0.25">
      <c r="A11" s="34" t="s">
        <v>59</v>
      </c>
      <c r="B11" s="34" t="s">
        <v>46</v>
      </c>
      <c r="C11" s="34" t="s">
        <v>65</v>
      </c>
      <c r="D11" s="34" t="s">
        <v>66</v>
      </c>
      <c r="E11" s="34" t="s">
        <v>62</v>
      </c>
      <c r="F11" s="36">
        <v>45195</v>
      </c>
      <c r="G11" s="34" t="s">
        <v>48</v>
      </c>
    </row>
    <row r="12" spans="1:7" ht="45" x14ac:dyDescent="0.25">
      <c r="A12" s="34" t="s">
        <v>60</v>
      </c>
      <c r="B12" s="37" t="s">
        <v>68</v>
      </c>
      <c r="C12" s="34" t="s">
        <v>67</v>
      </c>
      <c r="D12" s="34" t="s">
        <v>4</v>
      </c>
      <c r="E12" s="34" t="s">
        <v>62</v>
      </c>
      <c r="F12" s="36">
        <v>45196</v>
      </c>
      <c r="G12" s="37" t="s">
        <v>48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69</v>
      </c>
      <c r="F13">
        <v>25</v>
      </c>
      <c r="H13" s="40">
        <v>5660</v>
      </c>
      <c r="J13" s="40">
        <f>(F13*H13)</f>
        <v>141500</v>
      </c>
      <c r="K13" s="40">
        <f>(J13*$L$15)</f>
        <v>14150</v>
      </c>
      <c r="L13" s="42">
        <f>(J13-K13)</f>
        <v>127350</v>
      </c>
    </row>
    <row r="14" spans="5:14" x14ac:dyDescent="0.25">
      <c r="E14" t="s">
        <v>70</v>
      </c>
      <c r="F14">
        <v>25</v>
      </c>
      <c r="H14" s="39">
        <v>595</v>
      </c>
      <c r="J14" s="40">
        <f>(F14*H14)</f>
        <v>14875</v>
      </c>
      <c r="K14" s="40">
        <f>(J14*$L$15)</f>
        <v>1487.5</v>
      </c>
      <c r="L14" s="42">
        <f>(J14-K14)</f>
        <v>13387.5</v>
      </c>
      <c r="N14" s="42">
        <f>SUM(L13+L14)</f>
        <v>140737.5</v>
      </c>
    </row>
    <row r="15" spans="5:14" x14ac:dyDescent="0.25">
      <c r="J15" s="40">
        <f>SUM(J13:J14)</f>
        <v>156375</v>
      </c>
      <c r="L15" s="41">
        <v>0.1</v>
      </c>
    </row>
    <row r="16" spans="5:14" x14ac:dyDescent="0.25">
      <c r="J16">
        <f>(J15*L15)</f>
        <v>15637.5</v>
      </c>
    </row>
    <row r="17" spans="10:12" x14ac:dyDescent="0.25">
      <c r="J17" s="42">
        <f>(J15-J16)</f>
        <v>140737.5</v>
      </c>
      <c r="L17" s="41">
        <v>0.18</v>
      </c>
    </row>
    <row r="18" spans="10:12" x14ac:dyDescent="0.25">
      <c r="K18" s="40">
        <f>(J17*L17)</f>
        <v>25332.75</v>
      </c>
    </row>
    <row r="19" spans="10:12" x14ac:dyDescent="0.25">
      <c r="K19" s="40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3"/>
      <c r="C1" s="14"/>
      <c r="D1" s="14"/>
      <c r="E1" s="14"/>
      <c r="F1" s="14"/>
      <c r="G1" s="15"/>
    </row>
    <row r="2" spans="2:8" ht="36" x14ac:dyDescent="0.55000000000000004">
      <c r="B2" s="16"/>
      <c r="C2" s="12"/>
      <c r="D2" s="12"/>
      <c r="E2" s="12"/>
      <c r="F2" s="12"/>
      <c r="G2" s="17"/>
    </row>
    <row r="3" spans="2:8" ht="36" x14ac:dyDescent="0.55000000000000004">
      <c r="B3" s="16"/>
      <c r="C3" s="12"/>
      <c r="D3" s="12"/>
      <c r="E3" s="12"/>
      <c r="F3" s="12"/>
      <c r="G3" s="17"/>
    </row>
    <row r="4" spans="2:8" ht="36" x14ac:dyDescent="0.55000000000000004">
      <c r="B4" s="16"/>
      <c r="C4" s="12"/>
      <c r="D4" s="12"/>
      <c r="E4" s="12"/>
      <c r="F4" s="12"/>
      <c r="G4" s="17"/>
    </row>
    <row r="5" spans="2:8" ht="36" x14ac:dyDescent="0.55000000000000004">
      <c r="B5" s="16"/>
      <c r="C5" s="12"/>
      <c r="D5" s="12"/>
      <c r="E5" s="12"/>
      <c r="F5" s="12"/>
      <c r="G5" s="17"/>
    </row>
    <row r="6" spans="2:8" ht="36" x14ac:dyDescent="0.55000000000000004">
      <c r="B6" s="16"/>
      <c r="C6" s="12"/>
      <c r="D6" s="12"/>
      <c r="E6" s="12"/>
      <c r="F6" s="12"/>
      <c r="G6" s="17"/>
    </row>
    <row r="7" spans="2:8" ht="36" x14ac:dyDescent="0.55000000000000004">
      <c r="B7" s="16"/>
      <c r="C7" s="12"/>
      <c r="D7" s="12"/>
      <c r="E7" s="12"/>
      <c r="F7" s="12"/>
      <c r="G7" s="17"/>
    </row>
    <row r="8" spans="2:8" s="2" customFormat="1" ht="15" customHeight="1" x14ac:dyDescent="0.25">
      <c r="B8" s="71" t="s">
        <v>8</v>
      </c>
      <c r="C8" s="72"/>
      <c r="D8" s="72"/>
      <c r="E8" s="72"/>
      <c r="F8" s="72"/>
      <c r="G8" s="73"/>
    </row>
    <row r="9" spans="2:8" s="2" customFormat="1" ht="15" customHeight="1" x14ac:dyDescent="0.25">
      <c r="B9" s="71"/>
      <c r="C9" s="72"/>
      <c r="D9" s="72"/>
      <c r="E9" s="72"/>
      <c r="F9" s="72"/>
      <c r="G9" s="73"/>
    </row>
    <row r="10" spans="2:8" s="2" customFormat="1" ht="15" customHeight="1" x14ac:dyDescent="0.25">
      <c r="B10" s="71"/>
      <c r="C10" s="72"/>
      <c r="D10" s="72"/>
      <c r="E10" s="72"/>
      <c r="F10" s="72"/>
      <c r="G10" s="73"/>
    </row>
    <row r="11" spans="2:8" s="2" customFormat="1" ht="36" x14ac:dyDescent="0.55000000000000004">
      <c r="B11" s="27"/>
      <c r="C11" s="26"/>
      <c r="D11" s="26"/>
      <c r="E11" s="26"/>
      <c r="F11" s="26"/>
      <c r="G11" s="28"/>
    </row>
    <row r="12" spans="2:8" s="2" customFormat="1" ht="36" x14ac:dyDescent="0.55000000000000004">
      <c r="B12" s="16"/>
      <c r="C12" s="12"/>
      <c r="D12" s="12"/>
      <c r="E12" s="12"/>
      <c r="F12" s="12"/>
      <c r="G12" s="17"/>
    </row>
    <row r="13" spans="2:8" s="2" customFormat="1" ht="72" x14ac:dyDescent="0.25">
      <c r="B13" s="18" t="s">
        <v>5</v>
      </c>
      <c r="C13" s="30" t="s">
        <v>0</v>
      </c>
      <c r="D13" s="30" t="s">
        <v>1</v>
      </c>
      <c r="E13" s="30" t="s">
        <v>4</v>
      </c>
      <c r="F13" s="30" t="s">
        <v>6</v>
      </c>
      <c r="G13" s="19" t="s">
        <v>2</v>
      </c>
    </row>
    <row r="14" spans="2:8" s="2" customFormat="1" ht="111" customHeight="1" x14ac:dyDescent="0.25">
      <c r="B14" s="70" t="s">
        <v>14</v>
      </c>
      <c r="C14" s="30" t="s">
        <v>13</v>
      </c>
      <c r="D14" s="75" t="s">
        <v>17</v>
      </c>
      <c r="E14" s="77" t="s">
        <v>11</v>
      </c>
      <c r="F14" s="11">
        <v>1003874.4</v>
      </c>
      <c r="G14" s="79" t="s">
        <v>19</v>
      </c>
    </row>
    <row r="15" spans="2:8" s="2" customFormat="1" ht="119.25" customHeight="1" x14ac:dyDescent="0.25">
      <c r="B15" s="70"/>
      <c r="C15" s="30" t="s">
        <v>18</v>
      </c>
      <c r="D15" s="76"/>
      <c r="E15" s="78"/>
      <c r="F15" s="11">
        <v>400722.07</v>
      </c>
      <c r="G15" s="79"/>
      <c r="H15" s="32" t="s">
        <v>12</v>
      </c>
    </row>
    <row r="16" spans="2:8" s="2" customFormat="1" ht="191.25" customHeight="1" x14ac:dyDescent="0.25">
      <c r="B16" s="29" t="s">
        <v>15</v>
      </c>
      <c r="C16" s="30" t="s">
        <v>21</v>
      </c>
      <c r="D16" s="30" t="s">
        <v>20</v>
      </c>
      <c r="E16" s="29" t="s">
        <v>9</v>
      </c>
      <c r="F16" s="11">
        <v>269499.98</v>
      </c>
      <c r="G16" s="6">
        <v>45142</v>
      </c>
      <c r="H16" s="29" t="s">
        <v>12</v>
      </c>
    </row>
    <row r="17" spans="2:8" s="2" customFormat="1" ht="216" customHeight="1" x14ac:dyDescent="0.25">
      <c r="B17" s="29" t="s">
        <v>16</v>
      </c>
      <c r="C17" s="30" t="s">
        <v>23</v>
      </c>
      <c r="D17" s="31" t="s">
        <v>22</v>
      </c>
      <c r="E17" s="29" t="s">
        <v>9</v>
      </c>
      <c r="F17" s="11">
        <v>1170869.76</v>
      </c>
      <c r="G17" s="6">
        <v>45142</v>
      </c>
      <c r="H17" s="29" t="s">
        <v>12</v>
      </c>
    </row>
    <row r="18" spans="2:8" s="2" customFormat="1" ht="189" customHeight="1" x14ac:dyDescent="0.25">
      <c r="B18" s="29" t="s">
        <v>25</v>
      </c>
      <c r="C18" s="30" t="s">
        <v>26</v>
      </c>
      <c r="D18" s="30" t="s">
        <v>24</v>
      </c>
      <c r="E18" s="29" t="s">
        <v>4</v>
      </c>
      <c r="F18" s="11">
        <v>1499999.48</v>
      </c>
      <c r="G18" s="6">
        <v>45148</v>
      </c>
      <c r="H18" s="29" t="s">
        <v>12</v>
      </c>
    </row>
    <row r="19" spans="2:8" s="2" customFormat="1" ht="229.5" customHeight="1" x14ac:dyDescent="0.25">
      <c r="B19" s="29" t="s">
        <v>27</v>
      </c>
      <c r="C19" s="30" t="s">
        <v>33</v>
      </c>
      <c r="D19" s="30" t="s">
        <v>32</v>
      </c>
      <c r="E19" s="29" t="s">
        <v>9</v>
      </c>
      <c r="F19" s="11">
        <v>1200000</v>
      </c>
      <c r="G19" s="20">
        <v>45156</v>
      </c>
      <c r="H19" s="29" t="s">
        <v>12</v>
      </c>
    </row>
    <row r="20" spans="2:8" s="2" customFormat="1" ht="198" customHeight="1" x14ac:dyDescent="0.25">
      <c r="B20" s="29" t="s">
        <v>28</v>
      </c>
      <c r="C20" s="30" t="s">
        <v>35</v>
      </c>
      <c r="D20" s="30" t="s">
        <v>34</v>
      </c>
      <c r="E20" s="29" t="s">
        <v>9</v>
      </c>
      <c r="F20" s="11">
        <v>634840</v>
      </c>
      <c r="G20" s="6">
        <v>45148</v>
      </c>
      <c r="H20" s="29" t="s">
        <v>12</v>
      </c>
    </row>
    <row r="21" spans="2:8" s="2" customFormat="1" ht="204.75" customHeight="1" x14ac:dyDescent="0.25">
      <c r="B21" s="29" t="s">
        <v>29</v>
      </c>
      <c r="C21" s="30" t="s">
        <v>37</v>
      </c>
      <c r="D21" s="30" t="s">
        <v>36</v>
      </c>
      <c r="E21" s="29" t="s">
        <v>9</v>
      </c>
      <c r="F21" s="30" t="s">
        <v>37</v>
      </c>
      <c r="G21" s="20">
        <v>45162</v>
      </c>
      <c r="H21" s="29" t="s">
        <v>12</v>
      </c>
    </row>
    <row r="22" spans="2:8" s="2" customFormat="1" ht="198" customHeight="1" x14ac:dyDescent="0.25">
      <c r="B22" s="29" t="s">
        <v>30</v>
      </c>
      <c r="C22" s="30" t="s">
        <v>10</v>
      </c>
      <c r="D22" s="30" t="s">
        <v>38</v>
      </c>
      <c r="E22" s="29" t="s">
        <v>4</v>
      </c>
      <c r="F22" s="30" t="s">
        <v>10</v>
      </c>
      <c r="G22" s="20">
        <v>45159</v>
      </c>
      <c r="H22" s="29" t="s">
        <v>12</v>
      </c>
    </row>
    <row r="23" spans="2:8" s="2" customFormat="1" ht="235.5" customHeight="1" x14ac:dyDescent="0.25">
      <c r="B23" s="29" t="s">
        <v>31</v>
      </c>
      <c r="C23" s="30" t="s">
        <v>10</v>
      </c>
      <c r="D23" s="30" t="s">
        <v>39</v>
      </c>
      <c r="E23" s="29" t="s">
        <v>4</v>
      </c>
      <c r="F23" s="11">
        <v>1500000</v>
      </c>
      <c r="G23" s="20">
        <v>45163</v>
      </c>
      <c r="H23" s="29" t="s">
        <v>12</v>
      </c>
    </row>
    <row r="24" spans="2:8" s="2" customFormat="1" ht="33.75" x14ac:dyDescent="0.5">
      <c r="B24" s="21"/>
      <c r="C24" s="7"/>
      <c r="D24" s="8"/>
      <c r="E24" s="9"/>
      <c r="F24" s="9"/>
      <c r="G24" s="22"/>
    </row>
    <row r="25" spans="2:8" ht="36" customHeight="1" x14ac:dyDescent="0.55000000000000004">
      <c r="B25" s="23"/>
      <c r="C25" s="4"/>
      <c r="D25" s="4"/>
      <c r="E25" s="12"/>
      <c r="F25" s="12"/>
      <c r="G25" s="17"/>
    </row>
    <row r="26" spans="2:8" ht="36" customHeight="1" x14ac:dyDescent="0.55000000000000004">
      <c r="B26" s="23"/>
      <c r="C26" s="4"/>
      <c r="D26" s="4"/>
      <c r="E26" s="12"/>
      <c r="F26" s="12"/>
      <c r="G26" s="17"/>
    </row>
    <row r="27" spans="2:8" s="3" customFormat="1" ht="36" customHeight="1" x14ac:dyDescent="0.55000000000000004">
      <c r="B27" s="23"/>
      <c r="C27" s="60" t="s">
        <v>7</v>
      </c>
      <c r="D27" s="60"/>
      <c r="E27" s="60"/>
      <c r="F27" s="60"/>
      <c r="G27" s="28"/>
    </row>
    <row r="28" spans="2:8" s="3" customFormat="1" ht="48.75" customHeight="1" thickBot="1" x14ac:dyDescent="0.6">
      <c r="B28" s="24"/>
      <c r="C28" s="74" t="s">
        <v>3</v>
      </c>
      <c r="D28" s="74"/>
      <c r="E28" s="74"/>
      <c r="F28" s="74"/>
      <c r="G28" s="25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CD. Septiembre</vt:lpstr>
      <vt:lpstr>Sheet1</vt:lpstr>
      <vt:lpstr>Sheet2</vt:lpstr>
      <vt:lpstr>CM</vt:lpstr>
      <vt:lpstr>'CD. Septiembre'!Área_de_impresión</vt:lpstr>
      <vt:lpstr>CM!Área_de_impresión</vt:lpstr>
      <vt:lpstr>'CD. Septiembre'!incBuyerDossierDetaillnkRequestName</vt:lpstr>
      <vt:lpstr>CM!incBuyerDossierDetaillnkRequestReferenceNewTab</vt:lpstr>
      <vt:lpstr>'CD. Septiembre'!lnkProcurementContractViewLink_0</vt:lpstr>
      <vt:lpstr>'CD. Septiembre'!lnkReplyAnalysisEditViewLinkNewTab_0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2025-10-13T20:09:37Z</cp:lastPrinted>
  <dcterms:created xsi:type="dcterms:W3CDTF">2022-01-18T16:01:13Z</dcterms:created>
  <dcterms:modified xsi:type="dcterms:W3CDTF">2025-10-20T13:17:17Z</dcterms:modified>
</cp:coreProperties>
</file>