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120" yWindow="-120" windowWidth="20730" windowHeight="11160"/>
  </bookViews>
  <sheets>
    <sheet name="MIPYMES febrero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febrero'!$B$1:$G$32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febrero'!#REF!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8" l="1"/>
  <c r="J15" i="18" s="1"/>
  <c r="J13" i="18"/>
  <c r="K13" i="18" s="1"/>
  <c r="L13" i="18" s="1"/>
  <c r="K14" i="18" l="1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<sst xmlns="http://schemas.openxmlformats.org/spreadsheetml/2006/main" count="189" uniqueCount="114">
  <si>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</si>
  <si>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</si>
  <si>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</si>
  <si>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</si>
  <si>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</si>
  <si>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</si>
  <si>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</si>
  <si>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</si>
  <si>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</si>
  <si>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</si>
  <si>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</si>
  <si>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</si>
  <si>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</si>
  <si>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</si>
  <si>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</si>
  <si>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</si>
  <si>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</si>
  <si>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</si>
  <si>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</si>
  <si>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</si>
  <si>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</si>
  <si>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</si>
  <si>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</si>
  <si>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</si>
  <si>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</si>
  <si>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</si>
  <si>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</si>
  <si>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</si>
  <si>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</si>
  <si>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</si>
  <si>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</si>
  <si>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</si>
  <si>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</si>
  <si>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</si>
  <si>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</si>
  <si>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</si>
  <si>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</si>
  <si>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</si>
  <si>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</si>
  <si>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</si>
  <si>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</si>
  <si>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</si>
  <si>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</si>
  <si>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</si>
  <si>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</si>
  <si>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</si>
  <si>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</si>
  <si>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</si>
  <si>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</si>
  <si>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</si>
  <si>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</si>
  <si>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</si>
  <si>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</si>
  <si>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</si>
  <si>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</si>
  <si>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</si>
  <si>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</si>
  <si>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</si>
  <si>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</si>
  <si>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</si>
  <si>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</si>
  <si>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</si>
  <si>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</si>
  <si>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</si>
  <si>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</si>
  <si>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</si>
  <si>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</si>
  <si>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</si>
  <si>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</si>
  <si>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</si>
  <si>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</si>
  <si>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</si>
  <si>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PS-DAF-CD-2025-0009</t>
  </si>
  <si>
    <t>PS-DAF-CD-2025-0010</t>
  </si>
  <si>
    <t>PS-DAF-CD-2025-0011</t>
  </si>
  <si>
    <t>PS-DAF-CD-2025-0013</t>
  </si>
  <si>
    <t>Adquisición e Instalación de cortinas tipo zebra para oficinas del Programa Supérate, dirigido a Mipymes.</t>
  </si>
  <si>
    <t>Deco Servicios OYB, SRL</t>
  </si>
  <si>
    <t>Adquisición de bomba sumergible para el Programa Supérate, dirigido a Mipymes.</t>
  </si>
  <si>
    <t>B&amp;F Mercantil, SRL</t>
  </si>
  <si>
    <t>Adquisición de tshirts para el personal del programa Supérate, dirigido a Mipymes.</t>
  </si>
  <si>
    <t>Xtrategix, SRL</t>
  </si>
  <si>
    <t>Adquisición de bomba de agua para el edificio San Rafael del Programa Supérate, dirigido a Mipymes.</t>
  </si>
  <si>
    <t>Solugral, SRL</t>
  </si>
  <si>
    <t xml:space="preserve">                              Relación de Procedimientos de Compras realizados: Compra Directa, Menor, Micro pequeñas y Medianas Empresas febrero  2025</t>
  </si>
  <si>
    <t>Servicio de renovación de licencia Mcafee para el Programa Supérate, dirigido a Mipymes.</t>
  </si>
  <si>
    <t>PS-DAF-CM-2025-0001</t>
  </si>
  <si>
    <t>FL Betances &amp; Asociados, SRL</t>
  </si>
  <si>
    <t>PS-DAF-CM-2025-0002</t>
  </si>
  <si>
    <t>PS-DAF-CM-2025-0003</t>
  </si>
  <si>
    <t>Servicios de Refrigerio y Catering para Jóvenes participantes en los Talleres de Orientación sobre salud sexual reproductiva del Programa Supérate, dirigido a Mipymes.</t>
  </si>
  <si>
    <t>NL Oviedo Group, SRL</t>
  </si>
  <si>
    <t>Adquisición de Azúcar y Café para uso de la institución, dirigido a Mipymes Mujer.</t>
  </si>
  <si>
    <t>SERVICIOS MULTIPLES COMERCIALES VWB, SRL</t>
  </si>
  <si>
    <t>PS-DAF-CM-2025-0004</t>
  </si>
  <si>
    <t>PS-DAF-CM-2025-0005</t>
  </si>
  <si>
    <t>PS-DAF-CM-2025-0006</t>
  </si>
  <si>
    <t>PS-DAF-CM-2025-0008</t>
  </si>
  <si>
    <t>PS-DAF-CM-2025-0011</t>
  </si>
  <si>
    <t>PS-DAF-CM-2025-0012</t>
  </si>
  <si>
    <t>Adquisición de kits de merienda para participantes que reciben orientaciones sobre salud sexual reproductiva (clubes de chicas), dirigido a Mipymes.</t>
  </si>
  <si>
    <t>NL SUPLICOM, SRL</t>
  </si>
  <si>
    <t>Servicio de alquiler de vehículos tipo camioneta y camión para operativos de entrega de kits de alimentación para los pacientes de tratamiento de tuberculosis del Programa Supérate, dirigido a Mipymes</t>
  </si>
  <si>
    <t>Cale Enterprise, CFAP, SRL</t>
  </si>
  <si>
    <t>Adquisición de materiales de higiene y limpieza para uso del Programa Supérate, dirigido a Mipymes Mujer.</t>
  </si>
  <si>
    <t>Inversiones Gretmon, SRL</t>
  </si>
  <si>
    <t>Roslyn, SRL</t>
  </si>
  <si>
    <t>Grupo Addinca SRL</t>
  </si>
  <si>
    <t>GTG Industrial, SRL</t>
  </si>
  <si>
    <t>Inversiones Merejo López, SRL</t>
  </si>
  <si>
    <t>Adquisición de baterías para diferentes vehículos del Programa Supérate, dirigido a Mipymes.</t>
  </si>
  <si>
    <t>En adjudicación</t>
  </si>
  <si>
    <t>Adquisición de equipos y herramientas ferreteros para diferentes dependencias del Programa Supérate, dirigido a Mipymes.</t>
  </si>
  <si>
    <t>Adquisición de materiales eléctricos para los diferentes centros del Programa Supérate, dirigido a Mipymes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</si>
</sst>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4" fillId="0" borderId="24" xfId="0" applyNumberFormat="1" applyFont="1" applyBorder="1" applyAlignment="1">
      <alignment horizontal="right" vertical="center"/>
    </xf>
    <xf numFmtId="165" fontId="4" fillId="0" borderId="25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2833687</xdr:colOff>
      <xdr:row>0</xdr:row>
      <xdr:rowOff>214312</xdr:rowOff>
    </xdr:from>
    <xdr:to>
      <xdr:col>4</xdr:col>
      <xdr:colOff>333375</xdr:colOff>
      <xdr:row>3</xdr:row>
      <xdr:rowOff>357187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92125" y="214312"/>
          <a:ext cx="3881438" cy="15001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3"/>
  <sheetViews>
    <sheetView tabSelected="1" zoomScale="40" zoomScaleNormal="40" zoomScaleSheetLayoutView="33" zoomScalePageLayoutView="19" workbookViewId="0">
      <selection activeCell="G28" sqref="G2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6"/>
      <c r="C1" s="47"/>
      <c r="D1" s="47"/>
      <c r="E1" s="47"/>
      <c r="F1" s="47"/>
      <c r="G1" s="48"/>
    </row>
    <row r="2" spans="2:7" ht="36" x14ac:dyDescent="0.55000000000000004">
      <c r="B2" s="49"/>
      <c r="C2" s="10"/>
      <c r="D2" s="10"/>
      <c r="E2" s="10"/>
      <c r="F2" s="10"/>
      <c r="G2" s="50"/>
    </row>
    <row r="3" spans="2:7" ht="36" x14ac:dyDescent="0.55000000000000004">
      <c r="B3" s="49"/>
      <c r="C3" s="10"/>
      <c r="D3" s="10"/>
      <c r="E3" s="10"/>
      <c r="F3" s="10"/>
      <c r="G3" s="50"/>
    </row>
    <row r="4" spans="2:7" ht="36" x14ac:dyDescent="0.55000000000000004">
      <c r="B4" s="49"/>
      <c r="C4" s="10"/>
      <c r="D4" s="10"/>
      <c r="E4" s="10"/>
      <c r="F4" s="10"/>
      <c r="G4" s="50"/>
    </row>
    <row r="5" spans="2:7" s="2" customFormat="1" ht="15" customHeight="1" x14ac:dyDescent="0.25">
      <c r="B5" s="64" t="s">
        <v>84</v>
      </c>
      <c r="C5" s="64"/>
      <c r="D5" s="64"/>
      <c r="E5" s="64"/>
      <c r="F5" s="64"/>
      <c r="G5" s="64"/>
    </row>
    <row r="6" spans="2:7" s="2" customFormat="1" ht="15" customHeight="1" x14ac:dyDescent="0.25">
      <c r="B6" s="64"/>
      <c r="C6" s="64"/>
      <c r="D6" s="64"/>
      <c r="E6" s="64"/>
      <c r="F6" s="64"/>
      <c r="G6" s="64"/>
    </row>
    <row r="7" spans="2:7" s="2" customFormat="1" ht="15" customHeight="1" x14ac:dyDescent="0.25">
      <c r="B7" s="64"/>
      <c r="C7" s="64"/>
      <c r="D7" s="64"/>
      <c r="E7" s="64"/>
      <c r="F7" s="64"/>
      <c r="G7" s="64"/>
    </row>
    <row r="8" spans="2:7" s="2" customFormat="1" ht="36" x14ac:dyDescent="0.55000000000000004">
      <c r="B8" s="49"/>
      <c r="C8" s="10"/>
      <c r="D8" s="10"/>
      <c r="E8" s="10"/>
      <c r="F8" s="10"/>
      <c r="G8" s="50"/>
    </row>
    <row r="9" spans="2:7" s="2" customFormat="1" ht="36" customHeight="1" x14ac:dyDescent="0.25">
      <c r="B9" s="28" t="s">
        <v>5</v>
      </c>
      <c r="C9" s="28" t="s">
        <v>0</v>
      </c>
      <c r="D9" s="28" t="s">
        <v>1</v>
      </c>
      <c r="E9" s="28" t="s">
        <v>4</v>
      </c>
      <c r="F9" s="28" t="s">
        <v>6</v>
      </c>
      <c r="G9" s="28" t="s">
        <v>2</v>
      </c>
    </row>
    <row r="10" spans="2:7" s="2" customFormat="1" ht="177.75" customHeight="1" x14ac:dyDescent="0.25">
      <c r="B10" s="61" t="s">
        <v>72</v>
      </c>
      <c r="C10" s="28" t="s">
        <v>77</v>
      </c>
      <c r="D10" s="29" t="s">
        <v>76</v>
      </c>
      <c r="E10" s="61" t="s">
        <v>71</v>
      </c>
      <c r="F10" s="55">
        <v>69162.149999999994</v>
      </c>
      <c r="G10" s="60">
        <v>45713</v>
      </c>
    </row>
    <row r="11" spans="2:7" s="2" customFormat="1" ht="144" customHeight="1" x14ac:dyDescent="0.25">
      <c r="B11" s="61" t="s">
        <v>73</v>
      </c>
      <c r="C11" s="28" t="s">
        <v>79</v>
      </c>
      <c r="D11" s="29" t="s">
        <v>78</v>
      </c>
      <c r="E11" s="61" t="s">
        <v>71</v>
      </c>
      <c r="F11" s="55">
        <v>37500</v>
      </c>
      <c r="G11" s="60">
        <v>45705</v>
      </c>
    </row>
    <row r="12" spans="2:7" s="2" customFormat="1" ht="150.75" customHeight="1" x14ac:dyDescent="0.25">
      <c r="B12" s="61" t="s">
        <v>74</v>
      </c>
      <c r="C12" s="28" t="s">
        <v>81</v>
      </c>
      <c r="D12" s="29" t="s">
        <v>80</v>
      </c>
      <c r="E12" s="61" t="s">
        <v>71</v>
      </c>
      <c r="F12" s="55">
        <v>37760</v>
      </c>
      <c r="G12" s="60">
        <v>45709</v>
      </c>
    </row>
    <row r="13" spans="2:7" s="2" customFormat="1" ht="183.75" customHeight="1" x14ac:dyDescent="0.25">
      <c r="B13" s="61" t="s">
        <v>75</v>
      </c>
      <c r="C13" s="28" t="s">
        <v>83</v>
      </c>
      <c r="D13" s="29" t="s">
        <v>82</v>
      </c>
      <c r="E13" s="61" t="s">
        <v>71</v>
      </c>
      <c r="F13" s="55">
        <v>75520</v>
      </c>
      <c r="G13" s="60">
        <v>45712</v>
      </c>
    </row>
    <row r="14" spans="2:7" s="2" customFormat="1" ht="136.5" customHeight="1" x14ac:dyDescent="0.25">
      <c r="B14" s="61" t="s">
        <v>86</v>
      </c>
      <c r="C14" s="28" t="s">
        <v>87</v>
      </c>
      <c r="D14" s="29" t="s">
        <v>85</v>
      </c>
      <c r="E14" s="61" t="s">
        <v>71</v>
      </c>
      <c r="F14" s="55">
        <v>569503</v>
      </c>
      <c r="G14" s="60">
        <v>45691</v>
      </c>
    </row>
    <row r="15" spans="2:7" s="2" customFormat="1" ht="183.75" customHeight="1" x14ac:dyDescent="0.25">
      <c r="B15" s="61" t="s">
        <v>88</v>
      </c>
      <c r="C15" s="28" t="s">
        <v>91</v>
      </c>
      <c r="D15" s="29" t="s">
        <v>90</v>
      </c>
      <c r="E15" s="61" t="s">
        <v>71</v>
      </c>
      <c r="F15" s="55">
        <v>1650000</v>
      </c>
      <c r="G15" s="60">
        <v>45695</v>
      </c>
    </row>
    <row r="16" spans="2:7" s="2" customFormat="1" ht="134.25" customHeight="1" x14ac:dyDescent="0.25">
      <c r="B16" s="61" t="s">
        <v>89</v>
      </c>
      <c r="C16" s="28" t="s">
        <v>93</v>
      </c>
      <c r="D16" s="29" t="s">
        <v>92</v>
      </c>
      <c r="E16" s="61" t="s">
        <v>66</v>
      </c>
      <c r="F16" s="55">
        <v>1125200</v>
      </c>
      <c r="G16" s="60">
        <v>45693</v>
      </c>
    </row>
    <row r="17" spans="2:7" s="2" customFormat="1" ht="220.5" customHeight="1" x14ac:dyDescent="0.25">
      <c r="B17" s="61" t="s">
        <v>94</v>
      </c>
      <c r="C17" s="28" t="s">
        <v>103</v>
      </c>
      <c r="D17" s="29" t="s">
        <v>102</v>
      </c>
      <c r="E17" s="61" t="s">
        <v>71</v>
      </c>
      <c r="F17" s="55">
        <v>371700</v>
      </c>
      <c r="G17" s="60">
        <v>45695</v>
      </c>
    </row>
    <row r="18" spans="2:7" s="2" customFormat="1" ht="191.25" customHeight="1" x14ac:dyDescent="0.25">
      <c r="B18" s="61" t="s">
        <v>95</v>
      </c>
      <c r="C18" s="28" t="s">
        <v>101</v>
      </c>
      <c r="D18" s="29" t="s">
        <v>100</v>
      </c>
      <c r="E18" s="61" t="s">
        <v>71</v>
      </c>
      <c r="F18" s="55">
        <v>1026378.16</v>
      </c>
      <c r="G18" s="60">
        <v>45698</v>
      </c>
    </row>
    <row r="19" spans="2:7" s="2" customFormat="1" ht="115.5" customHeight="1" x14ac:dyDescent="0.25">
      <c r="B19" s="66" t="s">
        <v>96</v>
      </c>
      <c r="C19" s="28" t="s">
        <v>105</v>
      </c>
      <c r="D19" s="69" t="s">
        <v>104</v>
      </c>
      <c r="E19" s="61" t="s">
        <v>66</v>
      </c>
      <c r="F19" s="55">
        <v>39530</v>
      </c>
      <c r="G19" s="72">
        <v>45705</v>
      </c>
    </row>
    <row r="20" spans="2:7" s="2" customFormat="1" ht="115.5" customHeight="1" x14ac:dyDescent="0.25">
      <c r="B20" s="67"/>
      <c r="C20" s="28" t="s">
        <v>106</v>
      </c>
      <c r="D20" s="70"/>
      <c r="E20" s="61" t="s">
        <v>66</v>
      </c>
      <c r="F20" s="55">
        <v>358587.84</v>
      </c>
      <c r="G20" s="73"/>
    </row>
    <row r="21" spans="2:7" s="2" customFormat="1" ht="115.5" customHeight="1" x14ac:dyDescent="0.25">
      <c r="B21" s="67"/>
      <c r="C21" s="28" t="s">
        <v>13</v>
      </c>
      <c r="D21" s="70"/>
      <c r="E21" s="61" t="s">
        <v>66</v>
      </c>
      <c r="F21" s="55">
        <v>29688.799999999999</v>
      </c>
      <c r="G21" s="73"/>
    </row>
    <row r="22" spans="2:7" s="2" customFormat="1" ht="115.5" customHeight="1" x14ac:dyDescent="0.25">
      <c r="B22" s="67"/>
      <c r="C22" s="28" t="s">
        <v>107</v>
      </c>
      <c r="D22" s="70"/>
      <c r="E22" s="61" t="s">
        <v>66</v>
      </c>
      <c r="F22" s="55">
        <v>348389.1</v>
      </c>
      <c r="G22" s="73"/>
    </row>
    <row r="23" spans="2:7" s="2" customFormat="1" ht="115.5" customHeight="1" x14ac:dyDescent="0.25">
      <c r="B23" s="67"/>
      <c r="C23" s="28" t="s">
        <v>108</v>
      </c>
      <c r="D23" s="70"/>
      <c r="E23" s="61" t="s">
        <v>66</v>
      </c>
      <c r="F23" s="55">
        <v>361699.5</v>
      </c>
      <c r="G23" s="73"/>
    </row>
    <row r="24" spans="2:7" s="2" customFormat="1" ht="115.5" customHeight="1" x14ac:dyDescent="0.25">
      <c r="B24" s="68"/>
      <c r="C24" s="28" t="s">
        <v>109</v>
      </c>
      <c r="D24" s="71"/>
      <c r="E24" s="61" t="s">
        <v>66</v>
      </c>
      <c r="F24" s="55">
        <v>397985.68</v>
      </c>
      <c r="G24" s="74"/>
    </row>
    <row r="25" spans="2:7" s="2" customFormat="1" ht="134.25" customHeight="1" x14ac:dyDescent="0.25">
      <c r="B25" s="61" t="s">
        <v>97</v>
      </c>
      <c r="C25" s="28" t="s">
        <v>111</v>
      </c>
      <c r="D25" s="29" t="s">
        <v>110</v>
      </c>
      <c r="E25" s="61" t="s">
        <v>71</v>
      </c>
      <c r="F25" s="28" t="s">
        <v>111</v>
      </c>
      <c r="G25" s="60">
        <v>45705</v>
      </c>
    </row>
    <row r="26" spans="2:7" s="2" customFormat="1" ht="179.25" customHeight="1" x14ac:dyDescent="0.25">
      <c r="B26" s="61" t="s">
        <v>98</v>
      </c>
      <c r="C26" s="28" t="s">
        <v>111</v>
      </c>
      <c r="D26" s="29" t="s">
        <v>112</v>
      </c>
      <c r="E26" s="61" t="s">
        <v>71</v>
      </c>
      <c r="F26" s="28" t="s">
        <v>111</v>
      </c>
      <c r="G26" s="60">
        <v>45714</v>
      </c>
    </row>
    <row r="27" spans="2:7" s="2" customFormat="1" ht="148.5" customHeight="1" x14ac:dyDescent="0.25">
      <c r="B27" s="61" t="s">
        <v>99</v>
      </c>
      <c r="C27" s="28" t="s">
        <v>111</v>
      </c>
      <c r="D27" s="29" t="s">
        <v>113</v>
      </c>
      <c r="E27" s="61" t="s">
        <v>71</v>
      </c>
      <c r="F27" s="28" t="s">
        <v>111</v>
      </c>
      <c r="G27" s="60">
        <v>45716</v>
      </c>
    </row>
    <row r="28" spans="2:7" s="2" customFormat="1" ht="36" x14ac:dyDescent="0.25">
      <c r="B28" s="54"/>
      <c r="C28" s="56"/>
      <c r="D28" s="56"/>
      <c r="E28" s="57"/>
      <c r="F28" s="58"/>
      <c r="G28" s="59"/>
    </row>
    <row r="29" spans="2:7" ht="36" customHeight="1" x14ac:dyDescent="0.55000000000000004">
      <c r="B29" s="51"/>
      <c r="C29" s="4"/>
      <c r="D29" s="4"/>
      <c r="E29" s="10"/>
      <c r="F29" s="10"/>
      <c r="G29" s="50"/>
    </row>
    <row r="30" spans="2:7" ht="36" customHeight="1" x14ac:dyDescent="0.55000000000000004">
      <c r="B30" s="51"/>
      <c r="C30" s="4"/>
      <c r="D30" s="4"/>
      <c r="E30" s="10"/>
      <c r="F30" s="10"/>
      <c r="G30" s="50"/>
    </row>
    <row r="31" spans="2:7" s="3" customFormat="1" ht="36" customHeight="1" x14ac:dyDescent="0.55000000000000004">
      <c r="B31" s="51"/>
      <c r="C31" s="65" t="s">
        <v>40</v>
      </c>
      <c r="D31" s="65"/>
      <c r="E31" s="65"/>
      <c r="F31" s="65"/>
      <c r="G31" s="45"/>
    </row>
    <row r="32" spans="2:7" s="3" customFormat="1" ht="48.75" customHeight="1" x14ac:dyDescent="0.55000000000000004">
      <c r="B32" s="52"/>
      <c r="C32" s="63" t="s">
        <v>3</v>
      </c>
      <c r="D32" s="63"/>
      <c r="E32" s="63"/>
      <c r="F32" s="63"/>
      <c r="G32" s="53"/>
    </row>
    <row r="33" ht="15" customHeight="1" x14ac:dyDescent="0.25"/>
  </sheetData>
  <mergeCells count="6">
    <mergeCell ref="B5:G7"/>
    <mergeCell ref="C32:F32"/>
    <mergeCell ref="C31:F31"/>
    <mergeCell ref="B19:B24"/>
    <mergeCell ref="D19:D24"/>
    <mergeCell ref="G19:G24"/>
  </mergeCells>
  <phoneticPr fontId="9" type="noConversion"/>
  <printOptions horizontalCentered="1"/>
  <pageMargins left="0.25" right="0.25" top="0.75" bottom="0.75" header="0.3" footer="0.3"/>
  <pageSetup scale="2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8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7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7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7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7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7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7" t="s">
        <v>62</v>
      </c>
      <c r="F9" s="34">
        <v>45194</v>
      </c>
      <c r="G9" s="37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7" t="s">
        <v>9</v>
      </c>
      <c r="E10" s="39">
        <v>900000</v>
      </c>
      <c r="F10" s="34">
        <v>45194</v>
      </c>
      <c r="G10" s="37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7" t="s">
        <v>66</v>
      </c>
      <c r="E11" s="37" t="s">
        <v>62</v>
      </c>
      <c r="F11" s="34">
        <v>45195</v>
      </c>
      <c r="G11" s="37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7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1">
        <v>5660</v>
      </c>
      <c r="J13" s="41">
        <f>(F13*H13)</f>
        <v>141500</v>
      </c>
      <c r="K13" s="41">
        <f>(J13*$L$15)</f>
        <v>14150</v>
      </c>
      <c r="L13" s="43">
        <f>(J13-K13)</f>
        <v>127350</v>
      </c>
    </row>
    <row r="14" spans="5:14" x14ac:dyDescent="0.25">
      <c r="E14" t="s">
        <v>70</v>
      </c>
      <c r="F14">
        <v>25</v>
      </c>
      <c r="H14" s="40">
        <v>595</v>
      </c>
      <c r="J14" s="41">
        <f>(F14*H14)</f>
        <v>14875</v>
      </c>
      <c r="K14" s="41">
        <f>(J14*$L$15)</f>
        <v>1487.5</v>
      </c>
      <c r="L14" s="43">
        <f>(J14-K14)</f>
        <v>13387.5</v>
      </c>
      <c r="N14" s="43">
        <f>SUM(L13+L14)</f>
        <v>140737.5</v>
      </c>
    </row>
    <row r="15" spans="5:14" x14ac:dyDescent="0.25">
      <c r="J15" s="41">
        <f>SUM(J13:J14)</f>
        <v>156375</v>
      </c>
      <c r="L15" s="42">
        <v>0.1</v>
      </c>
    </row>
    <row r="16" spans="5:14" x14ac:dyDescent="0.25">
      <c r="J16">
        <f>(J15*L15)</f>
        <v>15637.5</v>
      </c>
    </row>
    <row r="17" spans="10:12" x14ac:dyDescent="0.25">
      <c r="J17" s="43">
        <f>(J15-J16)</f>
        <v>140737.5</v>
      </c>
      <c r="L17" s="42">
        <v>0.18</v>
      </c>
    </row>
    <row r="18" spans="10:12" x14ac:dyDescent="0.25">
      <c r="K18" s="44">
        <f>(J17*L17)</f>
        <v>25332.75</v>
      </c>
    </row>
    <row r="19" spans="10:12" x14ac:dyDescent="0.25">
      <c r="K19" s="41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5" t="s">
        <v>8</v>
      </c>
      <c r="C8" s="62"/>
      <c r="D8" s="62"/>
      <c r="E8" s="62"/>
      <c r="F8" s="62"/>
      <c r="G8" s="76"/>
    </row>
    <row r="9" spans="2:8" s="2" customFormat="1" ht="15" customHeight="1" x14ac:dyDescent="0.25">
      <c r="B9" s="75"/>
      <c r="C9" s="62"/>
      <c r="D9" s="62"/>
      <c r="E9" s="62"/>
      <c r="F9" s="62"/>
      <c r="G9" s="76"/>
    </row>
    <row r="10" spans="2:8" s="2" customFormat="1" ht="15" customHeight="1" x14ac:dyDescent="0.25">
      <c r="B10" s="75"/>
      <c r="C10" s="62"/>
      <c r="D10" s="62"/>
      <c r="E10" s="62"/>
      <c r="F10" s="62"/>
      <c r="G10" s="76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78" t="s">
        <v>14</v>
      </c>
      <c r="C14" s="28" t="s">
        <v>13</v>
      </c>
      <c r="D14" s="69" t="s">
        <v>17</v>
      </c>
      <c r="E14" s="66" t="s">
        <v>11</v>
      </c>
      <c r="F14" s="9">
        <v>1003874.4</v>
      </c>
      <c r="G14" s="79" t="s">
        <v>19</v>
      </c>
    </row>
    <row r="15" spans="2:8" s="2" customFormat="1" ht="119.25" customHeight="1" x14ac:dyDescent="0.25">
      <c r="B15" s="78"/>
      <c r="C15" s="28" t="s">
        <v>18</v>
      </c>
      <c r="D15" s="71"/>
      <c r="E15" s="68"/>
      <c r="F15" s="9">
        <v>400722.07</v>
      </c>
      <c r="G15" s="79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65" t="s">
        <v>7</v>
      </c>
      <c r="D27" s="65"/>
      <c r="E27" s="65"/>
      <c r="F27" s="65"/>
      <c r="G27" s="26"/>
    </row>
    <row r="28" spans="2:8" s="3" customFormat="1" ht="48.75" customHeight="1" thickBot="1" x14ac:dyDescent="0.6">
      <c r="B28" s="22"/>
      <c r="C28" s="77" t="s">
        <v>3</v>
      </c>
      <c r="D28" s="77"/>
      <c r="E28" s="77"/>
      <c r="F28" s="77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febrero</vt:lpstr>
      <vt:lpstr>Sheet1</vt:lpstr>
      <vt:lpstr>Sheet2</vt:lpstr>
      <vt:lpstr>CM</vt:lpstr>
      <vt:lpstr>CM!Área_de_impresión</vt:lpstr>
      <vt:lpstr>'MIPYMES febrero'!Área_de_impresión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2025-03-10T17:27:04Z</cp:lastPrinted>
  <dcterms:created xsi:type="dcterms:W3CDTF">2022-01-18T16:01:13Z</dcterms:created>
  <dcterms:modified xsi:type="dcterms:W3CDTF">2025-11-14T19:49:07Z</dcterms:modified>
</cp:coreProperties>
</file>