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10\Solidaridad\1. PRESUPUESTO\2025\Transparencia\Marzo 2025\"/>
    </mc:Choice>
  </mc:AlternateContent>
  <bookViews>
    <workbookView xWindow="0" yWindow="0" windowWidth="20490" windowHeight="6720"/>
  </bookViews>
  <sheets>
    <sheet name="Table 1" sheetId="2" r:id="rId1"/>
  </sheets>
  <definedNames>
    <definedName name="_xlnm._FilterDatabase" localSheetId="0" hidden="1">'Table 1'!$B$14:$F$256</definedName>
  </definedNames>
  <calcPr calcId="162913"/>
</workbook>
</file>

<file path=xl/calcChain.xml><?xml version="1.0" encoding="utf-8"?>
<calcChain xmlns="http://schemas.openxmlformats.org/spreadsheetml/2006/main">
  <c r="G15" i="2" l="1"/>
  <c r="F15" i="2"/>
  <c r="G224" i="2"/>
  <c r="F224" i="2"/>
  <c r="F220" i="2"/>
  <c r="G58" i="2" l="1"/>
  <c r="F58" i="2"/>
  <c r="G27" i="2" l="1"/>
  <c r="G255" i="2" l="1"/>
  <c r="G253" i="2"/>
  <c r="G251" i="2"/>
  <c r="G249" i="2"/>
  <c r="G247" i="2"/>
  <c r="G245" i="2"/>
  <c r="G243" i="2"/>
  <c r="G241" i="2"/>
  <c r="G239" i="2"/>
  <c r="G237" i="2"/>
  <c r="G235" i="2"/>
  <c r="G233" i="2"/>
  <c r="G230" i="2"/>
  <c r="G228" i="2"/>
  <c r="G226" i="2"/>
  <c r="G222" i="2"/>
  <c r="G220" i="2"/>
  <c r="G218" i="2"/>
  <c r="G216" i="2"/>
  <c r="G214" i="2"/>
  <c r="G212" i="2"/>
  <c r="G210" i="2"/>
  <c r="G208" i="2"/>
  <c r="G206" i="2"/>
  <c r="G204" i="2"/>
  <c r="G202" i="2"/>
  <c r="G200" i="2"/>
  <c r="G198" i="2"/>
  <c r="G196" i="2"/>
  <c r="G194" i="2"/>
  <c r="G190" i="2"/>
  <c r="G192" i="2"/>
  <c r="G188" i="2"/>
  <c r="G183" i="2"/>
  <c r="G180" i="2"/>
  <c r="G178" i="2"/>
  <c r="G176" i="2"/>
  <c r="G174" i="2"/>
  <c r="G172" i="2"/>
  <c r="G169" i="2"/>
  <c r="G166" i="2"/>
  <c r="G161" i="2"/>
  <c r="G155" i="2"/>
  <c r="G152" i="2"/>
  <c r="G149" i="2"/>
  <c r="G146" i="2"/>
  <c r="G142" i="2"/>
  <c r="G140" i="2"/>
  <c r="G138" i="2"/>
  <c r="G136" i="2"/>
  <c r="G134" i="2"/>
  <c r="G132" i="2"/>
  <c r="G130" i="2"/>
  <c r="G128" i="2"/>
  <c r="G126" i="2"/>
  <c r="G124" i="2"/>
  <c r="G122" i="2"/>
  <c r="G120" i="2"/>
  <c r="G118" i="2"/>
  <c r="G116" i="2"/>
  <c r="G114" i="2"/>
  <c r="G111" i="2"/>
  <c r="G109" i="2"/>
  <c r="G107" i="2"/>
  <c r="G101" i="2"/>
  <c r="G99" i="2"/>
  <c r="G96" i="2"/>
  <c r="G94" i="2"/>
  <c r="G87" i="2"/>
  <c r="G84" i="2"/>
  <c r="G82" i="2"/>
  <c r="G80" i="2"/>
  <c r="G78" i="2"/>
  <c r="G76" i="2"/>
  <c r="G74" i="2"/>
  <c r="G72" i="2"/>
  <c r="G69" i="2"/>
  <c r="G66" i="2"/>
  <c r="G64" i="2"/>
  <c r="G62" i="2"/>
  <c r="G60" i="2"/>
  <c r="G56" i="2"/>
  <c r="G54" i="2"/>
  <c r="G51" i="2"/>
  <c r="G49" i="2"/>
  <c r="G47" i="2"/>
  <c r="G45" i="2"/>
  <c r="G43" i="2"/>
  <c r="G41" i="2"/>
  <c r="G39" i="2"/>
  <c r="G37" i="2"/>
  <c r="G35" i="2"/>
  <c r="G33" i="2"/>
  <c r="G23" i="2"/>
  <c r="G21" i="2"/>
  <c r="G18" i="2"/>
  <c r="G16" i="2"/>
  <c r="F255" i="2" l="1"/>
  <c r="F253" i="2"/>
  <c r="F251" i="2"/>
  <c r="F249" i="2"/>
  <c r="F247" i="2"/>
  <c r="F245" i="2"/>
  <c r="F243" i="2"/>
  <c r="F241" i="2"/>
  <c r="F239" i="2"/>
  <c r="F237" i="2"/>
  <c r="F235" i="2"/>
  <c r="F233" i="2"/>
  <c r="F230" i="2"/>
  <c r="F222" i="2"/>
  <c r="F226" i="2"/>
  <c r="F228" i="2"/>
  <c r="F218" i="2"/>
  <c r="F216" i="2"/>
  <c r="F214" i="2"/>
  <c r="F212" i="2"/>
  <c r="F210" i="2"/>
  <c r="F208" i="2"/>
  <c r="F206" i="2"/>
  <c r="F204" i="2"/>
  <c r="F202" i="2"/>
  <c r="F200" i="2"/>
  <c r="F198" i="2"/>
  <c r="F196" i="2"/>
  <c r="F194" i="2"/>
  <c r="F192" i="2"/>
  <c r="F190" i="2"/>
  <c r="F188" i="2"/>
  <c r="F183" i="2"/>
  <c r="F180" i="2"/>
  <c r="F178" i="2"/>
  <c r="F176" i="2"/>
  <c r="F174" i="2"/>
  <c r="F172" i="2"/>
  <c r="F169" i="2"/>
  <c r="F166" i="2"/>
  <c r="F161" i="2"/>
  <c r="F155" i="2"/>
  <c r="F152" i="2"/>
  <c r="F149" i="2"/>
  <c r="F146" i="2"/>
  <c r="F142" i="2"/>
  <c r="F138" i="2"/>
  <c r="F136" i="2"/>
  <c r="F134" i="2"/>
  <c r="F132" i="2"/>
  <c r="F130" i="2"/>
  <c r="F128" i="2"/>
  <c r="F126" i="2"/>
  <c r="F124" i="2"/>
  <c r="F120" i="2"/>
  <c r="F122" i="2"/>
  <c r="F118" i="2"/>
  <c r="F114" i="2"/>
  <c r="F116" i="2"/>
  <c r="F111" i="2"/>
  <c r="F109" i="2"/>
  <c r="F107" i="2"/>
  <c r="F101" i="2"/>
  <c r="F99" i="2"/>
  <c r="F96" i="2"/>
  <c r="F94" i="2"/>
  <c r="F87" i="2"/>
  <c r="F84" i="2"/>
  <c r="F82" i="2"/>
  <c r="F80" i="2"/>
  <c r="F78" i="2"/>
  <c r="F76" i="2"/>
  <c r="F74" i="2"/>
  <c r="F72" i="2"/>
  <c r="F69" i="2"/>
  <c r="F66" i="2"/>
  <c r="F62" i="2"/>
  <c r="F60" i="2"/>
  <c r="F64" i="2"/>
  <c r="F56" i="2"/>
  <c r="F54" i="2"/>
  <c r="F51" i="2"/>
  <c r="F49" i="2"/>
  <c r="F47" i="2"/>
  <c r="F45" i="2"/>
  <c r="F43" i="2"/>
  <c r="F41" i="2"/>
  <c r="F39" i="2"/>
  <c r="F37" i="2"/>
  <c r="F33" i="2"/>
  <c r="F35" i="2"/>
  <c r="F27" i="2"/>
  <c r="F23" i="2"/>
  <c r="F18" i="2"/>
  <c r="F21" i="2"/>
  <c r="F16" i="2"/>
</calcChain>
</file>

<file path=xl/sharedStrings.xml><?xml version="1.0" encoding="utf-8"?>
<sst xmlns="http://schemas.openxmlformats.org/spreadsheetml/2006/main" count="958" uniqueCount="440">
  <si>
    <t>CUENTA</t>
  </si>
  <si>
    <t>PRESUPUESTO APROBADO</t>
  </si>
  <si>
    <t>DETALLE</t>
  </si>
  <si>
    <t xml:space="preserve">Presupuesto de Gastos y Aplicaciones Financieras </t>
  </si>
  <si>
    <t>En RD$</t>
  </si>
  <si>
    <t>PREPARADO POR</t>
  </si>
  <si>
    <t xml:space="preserve">REVISADO POR </t>
  </si>
  <si>
    <t>Encargado de Presupuesto</t>
  </si>
  <si>
    <t xml:space="preserve">Sub-Director Administrativo y Financiero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</si>
  <si>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</si>
  <si>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</si>
  <si>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</si>
  <si>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</si>
  <si>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</si>
  <si>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</si>
  <si>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</si>
  <si>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PRESUPUESTO MODIFICADO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</si>
  <si>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</si>
  <si>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</si>
  <si>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</si>
  <si>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</si>
  <si>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</si>
  <si>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</si>
  <si>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</si>
  <si>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</si>
  <si>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</si>
  <si>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</si>
  <si>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</si>
  <si>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</si>
  <si>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</si>
  <si>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</si>
  <si>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</si>
  <si>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</si>
  <si>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</si>
  <si>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</si>
  <si>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</si>
  <si>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</si>
  <si>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</si>
  <si>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</si>
  <si>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</si>
  <si>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</si>
  <si>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</si>
  <si>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</si>
  <si>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</si>
  <si>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</si>
  <si>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</si>
  <si>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</si>
  <si>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</si>
  <si>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</si>
  <si>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</si>
  <si>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</si>
  <si>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</si>
  <si>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</si>
  <si>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</si>
  <si>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</si>
  <si>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</si>
  <si>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</si>
  <si>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</si>
  <si>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</si>
  <si>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</si>
  <si>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</si>
  <si>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</si>
  <si>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</si>
  <si>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</si>
  <si>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</si>
  <si>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</si>
  <si>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</si>
  <si>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</si>
  <si>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</si>
  <si>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</si>
  <si>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</si>
  <si>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</si>
  <si>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</si>
  <si>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</si>
  <si>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</si>
  <si>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</si>
  <si>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</si>
  <si>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</si>
  <si>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</si>
  <si>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</si>
  <si>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</si>
  <si>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</si>
  <si>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</si>
  <si>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</si>
  <si>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</si>
  <si>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</si>
  <si>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2.2.5.9</t>
  </si>
  <si>
    <t>Derecho de uso</t>
  </si>
  <si>
    <t>2.2.5.9.01</t>
  </si>
  <si>
    <t>Licencias Informáticas</t>
  </si>
  <si>
    <t>2.2.6.2</t>
  </si>
  <si>
    <t>Seguro de bienes muebles</t>
  </si>
  <si>
    <t>2.2.6.2.01</t>
  </si>
  <si>
    <t>2.2.6.3</t>
  </si>
  <si>
    <t>Seguros de personas</t>
  </si>
  <si>
    <t>2.2.6.3.01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</si>
  <si>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</si>
  <si>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</si>
  <si>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</si>
  <si>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</si>
  <si>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</si>
  <si>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</si>
  <si>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</si>
  <si>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</si>
  <si>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</si>
  <si>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</si>
  <si>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</si>
  <si>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</si>
  <si>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</si>
  <si>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</si>
  <si>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</si>
  <si>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</si>
  <si>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</si>
  <si>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</si>
  <si>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</si>
  <si>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</si>
  <si>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</si>
  <si>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</si>
  <si>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</si>
  <si>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</si>
  <si>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</si>
  <si>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</si>
  <si>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</si>
  <si>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</si>
  <si>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</si>
  <si>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</si>
  <si>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</si>
  <si>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</si>
  <si>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</si>
  <si>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</si>
  <si>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2.2.9.2</t>
  </si>
  <si>
    <t>Servicios de alimentación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</si>
  <si>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</si>
  <si>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</si>
  <si>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</si>
  <si>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</si>
  <si>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</si>
  <si>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</si>
  <si>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</si>
  <si>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</si>
  <si>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</si>
  <si>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</si>
  <si>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</si>
  <si>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</si>
  <si>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</si>
  <si>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</si>
  <si>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</si>
  <si>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</si>
  <si>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</si>
  <si>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</si>
  <si>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</si>
  <si>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</si>
  <si>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</si>
  <si>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</si>
  <si>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</si>
  <si>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</si>
  <si>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</si>
  <si>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</si>
  <si>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</si>
  <si>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</si>
  <si>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</si>
  <si>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</si>
  <si>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</si>
  <si>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</si>
  <si>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</si>
  <si>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</si>
  <si>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</si>
  <si>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</si>
  <si>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</si>
  <si>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</si>
  <si>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</si>
  <si>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</si>
  <si>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</si>
  <si>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</si>
  <si>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</si>
  <si>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</si>
  <si>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</si>
  <si>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</si>
  <si>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</si>
  <si>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</si>
  <si>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</si>
  <si>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</si>
  <si>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</si>
  <si>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</si>
  <si>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</si>
  <si>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</si>
  <si>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</si>
  <si>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</si>
  <si>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</si>
  <si>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</si>
  <si>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</si>
  <si>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</si>
  <si>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</si>
  <si>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</si>
  <si>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</si>
  <si>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</si>
  <si>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</si>
  <si>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</si>
  <si>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</si>
  <si>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</si>
  <si>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</si>
  <si>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</si>
  <si>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</si>
  <si>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</si>
  <si>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</si>
  <si>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</si>
  <si>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</si>
  <si>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</si>
  <si>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</si>
  <si>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</si>
  <si>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</si>
  <si>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</si>
  <si>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</si>
  <si>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</si>
  <si>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</si>
  <si>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</si>
  <si>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</si>
  <si>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</si>
  <si>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</si>
  <si>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</si>
  <si>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</si>
  <si>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</si>
  <si>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</si>
  <si>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</si>
  <si>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2.3.9.3</t>
  </si>
  <si>
    <t>Útiles menores médico, quirúrgicos o de laboratorio</t>
  </si>
  <si>
    <t>2.3.9.3.01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</si>
  <si>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</si>
  <si>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</si>
  <si>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</si>
  <si>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</si>
  <si>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</si>
  <si>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</si>
  <si>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</si>
  <si>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</si>
  <si>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2.3.9.9.01</t>
  </si>
  <si>
    <t>Productos y Utiles Varios  n.i.p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</si>
  <si>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</si>
  <si>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</si>
  <si>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</si>
  <si>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</si>
  <si>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</si>
  <si>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</si>
  <si>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</si>
  <si>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</si>
  <si>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</si>
  <si>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</si>
  <si>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</si>
  <si>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</si>
  <si>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</si>
  <si>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</si>
  <si>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</si>
  <si>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</si>
  <si>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</si>
  <si>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</si>
  <si>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</si>
  <si>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</si>
  <si>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</si>
  <si>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</si>
  <si>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</si>
  <si>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</si>
  <si>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</si>
  <si>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</si>
  <si>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</si>
  <si>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</si>
  <si>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</si>
  <si>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</si>
  <si>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</si>
  <si>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</si>
  <si>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</si>
  <si>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</si>
  <si>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</si>
  <si>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</si>
  <si>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</si>
  <si>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</si>
  <si>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</si>
  <si>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</si>
  <si>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</si>
  <si>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</si>
  <si>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</si>
  <si>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</si>
  <si>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</si>
  <si>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</si>
  <si>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</si>
  <si>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</si>
  <si>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</si>
  <si>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</si>
  <si>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</si>
  <si>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</si>
  <si>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</si>
  <si>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</si>
  <si>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</si>
  <si>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</si>
  <si>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</si>
  <si>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</si>
  <si>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</si>
  <si>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</si>
  <si>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</si>
  <si>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</si>
  <si>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</si>
  <si>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</si>
  <si>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</si>
  <si>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</si>
  <si>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</si>
  <si>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</si>
  <si>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</si>
  <si>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</si>
  <si>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</si>
  <si>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</si>
  <si>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</si>
  <si>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</si>
  <si>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</si>
  <si>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Semillas, cultivos, plantas y árboles  que generan productos  recurrentes</t>
  </si>
  <si>
    <t>2.6.7.9.01</t>
  </si>
  <si>
    <t>2.6.8.3</t>
  </si>
  <si>
    <t>Programas de informática y base de datos</t>
  </si>
  <si>
    <t>2.6.8.3.01</t>
  </si>
  <si>
    <t>Programas de informática</t>
  </si>
  <si>
    <t>2.1.1.2.08</t>
  </si>
  <si>
    <t>Empleados temporales</t>
  </si>
  <si>
    <t>2.1.2.2.03</t>
  </si>
  <si>
    <t>Pago de horas extraordinarias</t>
  </si>
  <si>
    <t>Compensación por cumplimiento de indicadores del MAP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</si>
  <si>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</si>
  <si>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</si>
  <si>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</si>
  <si>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</si>
  <si>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</si>
  <si>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</si>
  <si>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</si>
  <si>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</si>
  <si>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</si>
  <si>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</si>
  <si>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</si>
  <si>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2.2.6.1</t>
  </si>
  <si>
    <t>Seguro de bienes inmuebles</t>
  </si>
  <si>
    <t>2.2.6.1.01</t>
  </si>
  <si>
    <t>Seguro de bienes inmuebles e infraestructura</t>
  </si>
  <si>
    <t>2.2.6.9</t>
  </si>
  <si>
    <t>Otros seguros</t>
  </si>
  <si>
    <t>2.2.6.9.01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</si>
  <si>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</si>
  <si>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</si>
  <si>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</si>
  <si>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</si>
  <si>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2.2.8.2</t>
  </si>
  <si>
    <t>Comisiones y gastos</t>
  </si>
  <si>
    <t>2.2.8.2.01</t>
  </si>
  <si>
    <t>Servicios técnicos y profesionales</t>
  </si>
  <si>
    <t>2.2.9.1</t>
  </si>
  <si>
    <t>Otras contrataciones de servicios</t>
  </si>
  <si>
    <t>2.2.9.1.01</t>
  </si>
  <si>
    <t>2.2.9.2.01</t>
  </si>
  <si>
    <t>2.3.2.1</t>
  </si>
  <si>
    <t>2.3.7.2.03</t>
  </si>
  <si>
    <t>Productos químicos de uso personal y de laboratorios</t>
  </si>
  <si>
    <t>2.3.7.2.05</t>
  </si>
  <si>
    <t>Insecticidas, fumigantes y otros</t>
  </si>
  <si>
    <t>2.3.9.2.02</t>
  </si>
  <si>
    <t>Útiles y materiales  escolares y de enseñanzas</t>
  </si>
  <si>
    <t>2.3.9.4</t>
  </si>
  <si>
    <t>Útiles destinados a actividades deportivas, culturales y recreativas</t>
  </si>
  <si>
    <t>2.3.9.4.01</t>
  </si>
  <si>
    <t>2.3.9.8</t>
  </si>
  <si>
    <t>Repuestos y accesorios menores</t>
  </si>
  <si>
    <t>2.3.9.8.01</t>
  </si>
  <si>
    <t>Repuestos</t>
  </si>
  <si>
    <t>2.3.9.8.02</t>
  </si>
  <si>
    <t>Accesorios</t>
  </si>
  <si>
    <t>2.3.9.9.04</t>
  </si>
  <si>
    <t>Productos y útiles de defensa y seguridad</t>
  </si>
  <si>
    <t>2.3.9.9.05</t>
  </si>
  <si>
    <t>Productos y útiles diversos</t>
  </si>
  <si>
    <t>2.6.3.2</t>
  </si>
  <si>
    <t>Instrumental médico y de laboratorio</t>
  </si>
  <si>
    <t>2.6.3.2.01</t>
  </si>
  <si>
    <t>2.6.5.3</t>
  </si>
  <si>
    <t>Maquinaria y equipo de construcción</t>
  </si>
  <si>
    <t>2.6.5.3.01</t>
  </si>
  <si>
    <t>2.6.5.4.02</t>
  </si>
  <si>
    <t>Equipos de climatización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</si>
  <si>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</si>
  <si>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</si>
  <si>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</si>
  <si>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</si>
  <si>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</si>
  <si>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</si>
  <si>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</si>
  <si>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</si>
  <si>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</si>
  <si>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</si>
  <si>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2.7.1.2</t>
  </si>
  <si>
    <t>Obras para edificación no residencial</t>
  </si>
  <si>
    <t>2.7.1.2.01</t>
  </si>
  <si>
    <t>Analista de Presupuesto</t>
  </si>
  <si>
    <t>APROBADO POR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</si>
  <si>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</si>
  <si>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</si>
  <si>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</si>
  <si>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</si>
  <si>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Recolección de residuos   </t>
  </si>
  <si>
    <t xml:space="preserve"> Elpidio José García Álvarez</t>
  </si>
  <si>
    <t>2.1.1.5.01</t>
  </si>
  <si>
    <t>2.1.4.2</t>
  </si>
  <si>
    <t>2.1.4.2.04</t>
  </si>
  <si>
    <t>Otras  Gratificaciones y Bonificaciones</t>
  </si>
  <si>
    <t xml:space="preserve">Otras  Gratificaciones </t>
  </si>
  <si>
    <t>2.2.4.1</t>
  </si>
  <si>
    <t>2.2.4.1.01</t>
  </si>
  <si>
    <t>Pasajes y gastos de transporte</t>
  </si>
  <si>
    <t>2.2.4.3</t>
  </si>
  <si>
    <t>2.2.4.3.01</t>
  </si>
  <si>
    <t>Almacenaje</t>
  </si>
  <si>
    <t>2.2.7.2.03</t>
  </si>
  <si>
    <t>Mantenimiento y reparación de equipo educacionales y recreación</t>
  </si>
  <si>
    <t>2.2.8.5.03</t>
  </si>
  <si>
    <t xml:space="preserve"> Limpieza e higiene</t>
  </si>
  <si>
    <t>2.3.3.5</t>
  </si>
  <si>
    <t>2.3.3.5.01</t>
  </si>
  <si>
    <t>Textos de enseñanza</t>
  </si>
  <si>
    <t>2.3.9.1.02</t>
  </si>
  <si>
    <t>Materiales de limpieza e higiene personal</t>
  </si>
  <si>
    <t>2.3.9.9.02</t>
  </si>
  <si>
    <t>Bonos para útiles diversos</t>
  </si>
  <si>
    <t>2.4.9.1</t>
  </si>
  <si>
    <t>2.4.9.1.03</t>
  </si>
  <si>
    <t>Transferencias corrientes destinadas a otras instituciones públicas</t>
  </si>
  <si>
    <t>Transferencias corrientes  a otras instituciones públicas destinadas a gasto</t>
  </si>
  <si>
    <t>2.6.3.1</t>
  </si>
  <si>
    <t>2.6.3.1.01</t>
  </si>
  <si>
    <t xml:space="preserve"> Equipo médico y de laboratorio </t>
  </si>
  <si>
    <t>Yohanny Rachel Zapata Reyes</t>
  </si>
  <si>
    <t>Fernando Pichardo Taveras</t>
  </si>
  <si>
    <t>Año 2025</t>
  </si>
  <si>
    <t>2.2.3.2</t>
  </si>
  <si>
    <t>2.2.3.2.01</t>
  </si>
  <si>
    <t>Viáticos fuera del país</t>
  </si>
  <si>
    <t>2.6.5.1</t>
  </si>
  <si>
    <t>2.6.5.1.01</t>
  </si>
  <si>
    <t>Maquinaria y equipo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</si>
</sst>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vertical="top" shrinkToFit="1"/>
    </xf>
    <xf numFmtId="0" fontId="3" fillId="0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43" fontId="2" fillId="0" borderId="0" xfId="1" applyFont="1" applyFill="1" applyBorder="1" applyAlignment="1">
      <alignment horizontal="left" vertical="top"/>
    </xf>
    <xf numFmtId="43" fontId="3" fillId="0" borderId="0" xfId="1" applyFont="1" applyFill="1" applyBorder="1" applyAlignment="1">
      <alignment horizontal="left" vertical="top"/>
    </xf>
    <xf numFmtId="43" fontId="3" fillId="3" borderId="9" xfId="1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43" fontId="3" fillId="3" borderId="3" xfId="1" applyFont="1" applyFill="1" applyBorder="1" applyAlignment="1">
      <alignment horizontal="left" vertical="top"/>
    </xf>
    <xf numFmtId="43" fontId="2" fillId="3" borderId="3" xfId="1" applyFont="1" applyFill="1" applyBorder="1" applyAlignment="1">
      <alignment horizontal="left" vertical="top"/>
    </xf>
    <xf numFmtId="43" fontId="2" fillId="3" borderId="4" xfId="1" applyFont="1" applyFill="1" applyBorder="1" applyAlignment="1">
      <alignment horizontal="left" vertical="top"/>
    </xf>
    <xf numFmtId="0" fontId="3" fillId="3" borderId="14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3" borderId="15" xfId="0" applyFont="1" applyFill="1" applyBorder="1" applyAlignment="1">
      <alignment horizontal="left" vertical="top"/>
    </xf>
    <xf numFmtId="0" fontId="2" fillId="3" borderId="16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left" vertical="top"/>
    </xf>
    <xf numFmtId="0" fontId="3" fillId="3" borderId="13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6" fillId="3" borderId="1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519234</xdr:colOff>
      <xdr:row>0</xdr:row>
      <xdr:rowOff>0</xdr:rowOff>
    </xdr:from>
    <xdr:to>
      <xdr:col>4</xdr:col>
      <xdr:colOff>1939411</xdr:colOff>
      <xdr:row>8</xdr:row>
      <xdr:rowOff>115825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234" y="0"/>
          <a:ext cx="1420177" cy="1405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G275"/>
  <sheetViews>
    <sheetView showGridLines="0" tabSelected="1" topLeftCell="A103" zoomScale="150" zoomScaleNormal="150" zoomScaleSheetLayoutView="110" workbookViewId="0">
      <selection activeCell="K272" sqref="K272"/>
    </sheetView>
  </sheetViews>
  <sheetFormatPr baseColWidth="10" defaultColWidth="8.83203125" defaultRowHeight="12.75" x14ac:dyDescent="0.2"/>
  <cols>
    <col min="1" max="1" width="5.33203125" style="1" customWidth="1"/>
    <col min="2" max="2" width="16.6640625" style="1" customWidth="1"/>
    <col min="3" max="4" width="12.33203125" style="1" customWidth="1"/>
    <col min="5" max="5" width="55.1640625" style="2" customWidth="1"/>
    <col min="6" max="6" width="28.5" style="1" bestFit="1" customWidth="1"/>
    <col min="7" max="7" width="27.83203125" style="1" customWidth="1"/>
    <col min="8" max="16384" width="8.83203125" style="1"/>
  </cols>
  <sheetData>
    <row r="9" spans="2:7" x14ac:dyDescent="0.2">
      <c r="B9" s="37" t="s">
        <v>433</v>
      </c>
      <c r="C9" s="37"/>
      <c r="D9" s="37"/>
      <c r="E9" s="37"/>
      <c r="F9" s="37"/>
    </row>
    <row r="10" spans="2:7" x14ac:dyDescent="0.2">
      <c r="B10" s="37" t="s">
        <v>3</v>
      </c>
      <c r="C10" s="37"/>
      <c r="D10" s="37"/>
      <c r="E10" s="37"/>
      <c r="F10" s="37"/>
    </row>
    <row r="11" spans="2:7" x14ac:dyDescent="0.2">
      <c r="B11" s="37" t="s">
        <v>4</v>
      </c>
      <c r="C11" s="37"/>
      <c r="D11" s="37"/>
      <c r="E11" s="37"/>
      <c r="F11" s="37"/>
    </row>
    <row r="12" spans="2:7" s="15" customFormat="1" x14ac:dyDescent="0.2">
      <c r="B12" s="17"/>
      <c r="C12" s="17"/>
      <c r="D12" s="17"/>
      <c r="E12" s="17"/>
      <c r="F12" s="17"/>
    </row>
    <row r="13" spans="2:7" s="15" customFormat="1" ht="13.5" thickBot="1" x14ac:dyDescent="0.25">
      <c r="B13" s="17"/>
      <c r="C13" s="17"/>
      <c r="D13" s="17"/>
      <c r="E13" s="17"/>
      <c r="F13" s="17"/>
    </row>
    <row r="14" spans="2:7" ht="13.5" thickBot="1" x14ac:dyDescent="0.25">
      <c r="B14" s="7" t="s">
        <v>0</v>
      </c>
      <c r="C14" s="38" t="s">
        <v>2</v>
      </c>
      <c r="D14" s="39"/>
      <c r="E14" s="40"/>
      <c r="F14" s="8" t="s">
        <v>1</v>
      </c>
      <c r="G14" s="8" t="s">
        <v>16</v>
      </c>
    </row>
    <row r="15" spans="2:7" s="13" customFormat="1" x14ac:dyDescent="0.2">
      <c r="B15" s="21">
        <v>1</v>
      </c>
      <c r="C15" s="41" t="s">
        <v>17</v>
      </c>
      <c r="D15" s="42" t="s">
        <v>17</v>
      </c>
      <c r="E15" s="43" t="s">
        <v>17</v>
      </c>
      <c r="F15" s="20">
        <f>+F16+F18+F21+F23+F27+F33+F35+F37+F39+F41+F43+F45+F47+F49+F51+F54+F56+F58+F60+F62+F64+F66+F69+F72+F74+F76+F78+F80+F82+F84+F87+F94+F96+F99+F101+F107+F109+F111+F114+F116+F118+F120+F122+F124+F126+F128+F130+F132+F134+F136+F138+F140+F142+F146+F149+F152+F155+F161+F166+F169+F172+F174+F176+F178+F180+F183+F188+F190+F192+F194+F196+F198+F200+F202+F204+F206+F208+F210+F212+F214+F216+F218+F220+F222+F224+F226+F228+F230+F233+F235+F237+F239+F241+F243+F245+F247+F249+F251+F253+F255</f>
        <v>3623218413</v>
      </c>
      <c r="G15" s="20">
        <f>+G16+G18+G21+G23+G27+G33+G35+G37+G39+G41+G43+G45+G47+G49+G51+G54+G56+G58+G60+G62+G64+G66+G69+G72+G74+G76+G78+G80+G82+G84+G87+G94+G96+G99+G101+G107+G109+G111+G114+G116+G118+G120+G122+G124+G126+G128+G130+G132+G134+G136+G138+G140+G142+G146+G149+G152+G155+G161+G166+G169+G172+G174+G176+G178+G180+G183+G188+G190+G192+G194+G196+G198+G200+G202+G204+G206+G208+G210+G212+G214+G216+G218+G220+G222+G224+G226+G228+G230+G233+G235+G237+G239+G241+G243+G245+G247+G249+G251+G253+G255</f>
        <v>3624121290</v>
      </c>
    </row>
    <row r="16" spans="2:7" s="13" customFormat="1" x14ac:dyDescent="0.2">
      <c r="B16" s="22" t="s">
        <v>18</v>
      </c>
      <c r="C16" s="28" t="s">
        <v>19</v>
      </c>
      <c r="D16" s="29" t="s">
        <v>19</v>
      </c>
      <c r="E16" s="30" t="s">
        <v>19</v>
      </c>
      <c r="F16" s="25">
        <f>+F17</f>
        <v>1021102270</v>
      </c>
      <c r="G16" s="25">
        <f>+G17</f>
        <v>1020017600</v>
      </c>
    </row>
    <row r="17" spans="2:7" x14ac:dyDescent="0.2">
      <c r="B17" s="23" t="s">
        <v>20</v>
      </c>
      <c r="C17" s="31" t="s">
        <v>21</v>
      </c>
      <c r="D17" s="32" t="s">
        <v>21</v>
      </c>
      <c r="E17" s="33" t="s">
        <v>21</v>
      </c>
      <c r="F17" s="26">
        <v>1021102270</v>
      </c>
      <c r="G17" s="26">
        <v>1020017600</v>
      </c>
    </row>
    <row r="18" spans="2:7" s="13" customFormat="1" x14ac:dyDescent="0.2">
      <c r="B18" s="22" t="s">
        <v>22</v>
      </c>
      <c r="C18" s="28" t="s">
        <v>23</v>
      </c>
      <c r="D18" s="29" t="s">
        <v>23</v>
      </c>
      <c r="E18" s="30" t="s">
        <v>23</v>
      </c>
      <c r="F18" s="25">
        <f>+F19+F20</f>
        <v>1025725730</v>
      </c>
      <c r="G18" s="25">
        <f>+G19+G20</f>
        <v>1031330400</v>
      </c>
    </row>
    <row r="19" spans="2:7" x14ac:dyDescent="0.2">
      <c r="B19" s="23" t="s">
        <v>24</v>
      </c>
      <c r="C19" s="45" t="s">
        <v>25</v>
      </c>
      <c r="D19" s="46" t="s">
        <v>25</v>
      </c>
      <c r="E19" s="47" t="s">
        <v>25</v>
      </c>
      <c r="F19" s="26">
        <v>132000000</v>
      </c>
      <c r="G19" s="26">
        <v>143330400</v>
      </c>
    </row>
    <row r="20" spans="2:7" s="9" customFormat="1" x14ac:dyDescent="0.2">
      <c r="B20" s="23" t="s">
        <v>318</v>
      </c>
      <c r="C20" s="31" t="s">
        <v>319</v>
      </c>
      <c r="D20" s="32" t="s">
        <v>319</v>
      </c>
      <c r="E20" s="33" t="s">
        <v>319</v>
      </c>
      <c r="F20" s="26">
        <v>893725730</v>
      </c>
      <c r="G20" s="26">
        <v>888000000</v>
      </c>
    </row>
    <row r="21" spans="2:7" s="13" customFormat="1" x14ac:dyDescent="0.2">
      <c r="B21" s="22" t="s">
        <v>26</v>
      </c>
      <c r="C21" s="28" t="s">
        <v>27</v>
      </c>
      <c r="D21" s="29" t="s">
        <v>27</v>
      </c>
      <c r="E21" s="30" t="s">
        <v>27</v>
      </c>
      <c r="F21" s="25">
        <f>+F22</f>
        <v>172122383</v>
      </c>
      <c r="G21" s="25">
        <f>+G22</f>
        <v>172122383</v>
      </c>
    </row>
    <row r="22" spans="2:7" s="9" customFormat="1" x14ac:dyDescent="0.2">
      <c r="B22" s="23" t="s">
        <v>28</v>
      </c>
      <c r="C22" s="31" t="s">
        <v>29</v>
      </c>
      <c r="D22" s="32" t="s">
        <v>29</v>
      </c>
      <c r="E22" s="33" t="s">
        <v>29</v>
      </c>
      <c r="F22" s="26">
        <v>172122383</v>
      </c>
      <c r="G22" s="26">
        <v>172122383</v>
      </c>
    </row>
    <row r="23" spans="2:7" s="13" customFormat="1" x14ac:dyDescent="0.2">
      <c r="B23" s="22" t="s">
        <v>30</v>
      </c>
      <c r="C23" s="28" t="s">
        <v>31</v>
      </c>
      <c r="D23" s="29" t="s">
        <v>31</v>
      </c>
      <c r="E23" s="30" t="s">
        <v>31</v>
      </c>
      <c r="F23" s="25">
        <f>+F24+F25+F26</f>
        <v>26000000</v>
      </c>
      <c r="G23" s="25">
        <f>+G24+G25+G26</f>
        <v>24000000</v>
      </c>
    </row>
    <row r="24" spans="2:7" s="16" customFormat="1" x14ac:dyDescent="0.2">
      <c r="B24" s="23" t="s">
        <v>402</v>
      </c>
      <c r="C24" s="31" t="s">
        <v>31</v>
      </c>
      <c r="D24" s="32" t="s">
        <v>31</v>
      </c>
      <c r="E24" s="33" t="s">
        <v>31</v>
      </c>
      <c r="F24" s="26">
        <v>1000000</v>
      </c>
      <c r="G24" s="26">
        <v>1000000</v>
      </c>
    </row>
    <row r="25" spans="2:7" x14ac:dyDescent="0.2">
      <c r="B25" s="23" t="s">
        <v>32</v>
      </c>
      <c r="C25" s="31" t="s">
        <v>33</v>
      </c>
      <c r="D25" s="32" t="s">
        <v>33</v>
      </c>
      <c r="E25" s="33" t="s">
        <v>33</v>
      </c>
      <c r="F25" s="26">
        <v>11000000</v>
      </c>
      <c r="G25" s="26">
        <v>11000000</v>
      </c>
    </row>
    <row r="26" spans="2:7" s="9" customFormat="1" x14ac:dyDescent="0.2">
      <c r="B26" s="23" t="s">
        <v>34</v>
      </c>
      <c r="C26" s="31" t="s">
        <v>35</v>
      </c>
      <c r="D26" s="32" t="s">
        <v>35</v>
      </c>
      <c r="E26" s="33" t="s">
        <v>35</v>
      </c>
      <c r="F26" s="26">
        <v>14000000</v>
      </c>
      <c r="G26" s="26">
        <v>12000000</v>
      </c>
    </row>
    <row r="27" spans="2:7" s="13" customFormat="1" x14ac:dyDescent="0.2">
      <c r="B27" s="22" t="s">
        <v>36</v>
      </c>
      <c r="C27" s="28" t="s">
        <v>37</v>
      </c>
      <c r="D27" s="29" t="s">
        <v>37</v>
      </c>
      <c r="E27" s="30" t="s">
        <v>37</v>
      </c>
      <c r="F27" s="25">
        <f>+F28+F29+F30+F31+F32</f>
        <v>270138000</v>
      </c>
      <c r="G27" s="25">
        <f>+G28+G29+G30+G31+G32</f>
        <v>270138000</v>
      </c>
    </row>
    <row r="28" spans="2:7" x14ac:dyDescent="0.2">
      <c r="B28" s="23" t="s">
        <v>320</v>
      </c>
      <c r="C28" s="31" t="s">
        <v>321</v>
      </c>
      <c r="D28" s="32" t="s">
        <v>321</v>
      </c>
      <c r="E28" s="33" t="s">
        <v>321</v>
      </c>
      <c r="F28" s="26">
        <v>20000000</v>
      </c>
      <c r="G28" s="26">
        <v>20000000</v>
      </c>
    </row>
    <row r="29" spans="2:7" x14ac:dyDescent="0.2">
      <c r="B29" s="23" t="s">
        <v>38</v>
      </c>
      <c r="C29" s="31" t="s">
        <v>39</v>
      </c>
      <c r="D29" s="32" t="s">
        <v>39</v>
      </c>
      <c r="E29" s="33" t="s">
        <v>39</v>
      </c>
      <c r="F29" s="26">
        <v>1000000</v>
      </c>
      <c r="G29" s="26">
        <v>1000000</v>
      </c>
    </row>
    <row r="30" spans="2:7" x14ac:dyDescent="0.2">
      <c r="B30" s="23" t="s">
        <v>40</v>
      </c>
      <c r="C30" s="31" t="s">
        <v>41</v>
      </c>
      <c r="D30" s="32" t="s">
        <v>41</v>
      </c>
      <c r="E30" s="33" t="s">
        <v>41</v>
      </c>
      <c r="F30" s="26">
        <v>78000000</v>
      </c>
      <c r="G30" s="26">
        <v>78000000</v>
      </c>
    </row>
    <row r="31" spans="2:7" s="9" customFormat="1" x14ac:dyDescent="0.2">
      <c r="B31" s="23" t="s">
        <v>42</v>
      </c>
      <c r="C31" s="31" t="s">
        <v>43</v>
      </c>
      <c r="D31" s="32" t="s">
        <v>43</v>
      </c>
      <c r="E31" s="33" t="s">
        <v>43</v>
      </c>
      <c r="F31" s="26">
        <v>85569000</v>
      </c>
      <c r="G31" s="26">
        <v>85569000</v>
      </c>
    </row>
    <row r="32" spans="2:7" x14ac:dyDescent="0.2">
      <c r="B32" s="23" t="s">
        <v>44</v>
      </c>
      <c r="C32" s="31" t="s">
        <v>322</v>
      </c>
      <c r="D32" s="32" t="s">
        <v>322</v>
      </c>
      <c r="E32" s="33" t="s">
        <v>322</v>
      </c>
      <c r="F32" s="26">
        <v>85569000</v>
      </c>
      <c r="G32" s="26">
        <v>85569000</v>
      </c>
    </row>
    <row r="33" spans="2:7" s="15" customFormat="1" x14ac:dyDescent="0.2">
      <c r="B33" s="22" t="s">
        <v>403</v>
      </c>
      <c r="C33" s="28" t="s">
        <v>405</v>
      </c>
      <c r="D33" s="29"/>
      <c r="E33" s="30"/>
      <c r="F33" s="25">
        <f>+F34</f>
        <v>15380000</v>
      </c>
      <c r="G33" s="25">
        <f>+G34</f>
        <v>12860000</v>
      </c>
    </row>
    <row r="34" spans="2:7" s="15" customFormat="1" x14ac:dyDescent="0.2">
      <c r="B34" s="23" t="s">
        <v>404</v>
      </c>
      <c r="C34" s="31" t="s">
        <v>406</v>
      </c>
      <c r="D34" s="32"/>
      <c r="E34" s="33"/>
      <c r="F34" s="26">
        <v>15380000</v>
      </c>
      <c r="G34" s="26">
        <v>12860000</v>
      </c>
    </row>
    <row r="35" spans="2:7" s="13" customFormat="1" x14ac:dyDescent="0.2">
      <c r="B35" s="22" t="s">
        <v>45</v>
      </c>
      <c r="C35" s="28" t="s">
        <v>46</v>
      </c>
      <c r="D35" s="29" t="s">
        <v>46</v>
      </c>
      <c r="E35" s="30" t="s">
        <v>46</v>
      </c>
      <c r="F35" s="25">
        <f>+F36</f>
        <v>135761305</v>
      </c>
      <c r="G35" s="25">
        <f>+G36</f>
        <v>135761305</v>
      </c>
    </row>
    <row r="36" spans="2:7" s="9" customFormat="1" x14ac:dyDescent="0.2">
      <c r="B36" s="23" t="s">
        <v>47</v>
      </c>
      <c r="C36" s="31" t="s">
        <v>46</v>
      </c>
      <c r="D36" s="32" t="s">
        <v>46</v>
      </c>
      <c r="E36" s="33" t="s">
        <v>46</v>
      </c>
      <c r="F36" s="26">
        <v>135761305</v>
      </c>
      <c r="G36" s="26">
        <v>135761305</v>
      </c>
    </row>
    <row r="37" spans="2:7" s="13" customFormat="1" x14ac:dyDescent="0.2">
      <c r="B37" s="22" t="s">
        <v>48</v>
      </c>
      <c r="C37" s="28" t="s">
        <v>49</v>
      </c>
      <c r="D37" s="29" t="s">
        <v>49</v>
      </c>
      <c r="E37" s="30" t="s">
        <v>49</v>
      </c>
      <c r="F37" s="25">
        <f>+F38</f>
        <v>135952788</v>
      </c>
      <c r="G37" s="25">
        <f>+G38</f>
        <v>135952788</v>
      </c>
    </row>
    <row r="38" spans="2:7" s="9" customFormat="1" x14ac:dyDescent="0.2">
      <c r="B38" s="23" t="s">
        <v>50</v>
      </c>
      <c r="C38" s="31" t="s">
        <v>49</v>
      </c>
      <c r="D38" s="32" t="s">
        <v>49</v>
      </c>
      <c r="E38" s="33" t="s">
        <v>49</v>
      </c>
      <c r="F38" s="26">
        <v>135952788</v>
      </c>
      <c r="G38" s="26">
        <v>135952788</v>
      </c>
    </row>
    <row r="39" spans="2:7" s="13" customFormat="1" x14ac:dyDescent="0.2">
      <c r="B39" s="22" t="s">
        <v>51</v>
      </c>
      <c r="C39" s="28" t="s">
        <v>52</v>
      </c>
      <c r="D39" s="29" t="s">
        <v>52</v>
      </c>
      <c r="E39" s="30" t="s">
        <v>52</v>
      </c>
      <c r="F39" s="25">
        <f>+F40</f>
        <v>21063108</v>
      </c>
      <c r="G39" s="25">
        <f>+G40</f>
        <v>21063108</v>
      </c>
    </row>
    <row r="40" spans="2:7" s="9" customFormat="1" x14ac:dyDescent="0.2">
      <c r="B40" s="23" t="s">
        <v>53</v>
      </c>
      <c r="C40" s="31" t="s">
        <v>52</v>
      </c>
      <c r="D40" s="32" t="s">
        <v>52</v>
      </c>
      <c r="E40" s="33" t="s">
        <v>52</v>
      </c>
      <c r="F40" s="26">
        <v>21063108</v>
      </c>
      <c r="G40" s="26">
        <v>21063108</v>
      </c>
    </row>
    <row r="41" spans="2:7" s="13" customFormat="1" x14ac:dyDescent="0.2">
      <c r="B41" s="22" t="s">
        <v>54</v>
      </c>
      <c r="C41" s="28" t="s">
        <v>55</v>
      </c>
      <c r="D41" s="29" t="s">
        <v>55</v>
      </c>
      <c r="E41" s="30" t="s">
        <v>55</v>
      </c>
      <c r="F41" s="25">
        <f>+F42</f>
        <v>96846513</v>
      </c>
      <c r="G41" s="25">
        <f>+G42</f>
        <v>96846513</v>
      </c>
    </row>
    <row r="42" spans="2:7" s="9" customFormat="1" x14ac:dyDescent="0.2">
      <c r="B42" s="23" t="s">
        <v>56</v>
      </c>
      <c r="C42" s="31" t="s">
        <v>55</v>
      </c>
      <c r="D42" s="32" t="s">
        <v>55</v>
      </c>
      <c r="E42" s="33" t="s">
        <v>55</v>
      </c>
      <c r="F42" s="26">
        <v>96846513</v>
      </c>
      <c r="G42" s="26">
        <v>96846513</v>
      </c>
    </row>
    <row r="43" spans="2:7" s="13" customFormat="1" x14ac:dyDescent="0.2">
      <c r="B43" s="22" t="s">
        <v>57</v>
      </c>
      <c r="C43" s="28" t="s">
        <v>58</v>
      </c>
      <c r="D43" s="29" t="s">
        <v>58</v>
      </c>
      <c r="E43" s="30" t="s">
        <v>58</v>
      </c>
      <c r="F43" s="25">
        <f>+F44</f>
        <v>61881437</v>
      </c>
      <c r="G43" s="25">
        <f>+G44</f>
        <v>61881437</v>
      </c>
    </row>
    <row r="44" spans="2:7" s="9" customFormat="1" x14ac:dyDescent="0.2">
      <c r="B44" s="23" t="s">
        <v>59</v>
      </c>
      <c r="C44" s="31" t="s">
        <v>58</v>
      </c>
      <c r="D44" s="32" t="s">
        <v>58</v>
      </c>
      <c r="E44" s="33" t="s">
        <v>58</v>
      </c>
      <c r="F44" s="26">
        <v>61881437</v>
      </c>
      <c r="G44" s="26">
        <v>61881437</v>
      </c>
    </row>
    <row r="45" spans="2:7" s="13" customFormat="1" x14ac:dyDescent="0.2">
      <c r="B45" s="22" t="s">
        <v>60</v>
      </c>
      <c r="C45" s="28" t="s">
        <v>61</v>
      </c>
      <c r="D45" s="29" t="s">
        <v>61</v>
      </c>
      <c r="E45" s="30" t="s">
        <v>61</v>
      </c>
      <c r="F45" s="25">
        <f>+F46</f>
        <v>62112774</v>
      </c>
      <c r="G45" s="25">
        <f>+G46</f>
        <v>62112774</v>
      </c>
    </row>
    <row r="46" spans="2:7" s="9" customFormat="1" x14ac:dyDescent="0.2">
      <c r="B46" s="23" t="s">
        <v>62</v>
      </c>
      <c r="C46" s="31" t="s">
        <v>63</v>
      </c>
      <c r="D46" s="32" t="s">
        <v>63</v>
      </c>
      <c r="E46" s="33" t="s">
        <v>63</v>
      </c>
      <c r="F46" s="26">
        <v>62112774</v>
      </c>
      <c r="G46" s="26">
        <v>62112774</v>
      </c>
    </row>
    <row r="47" spans="2:7" s="13" customFormat="1" x14ac:dyDescent="0.2">
      <c r="B47" s="22" t="s">
        <v>64</v>
      </c>
      <c r="C47" s="28" t="s">
        <v>65</v>
      </c>
      <c r="D47" s="29" t="s">
        <v>65</v>
      </c>
      <c r="E47" s="30" t="s">
        <v>65</v>
      </c>
      <c r="F47" s="25">
        <f>+F48</f>
        <v>338000</v>
      </c>
      <c r="G47" s="25">
        <f>+G48</f>
        <v>338000</v>
      </c>
    </row>
    <row r="48" spans="2:7" s="9" customFormat="1" x14ac:dyDescent="0.2">
      <c r="B48" s="23" t="s">
        <v>66</v>
      </c>
      <c r="C48" s="31" t="s">
        <v>65</v>
      </c>
      <c r="D48" s="32" t="s">
        <v>65</v>
      </c>
      <c r="E48" s="33" t="s">
        <v>65</v>
      </c>
      <c r="F48" s="26">
        <v>338000</v>
      </c>
      <c r="G48" s="26">
        <v>338000</v>
      </c>
    </row>
    <row r="49" spans="2:7" s="13" customFormat="1" x14ac:dyDescent="0.2">
      <c r="B49" s="22" t="s">
        <v>396</v>
      </c>
      <c r="C49" s="28" t="s">
        <v>400</v>
      </c>
      <c r="D49" s="29" t="s">
        <v>400</v>
      </c>
      <c r="E49" s="30" t="s">
        <v>400</v>
      </c>
      <c r="F49" s="25">
        <f>+F50</f>
        <v>338000</v>
      </c>
      <c r="G49" s="25">
        <f>+G50</f>
        <v>338000</v>
      </c>
    </row>
    <row r="50" spans="2:7" s="9" customFormat="1" x14ac:dyDescent="0.2">
      <c r="B50" s="23" t="s">
        <v>68</v>
      </c>
      <c r="C50" s="31" t="s">
        <v>67</v>
      </c>
      <c r="D50" s="32" t="s">
        <v>67</v>
      </c>
      <c r="E50" s="33" t="s">
        <v>67</v>
      </c>
      <c r="F50" s="26">
        <v>338000</v>
      </c>
      <c r="G50" s="26">
        <v>338000</v>
      </c>
    </row>
    <row r="51" spans="2:7" s="13" customFormat="1" x14ac:dyDescent="0.2">
      <c r="B51" s="22" t="s">
        <v>69</v>
      </c>
      <c r="C51" s="28" t="s">
        <v>70</v>
      </c>
      <c r="D51" s="29" t="s">
        <v>70</v>
      </c>
      <c r="E51" s="30" t="s">
        <v>70</v>
      </c>
      <c r="F51" s="25">
        <f>+F52+F53</f>
        <v>11800000</v>
      </c>
      <c r="G51" s="25">
        <f>+G52+G53</f>
        <v>11800000</v>
      </c>
    </row>
    <row r="52" spans="2:7" s="9" customFormat="1" x14ac:dyDescent="0.2">
      <c r="B52" s="23" t="s">
        <v>71</v>
      </c>
      <c r="C52" s="31" t="s">
        <v>70</v>
      </c>
      <c r="D52" s="32" t="s">
        <v>70</v>
      </c>
      <c r="E52" s="33" t="s">
        <v>70</v>
      </c>
      <c r="F52" s="26">
        <v>10000000</v>
      </c>
      <c r="G52" s="26">
        <v>10000000</v>
      </c>
    </row>
    <row r="53" spans="2:7" x14ac:dyDescent="0.2">
      <c r="B53" s="23" t="s">
        <v>72</v>
      </c>
      <c r="C53" s="31" t="s">
        <v>73</v>
      </c>
      <c r="D53" s="32" t="s">
        <v>73</v>
      </c>
      <c r="E53" s="33" t="s">
        <v>73</v>
      </c>
      <c r="F53" s="26">
        <v>1800000</v>
      </c>
      <c r="G53" s="26">
        <v>1800000</v>
      </c>
    </row>
    <row r="54" spans="2:7" s="13" customFormat="1" x14ac:dyDescent="0.2">
      <c r="B54" s="22" t="s">
        <v>74</v>
      </c>
      <c r="C54" s="28" t="s">
        <v>75</v>
      </c>
      <c r="D54" s="29" t="s">
        <v>75</v>
      </c>
      <c r="E54" s="30" t="s">
        <v>75</v>
      </c>
      <c r="F54" s="25">
        <f>+F55</f>
        <v>1500000</v>
      </c>
      <c r="G54" s="25">
        <f>+G55</f>
        <v>1500000</v>
      </c>
    </row>
    <row r="55" spans="2:7" s="9" customFormat="1" x14ac:dyDescent="0.2">
      <c r="B55" s="23" t="s">
        <v>76</v>
      </c>
      <c r="C55" s="31" t="s">
        <v>75</v>
      </c>
      <c r="D55" s="32" t="s">
        <v>75</v>
      </c>
      <c r="E55" s="33" t="s">
        <v>75</v>
      </c>
      <c r="F55" s="26">
        <v>1500000</v>
      </c>
      <c r="G55" s="26">
        <v>1500000</v>
      </c>
    </row>
    <row r="56" spans="2:7" s="13" customFormat="1" x14ac:dyDescent="0.2">
      <c r="B56" s="22" t="s">
        <v>77</v>
      </c>
      <c r="C56" s="28" t="s">
        <v>78</v>
      </c>
      <c r="D56" s="29" t="s">
        <v>78</v>
      </c>
      <c r="E56" s="30" t="s">
        <v>78</v>
      </c>
      <c r="F56" s="25">
        <f>+F57</f>
        <v>35000000</v>
      </c>
      <c r="G56" s="25">
        <f>+G57</f>
        <v>34048000</v>
      </c>
    </row>
    <row r="57" spans="2:7" s="9" customFormat="1" x14ac:dyDescent="0.2">
      <c r="B57" s="23" t="s">
        <v>79</v>
      </c>
      <c r="C57" s="31" t="s">
        <v>78</v>
      </c>
      <c r="D57" s="32" t="s">
        <v>78</v>
      </c>
      <c r="E57" s="33" t="s">
        <v>78</v>
      </c>
      <c r="F57" s="26">
        <v>35000000</v>
      </c>
      <c r="G57" s="26">
        <v>34048000</v>
      </c>
    </row>
    <row r="58" spans="2:7" s="16" customFormat="1" x14ac:dyDescent="0.2">
      <c r="B58" s="22" t="s">
        <v>434</v>
      </c>
      <c r="C58" s="28" t="s">
        <v>436</v>
      </c>
      <c r="D58" s="29" t="s">
        <v>78</v>
      </c>
      <c r="E58" s="30" t="s">
        <v>78</v>
      </c>
      <c r="F58" s="25">
        <f>+F59</f>
        <v>0</v>
      </c>
      <c r="G58" s="25">
        <f>+G59</f>
        <v>952000</v>
      </c>
    </row>
    <row r="59" spans="2:7" s="16" customFormat="1" x14ac:dyDescent="0.2">
      <c r="B59" s="23" t="s">
        <v>435</v>
      </c>
      <c r="C59" s="31" t="s">
        <v>436</v>
      </c>
      <c r="D59" s="32" t="s">
        <v>78</v>
      </c>
      <c r="E59" s="33" t="s">
        <v>78</v>
      </c>
      <c r="F59" s="26">
        <v>0</v>
      </c>
      <c r="G59" s="26">
        <v>952000</v>
      </c>
    </row>
    <row r="60" spans="2:7" s="16" customFormat="1" x14ac:dyDescent="0.2">
      <c r="B60" s="22" t="s">
        <v>407</v>
      </c>
      <c r="C60" s="28" t="s">
        <v>409</v>
      </c>
      <c r="D60" s="29"/>
      <c r="E60" s="30"/>
      <c r="F60" s="25">
        <f>+F61</f>
        <v>800000</v>
      </c>
      <c r="G60" s="25">
        <f>+G61</f>
        <v>800000</v>
      </c>
    </row>
    <row r="61" spans="2:7" s="16" customFormat="1" x14ac:dyDescent="0.2">
      <c r="B61" s="23" t="s">
        <v>408</v>
      </c>
      <c r="C61" s="31" t="s">
        <v>409</v>
      </c>
      <c r="D61" s="32"/>
      <c r="E61" s="33"/>
      <c r="F61" s="26">
        <v>800000</v>
      </c>
      <c r="G61" s="26">
        <v>800000</v>
      </c>
    </row>
    <row r="62" spans="2:7" s="16" customFormat="1" x14ac:dyDescent="0.2">
      <c r="B62" s="22" t="s">
        <v>410</v>
      </c>
      <c r="C62" s="28" t="s">
        <v>412</v>
      </c>
      <c r="D62" s="29"/>
      <c r="E62" s="30"/>
      <c r="F62" s="25">
        <f>+F63</f>
        <v>1000000</v>
      </c>
      <c r="G62" s="25">
        <f>+G63</f>
        <v>1000000</v>
      </c>
    </row>
    <row r="63" spans="2:7" s="16" customFormat="1" x14ac:dyDescent="0.2">
      <c r="B63" s="23" t="s">
        <v>411</v>
      </c>
      <c r="C63" s="31" t="s">
        <v>412</v>
      </c>
      <c r="D63" s="32"/>
      <c r="E63" s="33"/>
      <c r="F63" s="26">
        <v>1000000</v>
      </c>
      <c r="G63" s="26">
        <v>1000000</v>
      </c>
    </row>
    <row r="64" spans="2:7" s="13" customFormat="1" x14ac:dyDescent="0.2">
      <c r="B64" s="22" t="s">
        <v>80</v>
      </c>
      <c r="C64" s="28" t="s">
        <v>81</v>
      </c>
      <c r="D64" s="29" t="s">
        <v>81</v>
      </c>
      <c r="E64" s="30" t="s">
        <v>81</v>
      </c>
      <c r="F64" s="25">
        <f>+F65</f>
        <v>2100000</v>
      </c>
      <c r="G64" s="25">
        <f>+G65</f>
        <v>1200000</v>
      </c>
    </row>
    <row r="65" spans="2:7" s="9" customFormat="1" x14ac:dyDescent="0.2">
      <c r="B65" s="23" t="s">
        <v>82</v>
      </c>
      <c r="C65" s="31" t="s">
        <v>81</v>
      </c>
      <c r="D65" s="32" t="s">
        <v>81</v>
      </c>
      <c r="E65" s="33" t="s">
        <v>81</v>
      </c>
      <c r="F65" s="26">
        <v>2100000</v>
      </c>
      <c r="G65" s="26">
        <v>1200000</v>
      </c>
    </row>
    <row r="66" spans="2:7" s="13" customFormat="1" x14ac:dyDescent="0.2">
      <c r="B66" s="22" t="s">
        <v>83</v>
      </c>
      <c r="C66" s="28" t="s">
        <v>84</v>
      </c>
      <c r="D66" s="29" t="s">
        <v>84</v>
      </c>
      <c r="E66" s="30" t="s">
        <v>84</v>
      </c>
      <c r="F66" s="25">
        <f>+F67+F68</f>
        <v>52900000</v>
      </c>
      <c r="G66" s="25">
        <f>+G67+G68</f>
        <v>52900000</v>
      </c>
    </row>
    <row r="67" spans="2:7" s="9" customFormat="1" x14ac:dyDescent="0.2">
      <c r="B67" s="23" t="s">
        <v>85</v>
      </c>
      <c r="C67" s="31" t="s">
        <v>84</v>
      </c>
      <c r="D67" s="32" t="s">
        <v>84</v>
      </c>
      <c r="E67" s="33" t="s">
        <v>84</v>
      </c>
      <c r="F67" s="26">
        <v>48000000</v>
      </c>
      <c r="G67" s="26">
        <v>48000000</v>
      </c>
    </row>
    <row r="68" spans="2:7" x14ac:dyDescent="0.2">
      <c r="B68" s="23" t="s">
        <v>323</v>
      </c>
      <c r="C68" s="31" t="s">
        <v>324</v>
      </c>
      <c r="D68" s="32" t="s">
        <v>324</v>
      </c>
      <c r="E68" s="33" t="s">
        <v>324</v>
      </c>
      <c r="F68" s="26">
        <v>4900000</v>
      </c>
      <c r="G68" s="26">
        <v>4900000</v>
      </c>
    </row>
    <row r="69" spans="2:7" s="13" customFormat="1" x14ac:dyDescent="0.2">
      <c r="B69" s="22" t="s">
        <v>325</v>
      </c>
      <c r="C69" s="28" t="s">
        <v>326</v>
      </c>
      <c r="D69" s="29" t="s">
        <v>326</v>
      </c>
      <c r="E69" s="30" t="s">
        <v>326</v>
      </c>
      <c r="F69" s="25">
        <f>+F70+F71</f>
        <v>7200000</v>
      </c>
      <c r="G69" s="25">
        <f>+G70+G71</f>
        <v>6100000</v>
      </c>
    </row>
    <row r="70" spans="2:7" x14ac:dyDescent="0.2">
      <c r="B70" s="23" t="s">
        <v>327</v>
      </c>
      <c r="C70" s="31" t="s">
        <v>328</v>
      </c>
      <c r="D70" s="32" t="s">
        <v>328</v>
      </c>
      <c r="E70" s="33" t="s">
        <v>328</v>
      </c>
      <c r="F70" s="26">
        <v>100000</v>
      </c>
      <c r="G70" s="26">
        <v>100000</v>
      </c>
    </row>
    <row r="71" spans="2:7" s="9" customFormat="1" x14ac:dyDescent="0.2">
      <c r="B71" s="23" t="s">
        <v>329</v>
      </c>
      <c r="C71" s="31" t="s">
        <v>330</v>
      </c>
      <c r="D71" s="32" t="s">
        <v>330</v>
      </c>
      <c r="E71" s="33" t="s">
        <v>330</v>
      </c>
      <c r="F71" s="26">
        <v>7100000</v>
      </c>
      <c r="G71" s="26">
        <v>6000000</v>
      </c>
    </row>
    <row r="72" spans="2:7" s="13" customFormat="1" x14ac:dyDescent="0.2">
      <c r="B72" s="22" t="s">
        <v>331</v>
      </c>
      <c r="C72" s="28" t="s">
        <v>332</v>
      </c>
      <c r="D72" s="29" t="s">
        <v>332</v>
      </c>
      <c r="E72" s="30" t="s">
        <v>332</v>
      </c>
      <c r="F72" s="25">
        <f>+F73</f>
        <v>14800000</v>
      </c>
      <c r="G72" s="25">
        <f>+G73</f>
        <v>10750000</v>
      </c>
    </row>
    <row r="73" spans="2:7" s="9" customFormat="1" x14ac:dyDescent="0.2">
      <c r="B73" s="23" t="s">
        <v>333</v>
      </c>
      <c r="C73" s="31" t="s">
        <v>332</v>
      </c>
      <c r="D73" s="32" t="s">
        <v>332</v>
      </c>
      <c r="E73" s="33" t="s">
        <v>332</v>
      </c>
      <c r="F73" s="26">
        <v>14800000</v>
      </c>
      <c r="G73" s="26">
        <v>10750000</v>
      </c>
    </row>
    <row r="74" spans="2:7" s="13" customFormat="1" x14ac:dyDescent="0.2">
      <c r="B74" s="22" t="s">
        <v>86</v>
      </c>
      <c r="C74" s="28" t="s">
        <v>87</v>
      </c>
      <c r="D74" s="29" t="s">
        <v>87</v>
      </c>
      <c r="E74" s="30" t="s">
        <v>87</v>
      </c>
      <c r="F74" s="25">
        <f>+F75</f>
        <v>3500000</v>
      </c>
      <c r="G74" s="25">
        <f>+G75</f>
        <v>3500000</v>
      </c>
    </row>
    <row r="75" spans="2:7" s="9" customFormat="1" x14ac:dyDescent="0.2">
      <c r="B75" s="23" t="s">
        <v>88</v>
      </c>
      <c r="C75" s="31" t="s">
        <v>89</v>
      </c>
      <c r="D75" s="32" t="s">
        <v>89</v>
      </c>
      <c r="E75" s="33" t="s">
        <v>89</v>
      </c>
      <c r="F75" s="26">
        <v>3500000</v>
      </c>
      <c r="G75" s="26">
        <v>3500000</v>
      </c>
    </row>
    <row r="76" spans="2:7" s="13" customFormat="1" x14ac:dyDescent="0.2">
      <c r="B76" s="22" t="s">
        <v>334</v>
      </c>
      <c r="C76" s="28" t="s">
        <v>335</v>
      </c>
      <c r="D76" s="29" t="s">
        <v>335</v>
      </c>
      <c r="E76" s="30" t="s">
        <v>335</v>
      </c>
      <c r="F76" s="25">
        <f>+F77</f>
        <v>1000000</v>
      </c>
      <c r="G76" s="25">
        <f>+G77</f>
        <v>1000000</v>
      </c>
    </row>
    <row r="77" spans="2:7" x14ac:dyDescent="0.2">
      <c r="B77" s="23" t="s">
        <v>336</v>
      </c>
      <c r="C77" s="31" t="s">
        <v>337</v>
      </c>
      <c r="D77" s="32" t="s">
        <v>337</v>
      </c>
      <c r="E77" s="33" t="s">
        <v>337</v>
      </c>
      <c r="F77" s="26">
        <v>1000000</v>
      </c>
      <c r="G77" s="26">
        <v>1000000</v>
      </c>
    </row>
    <row r="78" spans="2:7" s="13" customFormat="1" x14ac:dyDescent="0.2">
      <c r="B78" s="22" t="s">
        <v>90</v>
      </c>
      <c r="C78" s="28" t="s">
        <v>91</v>
      </c>
      <c r="D78" s="29" t="s">
        <v>91</v>
      </c>
      <c r="E78" s="30" t="s">
        <v>91</v>
      </c>
      <c r="F78" s="25">
        <f>+F79</f>
        <v>22000000</v>
      </c>
      <c r="G78" s="25">
        <f>+G79</f>
        <v>22000000</v>
      </c>
    </row>
    <row r="79" spans="2:7" x14ac:dyDescent="0.2">
      <c r="B79" s="23" t="s">
        <v>92</v>
      </c>
      <c r="C79" s="31" t="s">
        <v>91</v>
      </c>
      <c r="D79" s="32" t="s">
        <v>91</v>
      </c>
      <c r="E79" s="33" t="s">
        <v>91</v>
      </c>
      <c r="F79" s="26">
        <v>22000000</v>
      </c>
      <c r="G79" s="26">
        <v>22000000</v>
      </c>
    </row>
    <row r="80" spans="2:7" s="13" customFormat="1" x14ac:dyDescent="0.2">
      <c r="B80" s="22" t="s">
        <v>93</v>
      </c>
      <c r="C80" s="28" t="s">
        <v>94</v>
      </c>
      <c r="D80" s="29" t="s">
        <v>94</v>
      </c>
      <c r="E80" s="30" t="s">
        <v>94</v>
      </c>
      <c r="F80" s="25">
        <f>+F81</f>
        <v>44000000</v>
      </c>
      <c r="G80" s="25">
        <f>+G81</f>
        <v>44000000</v>
      </c>
    </row>
    <row r="81" spans="2:7" s="9" customFormat="1" x14ac:dyDescent="0.2">
      <c r="B81" s="23" t="s">
        <v>95</v>
      </c>
      <c r="C81" s="31" t="s">
        <v>94</v>
      </c>
      <c r="D81" s="32" t="s">
        <v>94</v>
      </c>
      <c r="E81" s="33" t="s">
        <v>94</v>
      </c>
      <c r="F81" s="26">
        <v>44000000</v>
      </c>
      <c r="G81" s="26">
        <v>44000000</v>
      </c>
    </row>
    <row r="82" spans="2:7" s="13" customFormat="1" x14ac:dyDescent="0.2">
      <c r="B82" s="22" t="s">
        <v>338</v>
      </c>
      <c r="C82" s="28" t="s">
        <v>339</v>
      </c>
      <c r="D82" s="29" t="s">
        <v>339</v>
      </c>
      <c r="E82" s="30" t="s">
        <v>339</v>
      </c>
      <c r="F82" s="25">
        <f>+F83</f>
        <v>2000000</v>
      </c>
      <c r="G82" s="25">
        <f>+G83</f>
        <v>2000000</v>
      </c>
    </row>
    <row r="83" spans="2:7" s="9" customFormat="1" x14ac:dyDescent="0.2">
      <c r="B83" s="23" t="s">
        <v>340</v>
      </c>
      <c r="C83" s="31" t="s">
        <v>339</v>
      </c>
      <c r="D83" s="32" t="s">
        <v>339</v>
      </c>
      <c r="E83" s="33" t="s">
        <v>339</v>
      </c>
      <c r="F83" s="26">
        <v>2000000</v>
      </c>
      <c r="G83" s="26">
        <v>2000000</v>
      </c>
    </row>
    <row r="84" spans="2:7" s="13" customFormat="1" x14ac:dyDescent="0.2">
      <c r="B84" s="22" t="s">
        <v>96</v>
      </c>
      <c r="C84" s="28" t="s">
        <v>97</v>
      </c>
      <c r="D84" s="29" t="s">
        <v>97</v>
      </c>
      <c r="E84" s="30" t="s">
        <v>97</v>
      </c>
      <c r="F84" s="25">
        <f>+F85+F86</f>
        <v>10850000</v>
      </c>
      <c r="G84" s="25">
        <f>+G85+G86</f>
        <v>15250000</v>
      </c>
    </row>
    <row r="85" spans="2:7" s="9" customFormat="1" x14ac:dyDescent="0.2">
      <c r="B85" s="23" t="s">
        <v>98</v>
      </c>
      <c r="C85" s="31" t="s">
        <v>99</v>
      </c>
      <c r="D85" s="32" t="s">
        <v>99</v>
      </c>
      <c r="E85" s="33" t="s">
        <v>99</v>
      </c>
      <c r="F85" s="26">
        <v>10400000</v>
      </c>
      <c r="G85" s="26">
        <v>14800000</v>
      </c>
    </row>
    <row r="86" spans="2:7" s="9" customFormat="1" x14ac:dyDescent="0.2">
      <c r="B86" s="23" t="s">
        <v>100</v>
      </c>
      <c r="C86" s="31" t="s">
        <v>101</v>
      </c>
      <c r="D86" s="32" t="s">
        <v>101</v>
      </c>
      <c r="E86" s="33" t="s">
        <v>101</v>
      </c>
      <c r="F86" s="26">
        <v>450000</v>
      </c>
      <c r="G86" s="26">
        <v>450000</v>
      </c>
    </row>
    <row r="87" spans="2:7" s="13" customFormat="1" x14ac:dyDescent="0.2">
      <c r="B87" s="22" t="s">
        <v>102</v>
      </c>
      <c r="C87" s="28" t="s">
        <v>103</v>
      </c>
      <c r="D87" s="29" t="s">
        <v>103</v>
      </c>
      <c r="E87" s="30" t="s">
        <v>103</v>
      </c>
      <c r="F87" s="25">
        <f>+F88+F89+F90+F91+F92+F93</f>
        <v>13700000</v>
      </c>
      <c r="G87" s="25">
        <f>+G88+G89+G90+G91+G92+G93</f>
        <v>11800000</v>
      </c>
    </row>
    <row r="88" spans="2:7" s="9" customFormat="1" x14ac:dyDescent="0.2">
      <c r="B88" s="23" t="s">
        <v>104</v>
      </c>
      <c r="C88" s="31" t="s">
        <v>105</v>
      </c>
      <c r="D88" s="32" t="s">
        <v>105</v>
      </c>
      <c r="E88" s="33" t="s">
        <v>105</v>
      </c>
      <c r="F88" s="26">
        <v>200000</v>
      </c>
      <c r="G88" s="26">
        <v>200000</v>
      </c>
    </row>
    <row r="89" spans="2:7" s="16" customFormat="1" x14ac:dyDescent="0.2">
      <c r="B89" s="23" t="s">
        <v>413</v>
      </c>
      <c r="C89" s="31" t="s">
        <v>414</v>
      </c>
      <c r="D89" s="32" t="s">
        <v>105</v>
      </c>
      <c r="E89" s="33" t="s">
        <v>105</v>
      </c>
      <c r="F89" s="26">
        <v>500000</v>
      </c>
      <c r="G89" s="26">
        <v>500000</v>
      </c>
    </row>
    <row r="90" spans="2:7" s="9" customFormat="1" x14ac:dyDescent="0.2">
      <c r="B90" s="23" t="s">
        <v>341</v>
      </c>
      <c r="C90" s="31" t="s">
        <v>342</v>
      </c>
      <c r="D90" s="32" t="s">
        <v>342</v>
      </c>
      <c r="E90" s="33" t="s">
        <v>342</v>
      </c>
      <c r="F90" s="26">
        <v>1000000</v>
      </c>
      <c r="G90" s="26">
        <v>500000</v>
      </c>
    </row>
    <row r="91" spans="2:7" s="9" customFormat="1" x14ac:dyDescent="0.2">
      <c r="B91" s="23" t="s">
        <v>343</v>
      </c>
      <c r="C91" s="31" t="s">
        <v>344</v>
      </c>
      <c r="D91" s="32" t="s">
        <v>344</v>
      </c>
      <c r="E91" s="33" t="s">
        <v>344</v>
      </c>
      <c r="F91" s="26">
        <v>6000000</v>
      </c>
      <c r="G91" s="26">
        <v>4800000</v>
      </c>
    </row>
    <row r="92" spans="2:7" s="9" customFormat="1" x14ac:dyDescent="0.2">
      <c r="B92" s="23" t="s">
        <v>106</v>
      </c>
      <c r="C92" s="31" t="s">
        <v>107</v>
      </c>
      <c r="D92" s="32" t="s">
        <v>107</v>
      </c>
      <c r="E92" s="33" t="s">
        <v>107</v>
      </c>
      <c r="F92" s="26">
        <v>400000</v>
      </c>
      <c r="G92" s="26">
        <v>1200000</v>
      </c>
    </row>
    <row r="93" spans="2:7" s="9" customFormat="1" x14ac:dyDescent="0.2">
      <c r="B93" s="23" t="s">
        <v>108</v>
      </c>
      <c r="C93" s="31" t="s">
        <v>109</v>
      </c>
      <c r="D93" s="32" t="s">
        <v>109</v>
      </c>
      <c r="E93" s="33" t="s">
        <v>109</v>
      </c>
      <c r="F93" s="26">
        <v>5600000</v>
      </c>
      <c r="G93" s="26">
        <v>4600000</v>
      </c>
    </row>
    <row r="94" spans="2:7" s="13" customFormat="1" x14ac:dyDescent="0.2">
      <c r="B94" s="22" t="s">
        <v>345</v>
      </c>
      <c r="C94" s="28" t="s">
        <v>346</v>
      </c>
      <c r="D94" s="29" t="s">
        <v>346</v>
      </c>
      <c r="E94" s="30" t="s">
        <v>346</v>
      </c>
      <c r="F94" s="25">
        <f>+F95</f>
        <v>50000</v>
      </c>
      <c r="G94" s="25">
        <f>+G95</f>
        <v>50000</v>
      </c>
    </row>
    <row r="95" spans="2:7" x14ac:dyDescent="0.2">
      <c r="B95" s="23" t="s">
        <v>347</v>
      </c>
      <c r="C95" s="31" t="s">
        <v>346</v>
      </c>
      <c r="D95" s="32" t="s">
        <v>346</v>
      </c>
      <c r="E95" s="33" t="s">
        <v>346</v>
      </c>
      <c r="F95" s="26">
        <v>50000</v>
      </c>
      <c r="G95" s="26">
        <v>50000</v>
      </c>
    </row>
    <row r="96" spans="2:7" s="13" customFormat="1" x14ac:dyDescent="0.2">
      <c r="B96" s="22" t="s">
        <v>110</v>
      </c>
      <c r="C96" s="28" t="s">
        <v>111</v>
      </c>
      <c r="D96" s="29" t="s">
        <v>111</v>
      </c>
      <c r="E96" s="30" t="s">
        <v>111</v>
      </c>
      <c r="F96" s="25">
        <f>+F97+F98</f>
        <v>2600000</v>
      </c>
      <c r="G96" s="25">
        <f>+G97+G98</f>
        <v>2100000</v>
      </c>
    </row>
    <row r="97" spans="2:7" s="9" customFormat="1" x14ac:dyDescent="0.2">
      <c r="B97" s="23" t="s">
        <v>112</v>
      </c>
      <c r="C97" s="31" t="s">
        <v>113</v>
      </c>
      <c r="D97" s="32" t="s">
        <v>113</v>
      </c>
      <c r="E97" s="33" t="s">
        <v>113</v>
      </c>
      <c r="F97" s="26">
        <v>2000000</v>
      </c>
      <c r="G97" s="26">
        <v>1714539.99</v>
      </c>
    </row>
    <row r="98" spans="2:7" s="16" customFormat="1" x14ac:dyDescent="0.2">
      <c r="B98" s="23" t="s">
        <v>415</v>
      </c>
      <c r="C98" s="31" t="s">
        <v>416</v>
      </c>
      <c r="D98" s="32"/>
      <c r="E98" s="33"/>
      <c r="F98" s="26">
        <v>600000</v>
      </c>
      <c r="G98" s="26">
        <v>385460.01</v>
      </c>
    </row>
    <row r="99" spans="2:7" s="13" customFormat="1" x14ac:dyDescent="0.2">
      <c r="B99" s="22" t="s">
        <v>114</v>
      </c>
      <c r="C99" s="28" t="s">
        <v>115</v>
      </c>
      <c r="D99" s="29" t="s">
        <v>115</v>
      </c>
      <c r="E99" s="30" t="s">
        <v>115</v>
      </c>
      <c r="F99" s="25">
        <f>+F100</f>
        <v>15600000</v>
      </c>
      <c r="G99" s="25">
        <f>+G100</f>
        <v>15000000</v>
      </c>
    </row>
    <row r="100" spans="2:7" x14ac:dyDescent="0.2">
      <c r="B100" s="23" t="s">
        <v>116</v>
      </c>
      <c r="C100" s="31" t="s">
        <v>117</v>
      </c>
      <c r="D100" s="32" t="s">
        <v>117</v>
      </c>
      <c r="E100" s="33" t="s">
        <v>117</v>
      </c>
      <c r="F100" s="26">
        <v>15600000</v>
      </c>
      <c r="G100" s="26">
        <v>15000000</v>
      </c>
    </row>
    <row r="101" spans="2:7" s="13" customFormat="1" x14ac:dyDescent="0.2">
      <c r="B101" s="22" t="s">
        <v>118</v>
      </c>
      <c r="C101" s="28" t="s">
        <v>119</v>
      </c>
      <c r="D101" s="29" t="s">
        <v>119</v>
      </c>
      <c r="E101" s="30" t="s">
        <v>119</v>
      </c>
      <c r="F101" s="25">
        <f>+F102+F103+F104+F105+F106</f>
        <v>40704223</v>
      </c>
      <c r="G101" s="25">
        <f>+G102+G103+G104+G105+G106</f>
        <v>57704223</v>
      </c>
    </row>
    <row r="102" spans="2:7" x14ac:dyDescent="0.2">
      <c r="B102" s="23" t="s">
        <v>397</v>
      </c>
      <c r="C102" s="31" t="s">
        <v>348</v>
      </c>
      <c r="D102" s="32" t="s">
        <v>348</v>
      </c>
      <c r="E102" s="33" t="s">
        <v>348</v>
      </c>
      <c r="F102" s="26">
        <v>1200000</v>
      </c>
      <c r="G102" s="26">
        <v>19800000</v>
      </c>
    </row>
    <row r="103" spans="2:7" s="9" customFormat="1" x14ac:dyDescent="0.2">
      <c r="B103" s="23" t="s">
        <v>398</v>
      </c>
      <c r="C103" s="31" t="s">
        <v>120</v>
      </c>
      <c r="D103" s="32" t="s">
        <v>120</v>
      </c>
      <c r="E103" s="33" t="s">
        <v>120</v>
      </c>
      <c r="F103" s="26">
        <v>3000000</v>
      </c>
      <c r="G103" s="26">
        <v>2243999.56</v>
      </c>
    </row>
    <row r="104" spans="2:7" x14ac:dyDescent="0.2">
      <c r="B104" s="23" t="s">
        <v>399</v>
      </c>
      <c r="C104" s="31" t="s">
        <v>121</v>
      </c>
      <c r="D104" s="32" t="s">
        <v>121</v>
      </c>
      <c r="E104" s="33" t="s">
        <v>121</v>
      </c>
      <c r="F104" s="26">
        <v>5200000</v>
      </c>
      <c r="G104" s="26">
        <v>5200000</v>
      </c>
    </row>
    <row r="105" spans="2:7" s="9" customFormat="1" x14ac:dyDescent="0.2">
      <c r="B105" s="23" t="s">
        <v>122</v>
      </c>
      <c r="C105" s="31" t="s">
        <v>123</v>
      </c>
      <c r="D105" s="32" t="s">
        <v>123</v>
      </c>
      <c r="E105" s="33" t="s">
        <v>123</v>
      </c>
      <c r="F105" s="26">
        <v>2500000</v>
      </c>
      <c r="G105" s="26">
        <v>3256000.44</v>
      </c>
    </row>
    <row r="106" spans="2:7" s="9" customFormat="1" x14ac:dyDescent="0.2">
      <c r="B106" s="23" t="s">
        <v>124</v>
      </c>
      <c r="C106" s="31" t="s">
        <v>125</v>
      </c>
      <c r="D106" s="32" t="s">
        <v>125</v>
      </c>
      <c r="E106" s="33" t="s">
        <v>125</v>
      </c>
      <c r="F106" s="26">
        <v>28804223</v>
      </c>
      <c r="G106" s="26">
        <v>27204223</v>
      </c>
    </row>
    <row r="107" spans="2:7" s="13" customFormat="1" x14ac:dyDescent="0.2">
      <c r="B107" s="22" t="s">
        <v>126</v>
      </c>
      <c r="C107" s="28" t="s">
        <v>127</v>
      </c>
      <c r="D107" s="29" t="s">
        <v>127</v>
      </c>
      <c r="E107" s="30" t="s">
        <v>127</v>
      </c>
      <c r="F107" s="25">
        <f>+F108</f>
        <v>2500000</v>
      </c>
      <c r="G107" s="25">
        <f>+G108</f>
        <v>2000000</v>
      </c>
    </row>
    <row r="108" spans="2:7" s="9" customFormat="1" x14ac:dyDescent="0.2">
      <c r="B108" s="23" t="s">
        <v>128</v>
      </c>
      <c r="C108" s="31" t="s">
        <v>129</v>
      </c>
      <c r="D108" s="32" t="s">
        <v>129</v>
      </c>
      <c r="E108" s="33" t="s">
        <v>129</v>
      </c>
      <c r="F108" s="26">
        <v>2500000</v>
      </c>
      <c r="G108" s="26">
        <v>2000000</v>
      </c>
    </row>
    <row r="109" spans="2:7" s="13" customFormat="1" x14ac:dyDescent="0.2">
      <c r="B109" s="22" t="s">
        <v>349</v>
      </c>
      <c r="C109" s="28" t="s">
        <v>350</v>
      </c>
      <c r="D109" s="29" t="s">
        <v>350</v>
      </c>
      <c r="E109" s="30" t="s">
        <v>350</v>
      </c>
      <c r="F109" s="25">
        <f>+F110</f>
        <v>1000000</v>
      </c>
      <c r="G109" s="25">
        <f>+G110</f>
        <v>500000</v>
      </c>
    </row>
    <row r="110" spans="2:7" s="9" customFormat="1" x14ac:dyDescent="0.2">
      <c r="B110" s="23" t="s">
        <v>351</v>
      </c>
      <c r="C110" s="31" t="s">
        <v>350</v>
      </c>
      <c r="D110" s="32" t="s">
        <v>350</v>
      </c>
      <c r="E110" s="33" t="s">
        <v>350</v>
      </c>
      <c r="F110" s="26">
        <v>1000000</v>
      </c>
      <c r="G110" s="26">
        <v>500000</v>
      </c>
    </row>
    <row r="111" spans="2:7" s="13" customFormat="1" x14ac:dyDescent="0.2">
      <c r="B111" s="22" t="s">
        <v>130</v>
      </c>
      <c r="C111" s="28" t="s">
        <v>131</v>
      </c>
      <c r="D111" s="29" t="s">
        <v>131</v>
      </c>
      <c r="E111" s="30" t="s">
        <v>131</v>
      </c>
      <c r="F111" s="25">
        <f>+F112+F113</f>
        <v>30100000</v>
      </c>
      <c r="G111" s="25">
        <f>+G112+G113</f>
        <v>30100000</v>
      </c>
    </row>
    <row r="112" spans="2:7" s="9" customFormat="1" x14ac:dyDescent="0.2">
      <c r="B112" s="23" t="s">
        <v>352</v>
      </c>
      <c r="C112" s="31" t="s">
        <v>131</v>
      </c>
      <c r="D112" s="32" t="s">
        <v>131</v>
      </c>
      <c r="E112" s="33" t="s">
        <v>131</v>
      </c>
      <c r="F112" s="26">
        <v>15000000</v>
      </c>
      <c r="G112" s="26">
        <v>15000000</v>
      </c>
    </row>
    <row r="113" spans="2:7" s="9" customFormat="1" x14ac:dyDescent="0.2">
      <c r="B113" s="23" t="s">
        <v>132</v>
      </c>
      <c r="C113" s="31" t="s">
        <v>133</v>
      </c>
      <c r="D113" s="32" t="s">
        <v>133</v>
      </c>
      <c r="E113" s="33" t="s">
        <v>133</v>
      </c>
      <c r="F113" s="26">
        <v>15100000</v>
      </c>
      <c r="G113" s="26">
        <v>15100000</v>
      </c>
    </row>
    <row r="114" spans="2:7" s="13" customFormat="1" x14ac:dyDescent="0.2">
      <c r="B114" s="22" t="s">
        <v>134</v>
      </c>
      <c r="C114" s="28" t="s">
        <v>135</v>
      </c>
      <c r="D114" s="29" t="s">
        <v>135</v>
      </c>
      <c r="E114" s="30" t="s">
        <v>135</v>
      </c>
      <c r="F114" s="25">
        <f>+F115</f>
        <v>9000000</v>
      </c>
      <c r="G114" s="25">
        <f>+G115</f>
        <v>9300000</v>
      </c>
    </row>
    <row r="115" spans="2:7" x14ac:dyDescent="0.2">
      <c r="B115" s="23" t="s">
        <v>136</v>
      </c>
      <c r="C115" s="31" t="s">
        <v>135</v>
      </c>
      <c r="D115" s="32" t="s">
        <v>135</v>
      </c>
      <c r="E115" s="33" t="s">
        <v>135</v>
      </c>
      <c r="F115" s="26">
        <v>9000000</v>
      </c>
      <c r="G115" s="26">
        <v>9300000</v>
      </c>
    </row>
    <row r="116" spans="2:7" s="13" customFormat="1" x14ac:dyDescent="0.2">
      <c r="B116" s="22" t="s">
        <v>137</v>
      </c>
      <c r="C116" s="28" t="s">
        <v>138</v>
      </c>
      <c r="D116" s="29" t="s">
        <v>138</v>
      </c>
      <c r="E116" s="30" t="s">
        <v>138</v>
      </c>
      <c r="F116" s="25">
        <f>+F117</f>
        <v>1000000</v>
      </c>
      <c r="G116" s="25">
        <f>+G117</f>
        <v>1000000</v>
      </c>
    </row>
    <row r="117" spans="2:7" s="9" customFormat="1" x14ac:dyDescent="0.2">
      <c r="B117" s="23" t="s">
        <v>139</v>
      </c>
      <c r="C117" s="31" t="s">
        <v>140</v>
      </c>
      <c r="D117" s="32" t="s">
        <v>140</v>
      </c>
      <c r="E117" s="33" t="s">
        <v>140</v>
      </c>
      <c r="F117" s="26">
        <v>1000000</v>
      </c>
      <c r="G117" s="26">
        <v>1000000</v>
      </c>
    </row>
    <row r="118" spans="2:7" s="13" customFormat="1" x14ac:dyDescent="0.2">
      <c r="B118" s="22" t="s">
        <v>141</v>
      </c>
      <c r="C118" s="28" t="s">
        <v>142</v>
      </c>
      <c r="D118" s="29" t="s">
        <v>142</v>
      </c>
      <c r="E118" s="30" t="s">
        <v>142</v>
      </c>
      <c r="F118" s="25">
        <f>+F119</f>
        <v>500000</v>
      </c>
      <c r="G118" s="25">
        <f>+G119</f>
        <v>478000</v>
      </c>
    </row>
    <row r="119" spans="2:7" s="9" customFormat="1" x14ac:dyDescent="0.2">
      <c r="B119" s="23" t="s">
        <v>143</v>
      </c>
      <c r="C119" s="31" t="s">
        <v>142</v>
      </c>
      <c r="D119" s="32" t="s">
        <v>142</v>
      </c>
      <c r="E119" s="33" t="s">
        <v>142</v>
      </c>
      <c r="F119" s="26">
        <v>500000</v>
      </c>
      <c r="G119" s="26">
        <v>478000</v>
      </c>
    </row>
    <row r="120" spans="2:7" s="13" customFormat="1" x14ac:dyDescent="0.2">
      <c r="B120" s="22" t="s">
        <v>353</v>
      </c>
      <c r="C120" s="28" t="s">
        <v>144</v>
      </c>
      <c r="D120" s="29" t="s">
        <v>144</v>
      </c>
      <c r="E120" s="30" t="s">
        <v>144</v>
      </c>
      <c r="F120" s="25">
        <f>+F121</f>
        <v>1000000</v>
      </c>
      <c r="G120" s="25">
        <f>+G121</f>
        <v>1000000</v>
      </c>
    </row>
    <row r="121" spans="2:7" s="9" customFormat="1" x14ac:dyDescent="0.2">
      <c r="B121" s="23" t="s">
        <v>145</v>
      </c>
      <c r="C121" s="31" t="s">
        <v>144</v>
      </c>
      <c r="D121" s="32" t="s">
        <v>144</v>
      </c>
      <c r="E121" s="33" t="s">
        <v>144</v>
      </c>
      <c r="F121" s="26">
        <v>1000000</v>
      </c>
      <c r="G121" s="26">
        <v>1000000</v>
      </c>
    </row>
    <row r="122" spans="2:7" s="13" customFormat="1" x14ac:dyDescent="0.2">
      <c r="B122" s="22" t="s">
        <v>146</v>
      </c>
      <c r="C122" s="28" t="s">
        <v>147</v>
      </c>
      <c r="D122" s="29" t="s">
        <v>147</v>
      </c>
      <c r="E122" s="30" t="s">
        <v>147</v>
      </c>
      <c r="F122" s="25">
        <f>+F123</f>
        <v>300000</v>
      </c>
      <c r="G122" s="25">
        <f>+G123</f>
        <v>300000</v>
      </c>
    </row>
    <row r="123" spans="2:7" s="9" customFormat="1" x14ac:dyDescent="0.2">
      <c r="B123" s="23" t="s">
        <v>148</v>
      </c>
      <c r="C123" s="31" t="s">
        <v>147</v>
      </c>
      <c r="D123" s="32" t="s">
        <v>147</v>
      </c>
      <c r="E123" s="33" t="s">
        <v>147</v>
      </c>
      <c r="F123" s="26">
        <v>300000</v>
      </c>
      <c r="G123" s="26">
        <v>300000</v>
      </c>
    </row>
    <row r="124" spans="2:7" s="13" customFormat="1" x14ac:dyDescent="0.2">
      <c r="B124" s="22" t="s">
        <v>149</v>
      </c>
      <c r="C124" s="28" t="s">
        <v>150</v>
      </c>
      <c r="D124" s="29" t="s">
        <v>150</v>
      </c>
      <c r="E124" s="30" t="s">
        <v>150</v>
      </c>
      <c r="F124" s="25">
        <f>+F125</f>
        <v>3475800</v>
      </c>
      <c r="G124" s="25">
        <f>+G125</f>
        <v>1200000</v>
      </c>
    </row>
    <row r="125" spans="2:7" s="9" customFormat="1" x14ac:dyDescent="0.2">
      <c r="B125" s="23" t="s">
        <v>151</v>
      </c>
      <c r="C125" s="31" t="s">
        <v>150</v>
      </c>
      <c r="D125" s="32" t="s">
        <v>150</v>
      </c>
      <c r="E125" s="33" t="s">
        <v>150</v>
      </c>
      <c r="F125" s="26">
        <v>3475800</v>
      </c>
      <c r="G125" s="26">
        <v>1200000</v>
      </c>
    </row>
    <row r="126" spans="2:7" s="13" customFormat="1" x14ac:dyDescent="0.2">
      <c r="B126" s="22" t="s">
        <v>152</v>
      </c>
      <c r="C126" s="28" t="s">
        <v>153</v>
      </c>
      <c r="D126" s="29" t="s">
        <v>153</v>
      </c>
      <c r="E126" s="30" t="s">
        <v>153</v>
      </c>
      <c r="F126" s="25">
        <f>+F127</f>
        <v>1193082</v>
      </c>
      <c r="G126" s="25">
        <f>+G127</f>
        <v>1193082</v>
      </c>
    </row>
    <row r="127" spans="2:7" s="9" customFormat="1" x14ac:dyDescent="0.2">
      <c r="B127" s="23" t="s">
        <v>154</v>
      </c>
      <c r="C127" s="31" t="s">
        <v>153</v>
      </c>
      <c r="D127" s="32" t="s">
        <v>153</v>
      </c>
      <c r="E127" s="33" t="s">
        <v>153</v>
      </c>
      <c r="F127" s="26">
        <v>1193082</v>
      </c>
      <c r="G127" s="26">
        <v>1193082</v>
      </c>
    </row>
    <row r="128" spans="2:7" s="13" customFormat="1" x14ac:dyDescent="0.2">
      <c r="B128" s="22" t="s">
        <v>155</v>
      </c>
      <c r="C128" s="28" t="s">
        <v>156</v>
      </c>
      <c r="D128" s="29" t="s">
        <v>156</v>
      </c>
      <c r="E128" s="30" t="s">
        <v>156</v>
      </c>
      <c r="F128" s="25">
        <f>+F129</f>
        <v>1950000</v>
      </c>
      <c r="G128" s="25">
        <f>+G129</f>
        <v>1450000</v>
      </c>
    </row>
    <row r="129" spans="2:7" x14ac:dyDescent="0.2">
      <c r="B129" s="23" t="s">
        <v>157</v>
      </c>
      <c r="C129" s="31" t="s">
        <v>156</v>
      </c>
      <c r="D129" s="32" t="s">
        <v>156</v>
      </c>
      <c r="E129" s="33" t="s">
        <v>156</v>
      </c>
      <c r="F129" s="26">
        <v>1950000</v>
      </c>
      <c r="G129" s="26">
        <v>1450000</v>
      </c>
    </row>
    <row r="130" spans="2:7" s="13" customFormat="1" x14ac:dyDescent="0.2">
      <c r="B130" s="22" t="s">
        <v>158</v>
      </c>
      <c r="C130" s="28" t="s">
        <v>159</v>
      </c>
      <c r="D130" s="29" t="s">
        <v>159</v>
      </c>
      <c r="E130" s="30" t="s">
        <v>159</v>
      </c>
      <c r="F130" s="25">
        <f>+F131</f>
        <v>1700000</v>
      </c>
      <c r="G130" s="25">
        <f>+G131</f>
        <v>1700000</v>
      </c>
    </row>
    <row r="131" spans="2:7" x14ac:dyDescent="0.2">
      <c r="B131" s="23" t="s">
        <v>160</v>
      </c>
      <c r="C131" s="31" t="s">
        <v>159</v>
      </c>
      <c r="D131" s="32" t="s">
        <v>159</v>
      </c>
      <c r="E131" s="33" t="s">
        <v>159</v>
      </c>
      <c r="F131" s="26">
        <v>1700000</v>
      </c>
      <c r="G131" s="26">
        <v>1700000</v>
      </c>
    </row>
    <row r="132" spans="2:7" s="15" customFormat="1" x14ac:dyDescent="0.2">
      <c r="B132" s="22" t="s">
        <v>417</v>
      </c>
      <c r="C132" s="28" t="s">
        <v>419</v>
      </c>
      <c r="D132" s="29"/>
      <c r="E132" s="30"/>
      <c r="F132" s="25">
        <f>+F133</f>
        <v>200000</v>
      </c>
      <c r="G132" s="25">
        <f>+G133</f>
        <v>200000</v>
      </c>
    </row>
    <row r="133" spans="2:7" s="15" customFormat="1" x14ac:dyDescent="0.2">
      <c r="B133" s="23" t="s">
        <v>418</v>
      </c>
      <c r="C133" s="31" t="s">
        <v>419</v>
      </c>
      <c r="D133" s="32"/>
      <c r="E133" s="33"/>
      <c r="F133" s="26">
        <v>200000</v>
      </c>
      <c r="G133" s="26">
        <v>200000</v>
      </c>
    </row>
    <row r="134" spans="2:7" s="13" customFormat="1" x14ac:dyDescent="0.2">
      <c r="B134" s="22" t="s">
        <v>161</v>
      </c>
      <c r="C134" s="28" t="s">
        <v>162</v>
      </c>
      <c r="D134" s="29" t="s">
        <v>162</v>
      </c>
      <c r="E134" s="30" t="s">
        <v>162</v>
      </c>
      <c r="F134" s="25">
        <f>+F135</f>
        <v>4000000</v>
      </c>
      <c r="G134" s="25">
        <f>+G135</f>
        <v>4000000</v>
      </c>
    </row>
    <row r="135" spans="2:7" x14ac:dyDescent="0.2">
      <c r="B135" s="23" t="s">
        <v>163</v>
      </c>
      <c r="C135" s="31" t="s">
        <v>162</v>
      </c>
      <c r="D135" s="32" t="s">
        <v>162</v>
      </c>
      <c r="E135" s="33" t="s">
        <v>162</v>
      </c>
      <c r="F135" s="26">
        <v>4000000</v>
      </c>
      <c r="G135" s="26">
        <v>4000000</v>
      </c>
    </row>
    <row r="136" spans="2:7" s="13" customFormat="1" x14ac:dyDescent="0.2">
      <c r="B136" s="22" t="s">
        <v>164</v>
      </c>
      <c r="C136" s="28" t="s">
        <v>165</v>
      </c>
      <c r="D136" s="29" t="s">
        <v>165</v>
      </c>
      <c r="E136" s="30" t="s">
        <v>165</v>
      </c>
      <c r="F136" s="25">
        <f>+F137</f>
        <v>3000000</v>
      </c>
      <c r="G136" s="25">
        <f>+G137</f>
        <v>3000000</v>
      </c>
    </row>
    <row r="137" spans="2:7" x14ac:dyDescent="0.2">
      <c r="B137" s="23" t="s">
        <v>166</v>
      </c>
      <c r="C137" s="31" t="s">
        <v>165</v>
      </c>
      <c r="D137" s="32" t="s">
        <v>165</v>
      </c>
      <c r="E137" s="33" t="s">
        <v>165</v>
      </c>
      <c r="F137" s="26">
        <v>3000000</v>
      </c>
      <c r="G137" s="26">
        <v>3000000</v>
      </c>
    </row>
    <row r="138" spans="2:7" s="13" customFormat="1" x14ac:dyDescent="0.2">
      <c r="B138" s="22" t="s">
        <v>167</v>
      </c>
      <c r="C138" s="28" t="s">
        <v>168</v>
      </c>
      <c r="D138" s="29" t="s">
        <v>168</v>
      </c>
      <c r="E138" s="30" t="s">
        <v>168</v>
      </c>
      <c r="F138" s="25">
        <f>+F139</f>
        <v>1000000</v>
      </c>
      <c r="G138" s="25">
        <f>+G139</f>
        <v>1000000</v>
      </c>
    </row>
    <row r="139" spans="2:7" x14ac:dyDescent="0.2">
      <c r="B139" s="23" t="s">
        <v>169</v>
      </c>
      <c r="C139" s="31" t="s">
        <v>168</v>
      </c>
      <c r="D139" s="32" t="s">
        <v>168</v>
      </c>
      <c r="E139" s="33" t="s">
        <v>168</v>
      </c>
      <c r="F139" s="26">
        <v>1000000</v>
      </c>
      <c r="G139" s="26">
        <v>1000000</v>
      </c>
    </row>
    <row r="140" spans="2:7" s="13" customFormat="1" x14ac:dyDescent="0.2">
      <c r="B140" s="22" t="s">
        <v>170</v>
      </c>
      <c r="C140" s="28" t="s">
        <v>171</v>
      </c>
      <c r="D140" s="29" t="s">
        <v>171</v>
      </c>
      <c r="E140" s="30" t="s">
        <v>171</v>
      </c>
      <c r="F140" s="25">
        <v>500000</v>
      </c>
      <c r="G140" s="25">
        <f>+G141</f>
        <v>500000</v>
      </c>
    </row>
    <row r="141" spans="2:7" x14ac:dyDescent="0.2">
      <c r="B141" s="23" t="s">
        <v>172</v>
      </c>
      <c r="C141" s="31" t="s">
        <v>171</v>
      </c>
      <c r="D141" s="32" t="s">
        <v>171</v>
      </c>
      <c r="E141" s="33" t="s">
        <v>171</v>
      </c>
      <c r="F141" s="26">
        <v>500000</v>
      </c>
      <c r="G141" s="26">
        <v>500000</v>
      </c>
    </row>
    <row r="142" spans="2:7" s="13" customFormat="1" x14ac:dyDescent="0.2">
      <c r="B142" s="22" t="s">
        <v>173</v>
      </c>
      <c r="C142" s="28" t="s">
        <v>174</v>
      </c>
      <c r="D142" s="29" t="s">
        <v>174</v>
      </c>
      <c r="E142" s="30" t="s">
        <v>174</v>
      </c>
      <c r="F142" s="25">
        <f>+F143+F144+F145</f>
        <v>2100000</v>
      </c>
      <c r="G142" s="25">
        <f>+G143+G144+G145</f>
        <v>1650000</v>
      </c>
    </row>
    <row r="143" spans="2:7" x14ac:dyDescent="0.2">
      <c r="B143" s="23" t="s">
        <v>175</v>
      </c>
      <c r="C143" s="31" t="s">
        <v>176</v>
      </c>
      <c r="D143" s="32" t="s">
        <v>176</v>
      </c>
      <c r="E143" s="33" t="s">
        <v>176</v>
      </c>
      <c r="F143" s="26">
        <v>1000000</v>
      </c>
      <c r="G143" s="26">
        <v>1000000</v>
      </c>
    </row>
    <row r="144" spans="2:7" s="9" customFormat="1" x14ac:dyDescent="0.2">
      <c r="B144" s="23" t="s">
        <v>177</v>
      </c>
      <c r="C144" s="31" t="s">
        <v>178</v>
      </c>
      <c r="D144" s="32" t="s">
        <v>178</v>
      </c>
      <c r="E144" s="33" t="s">
        <v>178</v>
      </c>
      <c r="F144" s="26">
        <v>700000</v>
      </c>
      <c r="G144" s="26">
        <v>250000</v>
      </c>
    </row>
    <row r="145" spans="2:7" x14ac:dyDescent="0.2">
      <c r="B145" s="23" t="s">
        <v>179</v>
      </c>
      <c r="C145" s="31" t="s">
        <v>180</v>
      </c>
      <c r="D145" s="32" t="s">
        <v>180</v>
      </c>
      <c r="E145" s="33" t="s">
        <v>180</v>
      </c>
      <c r="F145" s="26">
        <v>400000</v>
      </c>
      <c r="G145" s="26">
        <v>400000</v>
      </c>
    </row>
    <row r="146" spans="2:7" s="13" customFormat="1" x14ac:dyDescent="0.2">
      <c r="B146" s="22" t="s">
        <v>181</v>
      </c>
      <c r="C146" s="28" t="s">
        <v>182</v>
      </c>
      <c r="D146" s="29" t="s">
        <v>182</v>
      </c>
      <c r="E146" s="30" t="s">
        <v>182</v>
      </c>
      <c r="F146" s="25">
        <f>+F147+F148</f>
        <v>2300000</v>
      </c>
      <c r="G146" s="25">
        <f>+G147+G148</f>
        <v>2100000</v>
      </c>
    </row>
    <row r="147" spans="2:7" x14ac:dyDescent="0.2">
      <c r="B147" s="23" t="s">
        <v>183</v>
      </c>
      <c r="C147" s="31" t="s">
        <v>184</v>
      </c>
      <c r="D147" s="32" t="s">
        <v>184</v>
      </c>
      <c r="E147" s="33" t="s">
        <v>184</v>
      </c>
      <c r="F147" s="26">
        <v>800000</v>
      </c>
      <c r="G147" s="26">
        <v>600000</v>
      </c>
    </row>
    <row r="148" spans="2:7" s="9" customFormat="1" x14ac:dyDescent="0.2">
      <c r="B148" s="23" t="s">
        <v>185</v>
      </c>
      <c r="C148" s="31" t="s">
        <v>186</v>
      </c>
      <c r="D148" s="32" t="s">
        <v>186</v>
      </c>
      <c r="E148" s="33" t="s">
        <v>186</v>
      </c>
      <c r="F148" s="26">
        <v>1500000</v>
      </c>
      <c r="G148" s="26">
        <v>1500000</v>
      </c>
    </row>
    <row r="149" spans="2:7" s="13" customFormat="1" x14ac:dyDescent="0.2">
      <c r="B149" s="22" t="s">
        <v>187</v>
      </c>
      <c r="C149" s="28" t="s">
        <v>188</v>
      </c>
      <c r="D149" s="29" t="s">
        <v>188</v>
      </c>
      <c r="E149" s="30" t="s">
        <v>188</v>
      </c>
      <c r="F149" s="25">
        <f>+F150+F151</f>
        <v>3000000</v>
      </c>
      <c r="G149" s="25">
        <f>+G150+G151</f>
        <v>2500000</v>
      </c>
    </row>
    <row r="150" spans="2:7" s="9" customFormat="1" x14ac:dyDescent="0.2">
      <c r="B150" s="23" t="s">
        <v>189</v>
      </c>
      <c r="C150" s="31" t="s">
        <v>190</v>
      </c>
      <c r="D150" s="32" t="s">
        <v>190</v>
      </c>
      <c r="E150" s="33" t="s">
        <v>190</v>
      </c>
      <c r="F150" s="26">
        <v>2000000</v>
      </c>
      <c r="G150" s="26">
        <v>1500000</v>
      </c>
    </row>
    <row r="151" spans="2:7" x14ac:dyDescent="0.2">
      <c r="B151" s="23" t="s">
        <v>191</v>
      </c>
      <c r="C151" s="31" t="s">
        <v>192</v>
      </c>
      <c r="D151" s="32" t="s">
        <v>192</v>
      </c>
      <c r="E151" s="33" t="s">
        <v>192</v>
      </c>
      <c r="F151" s="26">
        <v>1000000</v>
      </c>
      <c r="G151" s="26">
        <v>1000000</v>
      </c>
    </row>
    <row r="152" spans="2:7" s="13" customFormat="1" x14ac:dyDescent="0.2">
      <c r="B152" s="22" t="s">
        <v>193</v>
      </c>
      <c r="C152" s="28" t="s">
        <v>194</v>
      </c>
      <c r="D152" s="29" t="s">
        <v>194</v>
      </c>
      <c r="E152" s="30" t="s">
        <v>194</v>
      </c>
      <c r="F152" s="25">
        <f>+F153+F154</f>
        <v>550000</v>
      </c>
      <c r="G152" s="25">
        <f>+G153+G154</f>
        <v>550000</v>
      </c>
    </row>
    <row r="153" spans="2:7" x14ac:dyDescent="0.2">
      <c r="B153" s="23" t="s">
        <v>195</v>
      </c>
      <c r="C153" s="31" t="s">
        <v>196</v>
      </c>
      <c r="D153" s="32" t="s">
        <v>196</v>
      </c>
      <c r="E153" s="33" t="s">
        <v>196</v>
      </c>
      <c r="F153" s="26">
        <v>300000</v>
      </c>
      <c r="G153" s="26">
        <v>300000</v>
      </c>
    </row>
    <row r="154" spans="2:7" s="9" customFormat="1" x14ac:dyDescent="0.2">
      <c r="B154" s="23" t="s">
        <v>197</v>
      </c>
      <c r="C154" s="31" t="s">
        <v>198</v>
      </c>
      <c r="D154" s="32" t="s">
        <v>198</v>
      </c>
      <c r="E154" s="33" t="s">
        <v>198</v>
      </c>
      <c r="F154" s="26">
        <v>250000</v>
      </c>
      <c r="G154" s="26">
        <v>250000</v>
      </c>
    </row>
    <row r="155" spans="2:7" s="13" customFormat="1" x14ac:dyDescent="0.2">
      <c r="B155" s="22" t="s">
        <v>199</v>
      </c>
      <c r="C155" s="28" t="s">
        <v>200</v>
      </c>
      <c r="D155" s="29" t="s">
        <v>200</v>
      </c>
      <c r="E155" s="30" t="s">
        <v>200</v>
      </c>
      <c r="F155" s="25">
        <f>+F156+F157+F158+F159+F160</f>
        <v>57900000</v>
      </c>
      <c r="G155" s="25">
        <f>+G156+G157+G158+G159+G160</f>
        <v>57415800</v>
      </c>
    </row>
    <row r="156" spans="2:7" s="9" customFormat="1" x14ac:dyDescent="0.2">
      <c r="B156" s="23" t="s">
        <v>201</v>
      </c>
      <c r="C156" s="31" t="s">
        <v>202</v>
      </c>
      <c r="D156" s="32" t="s">
        <v>202</v>
      </c>
      <c r="E156" s="33" t="s">
        <v>202</v>
      </c>
      <c r="F156" s="26">
        <v>52000000</v>
      </c>
      <c r="G156" s="26">
        <v>52000000</v>
      </c>
    </row>
    <row r="157" spans="2:7" x14ac:dyDescent="0.2">
      <c r="B157" s="23" t="s">
        <v>203</v>
      </c>
      <c r="C157" s="31" t="s">
        <v>204</v>
      </c>
      <c r="D157" s="32" t="s">
        <v>204</v>
      </c>
      <c r="E157" s="33" t="s">
        <v>204</v>
      </c>
      <c r="F157" s="26">
        <v>3000000</v>
      </c>
      <c r="G157" s="26">
        <v>3000000</v>
      </c>
    </row>
    <row r="158" spans="2:7" s="9" customFormat="1" x14ac:dyDescent="0.2">
      <c r="B158" s="23" t="s">
        <v>205</v>
      </c>
      <c r="C158" s="31" t="s">
        <v>206</v>
      </c>
      <c r="D158" s="32" t="s">
        <v>206</v>
      </c>
      <c r="E158" s="33" t="s">
        <v>206</v>
      </c>
      <c r="F158" s="26">
        <v>700000</v>
      </c>
      <c r="G158" s="26">
        <v>700000</v>
      </c>
    </row>
    <row r="159" spans="2:7" x14ac:dyDescent="0.2">
      <c r="B159" s="23" t="s">
        <v>207</v>
      </c>
      <c r="C159" s="31" t="s">
        <v>208</v>
      </c>
      <c r="D159" s="32" t="s">
        <v>208</v>
      </c>
      <c r="E159" s="33" t="s">
        <v>208</v>
      </c>
      <c r="F159" s="26">
        <v>1200000</v>
      </c>
      <c r="G159" s="26">
        <v>1200000</v>
      </c>
    </row>
    <row r="160" spans="2:7" x14ac:dyDescent="0.2">
      <c r="B160" s="23" t="s">
        <v>209</v>
      </c>
      <c r="C160" s="31" t="s">
        <v>210</v>
      </c>
      <c r="D160" s="32" t="s">
        <v>210</v>
      </c>
      <c r="E160" s="33" t="s">
        <v>210</v>
      </c>
      <c r="F160" s="26">
        <v>1000000</v>
      </c>
      <c r="G160" s="26">
        <v>515800</v>
      </c>
    </row>
    <row r="161" spans="2:7" s="13" customFormat="1" x14ac:dyDescent="0.2">
      <c r="B161" s="22" t="s">
        <v>211</v>
      </c>
      <c r="C161" s="28" t="s">
        <v>212</v>
      </c>
      <c r="D161" s="29" t="s">
        <v>212</v>
      </c>
      <c r="E161" s="30" t="s">
        <v>212</v>
      </c>
      <c r="F161" s="25">
        <f>+F162+F163+F164+F165</f>
        <v>4125000</v>
      </c>
      <c r="G161" s="25">
        <f>+G162+G163+G164+G165</f>
        <v>2625000</v>
      </c>
    </row>
    <row r="162" spans="2:7" x14ac:dyDescent="0.2">
      <c r="B162" s="23" t="s">
        <v>354</v>
      </c>
      <c r="C162" s="31" t="s">
        <v>355</v>
      </c>
      <c r="D162" s="32" t="s">
        <v>355</v>
      </c>
      <c r="E162" s="33" t="s">
        <v>355</v>
      </c>
      <c r="F162" s="26">
        <v>75000</v>
      </c>
      <c r="G162" s="26">
        <v>75000</v>
      </c>
    </row>
    <row r="163" spans="2:7" s="9" customFormat="1" x14ac:dyDescent="0.2">
      <c r="B163" s="23" t="s">
        <v>356</v>
      </c>
      <c r="C163" s="31" t="s">
        <v>357</v>
      </c>
      <c r="D163" s="32" t="s">
        <v>357</v>
      </c>
      <c r="E163" s="33" t="s">
        <v>357</v>
      </c>
      <c r="F163" s="26">
        <v>50000</v>
      </c>
      <c r="G163" s="26">
        <v>50000</v>
      </c>
    </row>
    <row r="164" spans="2:7" x14ac:dyDescent="0.2">
      <c r="B164" s="23" t="s">
        <v>213</v>
      </c>
      <c r="C164" s="31" t="s">
        <v>214</v>
      </c>
      <c r="D164" s="32" t="s">
        <v>214</v>
      </c>
      <c r="E164" s="33" t="s">
        <v>214</v>
      </c>
      <c r="F164" s="26">
        <v>3500000</v>
      </c>
      <c r="G164" s="26">
        <v>2000000</v>
      </c>
    </row>
    <row r="165" spans="2:7" x14ac:dyDescent="0.2">
      <c r="B165" s="23" t="s">
        <v>215</v>
      </c>
      <c r="C165" s="31" t="s">
        <v>216</v>
      </c>
      <c r="D165" s="32" t="s">
        <v>216</v>
      </c>
      <c r="E165" s="33" t="s">
        <v>216</v>
      </c>
      <c r="F165" s="26">
        <v>500000</v>
      </c>
      <c r="G165" s="26">
        <v>500000</v>
      </c>
    </row>
    <row r="166" spans="2:7" s="13" customFormat="1" x14ac:dyDescent="0.2">
      <c r="B166" s="22" t="s">
        <v>217</v>
      </c>
      <c r="C166" s="28" t="s">
        <v>218</v>
      </c>
      <c r="D166" s="29" t="s">
        <v>218</v>
      </c>
      <c r="E166" s="30" t="s">
        <v>218</v>
      </c>
      <c r="F166" s="25">
        <f>+F167+F168</f>
        <v>2800000</v>
      </c>
      <c r="G166" s="25">
        <f>+G167+G168</f>
        <v>2800000</v>
      </c>
    </row>
    <row r="167" spans="2:7" s="9" customFormat="1" x14ac:dyDescent="0.2">
      <c r="B167" s="23" t="s">
        <v>219</v>
      </c>
      <c r="C167" s="31" t="s">
        <v>218</v>
      </c>
      <c r="D167" s="32" t="s">
        <v>218</v>
      </c>
      <c r="E167" s="33" t="s">
        <v>218</v>
      </c>
      <c r="F167" s="26">
        <v>2000000</v>
      </c>
      <c r="G167" s="26">
        <v>2000000</v>
      </c>
    </row>
    <row r="168" spans="2:7" s="16" customFormat="1" x14ac:dyDescent="0.2">
      <c r="B168" s="23" t="s">
        <v>420</v>
      </c>
      <c r="C168" s="31" t="s">
        <v>421</v>
      </c>
      <c r="D168" s="32"/>
      <c r="E168" s="33"/>
      <c r="F168" s="26">
        <v>800000</v>
      </c>
      <c r="G168" s="26">
        <v>800000</v>
      </c>
    </row>
    <row r="169" spans="2:7" s="13" customFormat="1" x14ac:dyDescent="0.2">
      <c r="B169" s="22" t="s">
        <v>220</v>
      </c>
      <c r="C169" s="28" t="s">
        <v>221</v>
      </c>
      <c r="D169" s="29" t="s">
        <v>221</v>
      </c>
      <c r="E169" s="30" t="s">
        <v>221</v>
      </c>
      <c r="F169" s="25">
        <f>+F170+F171</f>
        <v>4600000</v>
      </c>
      <c r="G169" s="25">
        <f>+G170+G171</f>
        <v>4752877</v>
      </c>
    </row>
    <row r="170" spans="2:7" x14ac:dyDescent="0.2">
      <c r="B170" s="23" t="s">
        <v>222</v>
      </c>
      <c r="C170" s="31" t="s">
        <v>223</v>
      </c>
      <c r="D170" s="32" t="s">
        <v>223</v>
      </c>
      <c r="E170" s="33" t="s">
        <v>223</v>
      </c>
      <c r="F170" s="26">
        <v>4100000</v>
      </c>
      <c r="G170" s="26">
        <v>4100000</v>
      </c>
    </row>
    <row r="171" spans="2:7" s="9" customFormat="1" x14ac:dyDescent="0.2">
      <c r="B171" s="23" t="s">
        <v>358</v>
      </c>
      <c r="C171" s="31" t="s">
        <v>359</v>
      </c>
      <c r="D171" s="32" t="s">
        <v>359</v>
      </c>
      <c r="E171" s="33" t="s">
        <v>359</v>
      </c>
      <c r="F171" s="26">
        <v>500000</v>
      </c>
      <c r="G171" s="26">
        <v>652877</v>
      </c>
    </row>
    <row r="172" spans="2:7" s="13" customFormat="1" x14ac:dyDescent="0.2">
      <c r="B172" s="22" t="s">
        <v>224</v>
      </c>
      <c r="C172" s="28" t="s">
        <v>225</v>
      </c>
      <c r="D172" s="29" t="s">
        <v>225</v>
      </c>
      <c r="E172" s="30" t="s">
        <v>225</v>
      </c>
      <c r="F172" s="25">
        <f>+F173</f>
        <v>150000</v>
      </c>
      <c r="G172" s="25">
        <f>+G173</f>
        <v>150000</v>
      </c>
    </row>
    <row r="173" spans="2:7" x14ac:dyDescent="0.2">
      <c r="B173" s="23" t="s">
        <v>226</v>
      </c>
      <c r="C173" s="31" t="s">
        <v>225</v>
      </c>
      <c r="D173" s="32" t="s">
        <v>225</v>
      </c>
      <c r="E173" s="33" t="s">
        <v>225</v>
      </c>
      <c r="F173" s="26">
        <v>150000</v>
      </c>
      <c r="G173" s="26">
        <v>150000</v>
      </c>
    </row>
    <row r="174" spans="2:7" s="13" customFormat="1" x14ac:dyDescent="0.2">
      <c r="B174" s="22" t="s">
        <v>360</v>
      </c>
      <c r="C174" s="28" t="s">
        <v>361</v>
      </c>
      <c r="D174" s="29" t="s">
        <v>361</v>
      </c>
      <c r="E174" s="30" t="s">
        <v>361</v>
      </c>
      <c r="F174" s="25">
        <f>+F175</f>
        <v>400000</v>
      </c>
      <c r="G174" s="25">
        <f>+G175</f>
        <v>400000</v>
      </c>
    </row>
    <row r="175" spans="2:7" x14ac:dyDescent="0.2">
      <c r="B175" s="23" t="s">
        <v>362</v>
      </c>
      <c r="C175" s="31" t="s">
        <v>361</v>
      </c>
      <c r="D175" s="32" t="s">
        <v>361</v>
      </c>
      <c r="E175" s="33" t="s">
        <v>361</v>
      </c>
      <c r="F175" s="26">
        <v>400000</v>
      </c>
      <c r="G175" s="26">
        <v>400000</v>
      </c>
    </row>
    <row r="176" spans="2:7" s="13" customFormat="1" x14ac:dyDescent="0.2">
      <c r="B176" s="22" t="s">
        <v>227</v>
      </c>
      <c r="C176" s="28" t="s">
        <v>228</v>
      </c>
      <c r="D176" s="29" t="s">
        <v>228</v>
      </c>
      <c r="E176" s="30" t="s">
        <v>228</v>
      </c>
      <c r="F176" s="25">
        <f>+F177</f>
        <v>3800000</v>
      </c>
      <c r="G176" s="25">
        <f>+G177</f>
        <v>2800000</v>
      </c>
    </row>
    <row r="177" spans="2:7" x14ac:dyDescent="0.2">
      <c r="B177" s="23" t="s">
        <v>229</v>
      </c>
      <c r="C177" s="31" t="s">
        <v>228</v>
      </c>
      <c r="D177" s="32" t="s">
        <v>228</v>
      </c>
      <c r="E177" s="33" t="s">
        <v>228</v>
      </c>
      <c r="F177" s="26">
        <v>3800000</v>
      </c>
      <c r="G177" s="26">
        <v>2800000</v>
      </c>
    </row>
    <row r="178" spans="2:7" s="13" customFormat="1" x14ac:dyDescent="0.2">
      <c r="B178" s="22" t="s">
        <v>230</v>
      </c>
      <c r="C178" s="28" t="s">
        <v>231</v>
      </c>
      <c r="D178" s="29" t="s">
        <v>231</v>
      </c>
      <c r="E178" s="30" t="s">
        <v>231</v>
      </c>
      <c r="F178" s="25">
        <f>+F179</f>
        <v>8000000</v>
      </c>
      <c r="G178" s="25">
        <f>+G179</f>
        <v>8000000</v>
      </c>
    </row>
    <row r="179" spans="2:7" x14ac:dyDescent="0.2">
      <c r="B179" s="23" t="s">
        <v>232</v>
      </c>
      <c r="C179" s="31" t="s">
        <v>231</v>
      </c>
      <c r="D179" s="32" t="s">
        <v>231</v>
      </c>
      <c r="E179" s="33" t="s">
        <v>231</v>
      </c>
      <c r="F179" s="26">
        <v>8000000</v>
      </c>
      <c r="G179" s="26">
        <v>8000000</v>
      </c>
    </row>
    <row r="180" spans="2:7" s="13" customFormat="1" x14ac:dyDescent="0.2">
      <c r="B180" s="22" t="s">
        <v>363</v>
      </c>
      <c r="C180" s="28" t="s">
        <v>364</v>
      </c>
      <c r="D180" s="29" t="s">
        <v>364</v>
      </c>
      <c r="E180" s="30" t="s">
        <v>364</v>
      </c>
      <c r="F180" s="25">
        <f>+F181+F182</f>
        <v>7000000</v>
      </c>
      <c r="G180" s="25">
        <f>+G181+G182</f>
        <v>6500000</v>
      </c>
    </row>
    <row r="181" spans="2:7" x14ac:dyDescent="0.2">
      <c r="B181" s="23" t="s">
        <v>365</v>
      </c>
      <c r="C181" s="31" t="s">
        <v>366</v>
      </c>
      <c r="D181" s="32" t="s">
        <v>366</v>
      </c>
      <c r="E181" s="33" t="s">
        <v>366</v>
      </c>
      <c r="F181" s="26">
        <v>5000000</v>
      </c>
      <c r="G181" s="26">
        <v>4500000</v>
      </c>
    </row>
    <row r="182" spans="2:7" x14ac:dyDescent="0.2">
      <c r="B182" s="23" t="s">
        <v>367</v>
      </c>
      <c r="C182" s="31" t="s">
        <v>368</v>
      </c>
      <c r="D182" s="32" t="s">
        <v>368</v>
      </c>
      <c r="E182" s="33" t="s">
        <v>368</v>
      </c>
      <c r="F182" s="26">
        <v>2000000</v>
      </c>
      <c r="G182" s="26">
        <v>2000000</v>
      </c>
    </row>
    <row r="183" spans="2:7" s="13" customFormat="1" x14ac:dyDescent="0.2">
      <c r="B183" s="22" t="s">
        <v>233</v>
      </c>
      <c r="C183" s="28" t="s">
        <v>234</v>
      </c>
      <c r="D183" s="29" t="s">
        <v>234</v>
      </c>
      <c r="E183" s="30" t="s">
        <v>234</v>
      </c>
      <c r="F183" s="25">
        <f>+F184+F185+F186+F187</f>
        <v>24400000</v>
      </c>
      <c r="G183" s="25">
        <f>+G184+G185+G186+G187</f>
        <v>14640000</v>
      </c>
    </row>
    <row r="184" spans="2:7" x14ac:dyDescent="0.2">
      <c r="B184" s="23" t="s">
        <v>235</v>
      </c>
      <c r="C184" s="31" t="s">
        <v>236</v>
      </c>
      <c r="D184" s="32" t="s">
        <v>236</v>
      </c>
      <c r="E184" s="33" t="s">
        <v>236</v>
      </c>
      <c r="F184" s="26">
        <v>13900000</v>
      </c>
      <c r="G184" s="26">
        <v>4140000</v>
      </c>
    </row>
    <row r="185" spans="2:7" s="15" customFormat="1" x14ac:dyDescent="0.2">
      <c r="B185" s="23" t="s">
        <v>422</v>
      </c>
      <c r="C185" s="31" t="s">
        <v>423</v>
      </c>
      <c r="D185" s="32"/>
      <c r="E185" s="33"/>
      <c r="F185" s="26">
        <v>4000000</v>
      </c>
      <c r="G185" s="26">
        <v>4000000</v>
      </c>
    </row>
    <row r="186" spans="2:7" x14ac:dyDescent="0.2">
      <c r="B186" s="23" t="s">
        <v>369</v>
      </c>
      <c r="C186" s="31" t="s">
        <v>370</v>
      </c>
      <c r="D186" s="32" t="s">
        <v>370</v>
      </c>
      <c r="E186" s="33" t="s">
        <v>370</v>
      </c>
      <c r="F186" s="26">
        <v>1000000</v>
      </c>
      <c r="G186" s="26">
        <v>1000000</v>
      </c>
    </row>
    <row r="187" spans="2:7" s="9" customFormat="1" x14ac:dyDescent="0.2">
      <c r="B187" s="23" t="s">
        <v>371</v>
      </c>
      <c r="C187" s="31" t="s">
        <v>372</v>
      </c>
      <c r="D187" s="32" t="s">
        <v>372</v>
      </c>
      <c r="E187" s="33" t="s">
        <v>372</v>
      </c>
      <c r="F187" s="26">
        <v>5500000</v>
      </c>
      <c r="G187" s="26">
        <v>5500000</v>
      </c>
    </row>
    <row r="188" spans="2:7" s="13" customFormat="1" x14ac:dyDescent="0.2">
      <c r="B188" s="22" t="s">
        <v>237</v>
      </c>
      <c r="C188" s="28" t="s">
        <v>238</v>
      </c>
      <c r="D188" s="29" t="s">
        <v>238</v>
      </c>
      <c r="E188" s="30" t="s">
        <v>238</v>
      </c>
      <c r="F188" s="25">
        <f>+F189</f>
        <v>21800000</v>
      </c>
      <c r="G188" s="25">
        <f>+G189</f>
        <v>20000000</v>
      </c>
    </row>
    <row r="189" spans="2:7" x14ac:dyDescent="0.2">
      <c r="B189" s="23" t="s">
        <v>239</v>
      </c>
      <c r="C189" s="31" t="s">
        <v>240</v>
      </c>
      <c r="D189" s="32" t="s">
        <v>240</v>
      </c>
      <c r="E189" s="33" t="s">
        <v>240</v>
      </c>
      <c r="F189" s="26">
        <v>21800000</v>
      </c>
      <c r="G189" s="26">
        <v>20000000</v>
      </c>
    </row>
    <row r="190" spans="2:7" s="13" customFormat="1" x14ac:dyDescent="0.2">
      <c r="B190" s="22" t="s">
        <v>241</v>
      </c>
      <c r="C190" s="28" t="s">
        <v>242</v>
      </c>
      <c r="D190" s="29" t="s">
        <v>242</v>
      </c>
      <c r="E190" s="30" t="s">
        <v>242</v>
      </c>
      <c r="F190" s="25">
        <f>+F191</f>
        <v>5000000</v>
      </c>
      <c r="G190" s="25">
        <f>+G191</f>
        <v>5000000</v>
      </c>
    </row>
    <row r="191" spans="2:7" x14ac:dyDescent="0.2">
      <c r="B191" s="23" t="s">
        <v>243</v>
      </c>
      <c r="C191" s="31" t="s">
        <v>244</v>
      </c>
      <c r="D191" s="32" t="s">
        <v>244</v>
      </c>
      <c r="E191" s="33" t="s">
        <v>244</v>
      </c>
      <c r="F191" s="26">
        <v>5000000</v>
      </c>
      <c r="G191" s="26">
        <v>5000000</v>
      </c>
    </row>
    <row r="192" spans="2:7" s="15" customFormat="1" x14ac:dyDescent="0.2">
      <c r="B192" s="22" t="s">
        <v>424</v>
      </c>
      <c r="C192" s="28" t="s">
        <v>426</v>
      </c>
      <c r="D192" s="29"/>
      <c r="E192" s="30"/>
      <c r="F192" s="25">
        <f>+F193</f>
        <v>150000</v>
      </c>
      <c r="G192" s="25">
        <f>+G193</f>
        <v>1800000</v>
      </c>
    </row>
    <row r="193" spans="2:7" s="15" customFormat="1" x14ac:dyDescent="0.2">
      <c r="B193" s="23" t="s">
        <v>425</v>
      </c>
      <c r="C193" s="31" t="s">
        <v>427</v>
      </c>
      <c r="D193" s="32"/>
      <c r="E193" s="33"/>
      <c r="F193" s="26">
        <v>150000</v>
      </c>
      <c r="G193" s="26">
        <v>1800000</v>
      </c>
    </row>
    <row r="194" spans="2:7" s="13" customFormat="1" x14ac:dyDescent="0.2">
      <c r="B194" s="22" t="s">
        <v>245</v>
      </c>
      <c r="C194" s="28" t="s">
        <v>246</v>
      </c>
      <c r="D194" s="29"/>
      <c r="E194" s="30"/>
      <c r="F194" s="25">
        <f>+F195</f>
        <v>9000000</v>
      </c>
      <c r="G194" s="25">
        <f>+G195</f>
        <v>8000000</v>
      </c>
    </row>
    <row r="195" spans="2:7" s="9" customFormat="1" x14ac:dyDescent="0.2">
      <c r="B195" s="23" t="s">
        <v>247</v>
      </c>
      <c r="C195" s="31" t="s">
        <v>246</v>
      </c>
      <c r="D195" s="32" t="s">
        <v>246</v>
      </c>
      <c r="E195" s="33" t="s">
        <v>246</v>
      </c>
      <c r="F195" s="26">
        <v>9000000</v>
      </c>
      <c r="G195" s="26">
        <v>8000000</v>
      </c>
    </row>
    <row r="196" spans="2:7" s="13" customFormat="1" x14ac:dyDescent="0.2">
      <c r="B196" s="22" t="s">
        <v>248</v>
      </c>
      <c r="C196" s="28" t="s">
        <v>249</v>
      </c>
      <c r="D196" s="29" t="s">
        <v>249</v>
      </c>
      <c r="E196" s="30" t="s">
        <v>249</v>
      </c>
      <c r="F196" s="25">
        <f>+F197</f>
        <v>1658000</v>
      </c>
      <c r="G196" s="25">
        <f>+G197</f>
        <v>1000000</v>
      </c>
    </row>
    <row r="197" spans="2:7" s="9" customFormat="1" x14ac:dyDescent="0.2">
      <c r="B197" s="23" t="s">
        <v>250</v>
      </c>
      <c r="C197" s="31" t="s">
        <v>249</v>
      </c>
      <c r="D197" s="32" t="s">
        <v>249</v>
      </c>
      <c r="E197" s="33" t="s">
        <v>249</v>
      </c>
      <c r="F197" s="26">
        <v>1658000</v>
      </c>
      <c r="G197" s="26">
        <v>1000000</v>
      </c>
    </row>
    <row r="198" spans="2:7" s="13" customFormat="1" x14ac:dyDescent="0.2">
      <c r="B198" s="22" t="s">
        <v>251</v>
      </c>
      <c r="C198" s="28" t="s">
        <v>252</v>
      </c>
      <c r="D198" s="29" t="s">
        <v>252</v>
      </c>
      <c r="E198" s="30" t="s">
        <v>252</v>
      </c>
      <c r="F198" s="25">
        <f>+F199</f>
        <v>7000000</v>
      </c>
      <c r="G198" s="25">
        <f>+G199</f>
        <v>8100000</v>
      </c>
    </row>
    <row r="199" spans="2:7" s="9" customFormat="1" x14ac:dyDescent="0.2">
      <c r="B199" s="23" t="s">
        <v>253</v>
      </c>
      <c r="C199" s="31" t="s">
        <v>252</v>
      </c>
      <c r="D199" s="32" t="s">
        <v>252</v>
      </c>
      <c r="E199" s="33" t="s">
        <v>252</v>
      </c>
      <c r="F199" s="26">
        <v>7000000</v>
      </c>
      <c r="G199" s="26">
        <v>8100000</v>
      </c>
    </row>
    <row r="200" spans="2:7" s="13" customFormat="1" x14ac:dyDescent="0.2">
      <c r="B200" s="22" t="s">
        <v>254</v>
      </c>
      <c r="C200" s="28" t="s">
        <v>255</v>
      </c>
      <c r="D200" s="29" t="s">
        <v>255</v>
      </c>
      <c r="E200" s="30" t="s">
        <v>255</v>
      </c>
      <c r="F200" s="25">
        <f>+F201</f>
        <v>6500000</v>
      </c>
      <c r="G200" s="25">
        <f>+G201</f>
        <v>6000000</v>
      </c>
    </row>
    <row r="201" spans="2:7" s="9" customFormat="1" x14ac:dyDescent="0.2">
      <c r="B201" s="23" t="s">
        <v>256</v>
      </c>
      <c r="C201" s="31" t="s">
        <v>255</v>
      </c>
      <c r="D201" s="32" t="s">
        <v>255</v>
      </c>
      <c r="E201" s="33" t="s">
        <v>255</v>
      </c>
      <c r="F201" s="26">
        <v>6500000</v>
      </c>
      <c r="G201" s="26">
        <v>6000000</v>
      </c>
    </row>
    <row r="202" spans="2:7" s="13" customFormat="1" x14ac:dyDescent="0.2">
      <c r="B202" s="22" t="s">
        <v>257</v>
      </c>
      <c r="C202" s="28" t="s">
        <v>258</v>
      </c>
      <c r="D202" s="29" t="s">
        <v>258</v>
      </c>
      <c r="E202" s="30" t="s">
        <v>258</v>
      </c>
      <c r="F202" s="25">
        <f>+F203</f>
        <v>1000000</v>
      </c>
      <c r="G202" s="25">
        <f>+G203</f>
        <v>1000000</v>
      </c>
    </row>
    <row r="203" spans="2:7" s="9" customFormat="1" x14ac:dyDescent="0.2">
      <c r="B203" s="23" t="s">
        <v>259</v>
      </c>
      <c r="C203" s="31" t="s">
        <v>260</v>
      </c>
      <c r="D203" s="32" t="s">
        <v>260</v>
      </c>
      <c r="E203" s="33" t="s">
        <v>260</v>
      </c>
      <c r="F203" s="26">
        <v>1000000</v>
      </c>
      <c r="G203" s="26">
        <v>1000000</v>
      </c>
    </row>
    <row r="204" spans="2:7" s="13" customFormat="1" x14ac:dyDescent="0.2">
      <c r="B204" s="22" t="s">
        <v>261</v>
      </c>
      <c r="C204" s="28" t="s">
        <v>262</v>
      </c>
      <c r="D204" s="29" t="s">
        <v>262</v>
      </c>
      <c r="E204" s="30" t="s">
        <v>262</v>
      </c>
      <c r="F204" s="25">
        <f>+F205</f>
        <v>500000</v>
      </c>
      <c r="G204" s="25">
        <f>+G205</f>
        <v>500000</v>
      </c>
    </row>
    <row r="205" spans="2:7" x14ac:dyDescent="0.2">
      <c r="B205" s="23" t="s">
        <v>263</v>
      </c>
      <c r="C205" s="31" t="s">
        <v>264</v>
      </c>
      <c r="D205" s="32" t="s">
        <v>264</v>
      </c>
      <c r="E205" s="33" t="s">
        <v>264</v>
      </c>
      <c r="F205" s="26">
        <v>500000</v>
      </c>
      <c r="G205" s="26">
        <v>500000</v>
      </c>
    </row>
    <row r="206" spans="2:7" s="13" customFormat="1" x14ac:dyDescent="0.2">
      <c r="B206" s="22" t="s">
        <v>265</v>
      </c>
      <c r="C206" s="28" t="s">
        <v>266</v>
      </c>
      <c r="D206" s="29" t="s">
        <v>266</v>
      </c>
      <c r="E206" s="30" t="s">
        <v>266</v>
      </c>
      <c r="F206" s="25">
        <f>+F207</f>
        <v>200000</v>
      </c>
      <c r="G206" s="25">
        <f>+G207</f>
        <v>200000</v>
      </c>
    </row>
    <row r="207" spans="2:7" x14ac:dyDescent="0.2">
      <c r="B207" s="23" t="s">
        <v>267</v>
      </c>
      <c r="C207" s="31" t="s">
        <v>266</v>
      </c>
      <c r="D207" s="32" t="s">
        <v>266</v>
      </c>
      <c r="E207" s="33" t="s">
        <v>266</v>
      </c>
      <c r="F207" s="26">
        <v>200000</v>
      </c>
      <c r="G207" s="26">
        <v>200000</v>
      </c>
    </row>
    <row r="208" spans="2:7" s="13" customFormat="1" x14ac:dyDescent="0.2">
      <c r="B208" s="22" t="s">
        <v>268</v>
      </c>
      <c r="C208" s="28" t="s">
        <v>269</v>
      </c>
      <c r="D208" s="29" t="s">
        <v>269</v>
      </c>
      <c r="E208" s="30" t="s">
        <v>269</v>
      </c>
      <c r="F208" s="25">
        <f>+F209</f>
        <v>500000</v>
      </c>
      <c r="G208" s="25">
        <f>+G209</f>
        <v>500000</v>
      </c>
    </row>
    <row r="209" spans="2:7" x14ac:dyDescent="0.2">
      <c r="B209" s="23" t="s">
        <v>270</v>
      </c>
      <c r="C209" s="31" t="s">
        <v>269</v>
      </c>
      <c r="D209" s="32" t="s">
        <v>269</v>
      </c>
      <c r="E209" s="33" t="s">
        <v>269</v>
      </c>
      <c r="F209" s="26">
        <v>500000</v>
      </c>
      <c r="G209" s="26">
        <v>500000</v>
      </c>
    </row>
    <row r="210" spans="2:7" s="13" customFormat="1" x14ac:dyDescent="0.2">
      <c r="B210" s="22" t="s">
        <v>271</v>
      </c>
      <c r="C210" s="28" t="s">
        <v>272</v>
      </c>
      <c r="D210" s="29" t="s">
        <v>272</v>
      </c>
      <c r="E210" s="30" t="s">
        <v>272</v>
      </c>
      <c r="F210" s="25">
        <f>+F211</f>
        <v>2000000</v>
      </c>
      <c r="G210" s="25">
        <f>+G211</f>
        <v>2000000</v>
      </c>
    </row>
    <row r="211" spans="2:7" x14ac:dyDescent="0.2">
      <c r="B211" s="23" t="s">
        <v>273</v>
      </c>
      <c r="C211" s="31" t="s">
        <v>272</v>
      </c>
      <c r="D211" s="32" t="s">
        <v>272</v>
      </c>
      <c r="E211" s="33" t="s">
        <v>272</v>
      </c>
      <c r="F211" s="26">
        <v>2000000</v>
      </c>
      <c r="G211" s="26">
        <v>2000000</v>
      </c>
    </row>
    <row r="212" spans="2:7" s="15" customFormat="1" x14ac:dyDescent="0.2">
      <c r="B212" s="22" t="s">
        <v>428</v>
      </c>
      <c r="C212" s="28" t="s">
        <v>430</v>
      </c>
      <c r="D212" s="29"/>
      <c r="E212" s="30"/>
      <c r="F212" s="25">
        <f>+F213</f>
        <v>800000</v>
      </c>
      <c r="G212" s="25">
        <f>+G213</f>
        <v>800000</v>
      </c>
    </row>
    <row r="213" spans="2:7" s="15" customFormat="1" x14ac:dyDescent="0.2">
      <c r="B213" s="23" t="s">
        <v>429</v>
      </c>
      <c r="C213" s="31" t="s">
        <v>430</v>
      </c>
      <c r="D213" s="32"/>
      <c r="E213" s="33"/>
      <c r="F213" s="26">
        <v>800000</v>
      </c>
      <c r="G213" s="26">
        <v>800000</v>
      </c>
    </row>
    <row r="214" spans="2:7" s="13" customFormat="1" x14ac:dyDescent="0.2">
      <c r="B214" s="22" t="s">
        <v>373</v>
      </c>
      <c r="C214" s="28" t="s">
        <v>374</v>
      </c>
      <c r="D214" s="29" t="s">
        <v>374</v>
      </c>
      <c r="E214" s="30" t="s">
        <v>374</v>
      </c>
      <c r="F214" s="25">
        <f>+F215</f>
        <v>200000</v>
      </c>
      <c r="G214" s="25">
        <f>+G215</f>
        <v>200000</v>
      </c>
    </row>
    <row r="215" spans="2:7" x14ac:dyDescent="0.2">
      <c r="B215" s="23" t="s">
        <v>375</v>
      </c>
      <c r="C215" s="31" t="s">
        <v>374</v>
      </c>
      <c r="D215" s="32" t="s">
        <v>374</v>
      </c>
      <c r="E215" s="33" t="s">
        <v>374</v>
      </c>
      <c r="F215" s="26">
        <v>200000</v>
      </c>
      <c r="G215" s="26">
        <v>200000</v>
      </c>
    </row>
    <row r="216" spans="2:7" s="13" customFormat="1" x14ac:dyDescent="0.2">
      <c r="B216" s="22" t="s">
        <v>274</v>
      </c>
      <c r="C216" s="28" t="s">
        <v>275</v>
      </c>
      <c r="D216" s="29" t="s">
        <v>275</v>
      </c>
      <c r="E216" s="30" t="s">
        <v>275</v>
      </c>
      <c r="F216" s="25">
        <f>+F217</f>
        <v>50000</v>
      </c>
      <c r="G216" s="25">
        <f>+G217</f>
        <v>50000</v>
      </c>
    </row>
    <row r="217" spans="2:7" x14ac:dyDescent="0.2">
      <c r="B217" s="23" t="s">
        <v>276</v>
      </c>
      <c r="C217" s="31" t="s">
        <v>277</v>
      </c>
      <c r="D217" s="32" t="s">
        <v>277</v>
      </c>
      <c r="E217" s="33" t="s">
        <v>277</v>
      </c>
      <c r="F217" s="26">
        <v>50000</v>
      </c>
      <c r="G217" s="26">
        <v>50000</v>
      </c>
    </row>
    <row r="218" spans="2:7" s="13" customFormat="1" x14ac:dyDescent="0.2">
      <c r="B218" s="22" t="s">
        <v>278</v>
      </c>
      <c r="C218" s="28" t="s">
        <v>279</v>
      </c>
      <c r="D218" s="29" t="s">
        <v>279</v>
      </c>
      <c r="E218" s="30" t="s">
        <v>279</v>
      </c>
      <c r="F218" s="25">
        <f>+F219</f>
        <v>2600000</v>
      </c>
      <c r="G218" s="25">
        <f>+G219</f>
        <v>10000000</v>
      </c>
    </row>
    <row r="219" spans="2:7" x14ac:dyDescent="0.2">
      <c r="B219" s="23" t="s">
        <v>280</v>
      </c>
      <c r="C219" s="31" t="s">
        <v>279</v>
      </c>
      <c r="D219" s="32" t="s">
        <v>279</v>
      </c>
      <c r="E219" s="33" t="s">
        <v>279</v>
      </c>
      <c r="F219" s="26">
        <v>2600000</v>
      </c>
      <c r="G219" s="26">
        <v>10000000</v>
      </c>
    </row>
    <row r="220" spans="2:7" s="13" customFormat="1" x14ac:dyDescent="0.2">
      <c r="B220" s="22" t="s">
        <v>281</v>
      </c>
      <c r="C220" s="28" t="s">
        <v>282</v>
      </c>
      <c r="D220" s="29" t="s">
        <v>282</v>
      </c>
      <c r="E220" s="30" t="s">
        <v>282</v>
      </c>
      <c r="F220" s="25">
        <f>+F221</f>
        <v>100000</v>
      </c>
      <c r="G220" s="25">
        <f>+G221</f>
        <v>100000</v>
      </c>
    </row>
    <row r="221" spans="2:7" x14ac:dyDescent="0.2">
      <c r="B221" s="23" t="s">
        <v>283</v>
      </c>
      <c r="C221" s="31" t="s">
        <v>282</v>
      </c>
      <c r="D221" s="32" t="s">
        <v>282</v>
      </c>
      <c r="E221" s="33" t="s">
        <v>282</v>
      </c>
      <c r="F221" s="26">
        <v>100000</v>
      </c>
      <c r="G221" s="26">
        <v>100000</v>
      </c>
    </row>
    <row r="222" spans="2:7" s="13" customFormat="1" x14ac:dyDescent="0.2">
      <c r="B222" s="22" t="s">
        <v>284</v>
      </c>
      <c r="C222" s="28" t="s">
        <v>285</v>
      </c>
      <c r="D222" s="29" t="s">
        <v>285</v>
      </c>
      <c r="E222" s="30" t="s">
        <v>285</v>
      </c>
      <c r="F222" s="25">
        <f>+F223</f>
        <v>500000</v>
      </c>
      <c r="G222" s="25">
        <f>+G223</f>
        <v>500000</v>
      </c>
    </row>
    <row r="223" spans="2:7" x14ac:dyDescent="0.2">
      <c r="B223" s="23" t="s">
        <v>286</v>
      </c>
      <c r="C223" s="31" t="s">
        <v>285</v>
      </c>
      <c r="D223" s="32" t="s">
        <v>285</v>
      </c>
      <c r="E223" s="33" t="s">
        <v>285</v>
      </c>
      <c r="F223" s="26">
        <v>500000</v>
      </c>
      <c r="G223" s="26">
        <v>500000</v>
      </c>
    </row>
    <row r="224" spans="2:7" s="15" customFormat="1" x14ac:dyDescent="0.2">
      <c r="B224" s="22" t="s">
        <v>437</v>
      </c>
      <c r="C224" s="28" t="s">
        <v>439</v>
      </c>
      <c r="D224" s="29" t="s">
        <v>288</v>
      </c>
      <c r="E224" s="30" t="s">
        <v>288</v>
      </c>
      <c r="F224" s="25">
        <f>+F225</f>
        <v>0</v>
      </c>
      <c r="G224" s="25">
        <f>+G225</f>
        <v>34000</v>
      </c>
    </row>
    <row r="225" spans="2:7" s="15" customFormat="1" x14ac:dyDescent="0.2">
      <c r="B225" s="23" t="s">
        <v>438</v>
      </c>
      <c r="C225" s="31" t="s">
        <v>439</v>
      </c>
      <c r="D225" s="32" t="s">
        <v>288</v>
      </c>
      <c r="E225" s="33" t="s">
        <v>288</v>
      </c>
      <c r="F225" s="26">
        <v>0</v>
      </c>
      <c r="G225" s="26">
        <v>34000</v>
      </c>
    </row>
    <row r="226" spans="2:7" s="13" customFormat="1" x14ac:dyDescent="0.2">
      <c r="B226" s="22" t="s">
        <v>287</v>
      </c>
      <c r="C226" s="28" t="s">
        <v>288</v>
      </c>
      <c r="D226" s="29" t="s">
        <v>288</v>
      </c>
      <c r="E226" s="30" t="s">
        <v>288</v>
      </c>
      <c r="F226" s="25">
        <f>+F227</f>
        <v>2500000</v>
      </c>
      <c r="G226" s="25">
        <f>+G227</f>
        <v>2466000</v>
      </c>
    </row>
    <row r="227" spans="2:7" x14ac:dyDescent="0.2">
      <c r="B227" s="23" t="s">
        <v>289</v>
      </c>
      <c r="C227" s="31" t="s">
        <v>288</v>
      </c>
      <c r="D227" s="32" t="s">
        <v>288</v>
      </c>
      <c r="E227" s="33" t="s">
        <v>288</v>
      </c>
      <c r="F227" s="26">
        <v>2500000</v>
      </c>
      <c r="G227" s="26">
        <v>2466000</v>
      </c>
    </row>
    <row r="228" spans="2:7" s="13" customFormat="1" x14ac:dyDescent="0.2">
      <c r="B228" s="22" t="s">
        <v>376</v>
      </c>
      <c r="C228" s="28" t="s">
        <v>377</v>
      </c>
      <c r="D228" s="29" t="s">
        <v>377</v>
      </c>
      <c r="E228" s="30" t="s">
        <v>377</v>
      </c>
      <c r="F228" s="25">
        <f>+F229</f>
        <v>100000</v>
      </c>
      <c r="G228" s="25">
        <f>+G229</f>
        <v>100000</v>
      </c>
    </row>
    <row r="229" spans="2:7" x14ac:dyDescent="0.2">
      <c r="B229" s="23" t="s">
        <v>378</v>
      </c>
      <c r="C229" s="31" t="s">
        <v>377</v>
      </c>
      <c r="D229" s="32" t="s">
        <v>377</v>
      </c>
      <c r="E229" s="33" t="s">
        <v>377</v>
      </c>
      <c r="F229" s="26">
        <v>100000</v>
      </c>
      <c r="G229" s="26">
        <v>100000</v>
      </c>
    </row>
    <row r="230" spans="2:7" s="13" customFormat="1" x14ac:dyDescent="0.2">
      <c r="B230" s="22" t="s">
        <v>290</v>
      </c>
      <c r="C230" s="28" t="s">
        <v>291</v>
      </c>
      <c r="D230" s="29" t="s">
        <v>291</v>
      </c>
      <c r="E230" s="30" t="s">
        <v>291</v>
      </c>
      <c r="F230" s="25">
        <f>+F231+F232</f>
        <v>5400000</v>
      </c>
      <c r="G230" s="25">
        <f>+G231+G232</f>
        <v>5500000</v>
      </c>
    </row>
    <row r="231" spans="2:7" x14ac:dyDescent="0.2">
      <c r="B231" s="23" t="s">
        <v>292</v>
      </c>
      <c r="C231" s="31" t="s">
        <v>291</v>
      </c>
      <c r="D231" s="32" t="s">
        <v>291</v>
      </c>
      <c r="E231" s="33" t="s">
        <v>291</v>
      </c>
      <c r="F231" s="26">
        <v>200000</v>
      </c>
      <c r="G231" s="26">
        <v>500000</v>
      </c>
    </row>
    <row r="232" spans="2:7" s="9" customFormat="1" x14ac:dyDescent="0.2">
      <c r="B232" s="23" t="s">
        <v>379</v>
      </c>
      <c r="C232" s="31" t="s">
        <v>380</v>
      </c>
      <c r="D232" s="32" t="s">
        <v>380</v>
      </c>
      <c r="E232" s="33" t="s">
        <v>380</v>
      </c>
      <c r="F232" s="26">
        <v>5200000</v>
      </c>
      <c r="G232" s="26">
        <v>5000000</v>
      </c>
    </row>
    <row r="233" spans="2:7" s="13" customFormat="1" x14ac:dyDescent="0.2">
      <c r="B233" s="22" t="s">
        <v>293</v>
      </c>
      <c r="C233" s="28" t="s">
        <v>294</v>
      </c>
      <c r="D233" s="29" t="s">
        <v>294</v>
      </c>
      <c r="E233" s="30" t="s">
        <v>294</v>
      </c>
      <c r="F233" s="25">
        <f>+F234</f>
        <v>100000</v>
      </c>
      <c r="G233" s="25">
        <f>+G234</f>
        <v>100000</v>
      </c>
    </row>
    <row r="234" spans="2:7" s="9" customFormat="1" x14ac:dyDescent="0.2">
      <c r="B234" s="23" t="s">
        <v>295</v>
      </c>
      <c r="C234" s="31" t="s">
        <v>294</v>
      </c>
      <c r="D234" s="32" t="s">
        <v>294</v>
      </c>
      <c r="E234" s="33" t="s">
        <v>294</v>
      </c>
      <c r="F234" s="26">
        <v>100000</v>
      </c>
      <c r="G234" s="26">
        <v>100000</v>
      </c>
    </row>
    <row r="235" spans="2:7" s="13" customFormat="1" x14ac:dyDescent="0.2">
      <c r="B235" s="22" t="s">
        <v>296</v>
      </c>
      <c r="C235" s="28" t="s">
        <v>297</v>
      </c>
      <c r="D235" s="29" t="s">
        <v>297</v>
      </c>
      <c r="E235" s="30" t="s">
        <v>297</v>
      </c>
      <c r="F235" s="25">
        <f>+F236</f>
        <v>1200000</v>
      </c>
      <c r="G235" s="25">
        <f>+G236</f>
        <v>1200000</v>
      </c>
    </row>
    <row r="236" spans="2:7" s="9" customFormat="1" x14ac:dyDescent="0.2">
      <c r="B236" s="23" t="s">
        <v>298</v>
      </c>
      <c r="C236" s="31" t="s">
        <v>297</v>
      </c>
      <c r="D236" s="32" t="s">
        <v>297</v>
      </c>
      <c r="E236" s="33" t="s">
        <v>297</v>
      </c>
      <c r="F236" s="26">
        <v>1200000</v>
      </c>
      <c r="G236" s="26">
        <v>1200000</v>
      </c>
    </row>
    <row r="237" spans="2:7" s="13" customFormat="1" x14ac:dyDescent="0.2">
      <c r="B237" s="22" t="s">
        <v>299</v>
      </c>
      <c r="C237" s="28" t="s">
        <v>300</v>
      </c>
      <c r="D237" s="29" t="s">
        <v>300</v>
      </c>
      <c r="E237" s="30" t="s">
        <v>300</v>
      </c>
      <c r="F237" s="25">
        <f>+F238</f>
        <v>700000</v>
      </c>
      <c r="G237" s="25">
        <f>+G238</f>
        <v>700000</v>
      </c>
    </row>
    <row r="238" spans="2:7" s="9" customFormat="1" x14ac:dyDescent="0.2">
      <c r="B238" s="23" t="s">
        <v>301</v>
      </c>
      <c r="C238" s="31" t="s">
        <v>300</v>
      </c>
      <c r="D238" s="32" t="s">
        <v>300</v>
      </c>
      <c r="E238" s="33" t="s">
        <v>300</v>
      </c>
      <c r="F238" s="26">
        <v>700000</v>
      </c>
      <c r="G238" s="26">
        <v>700000</v>
      </c>
    </row>
    <row r="239" spans="2:7" s="13" customFormat="1" x14ac:dyDescent="0.2">
      <c r="B239" s="22" t="s">
        <v>302</v>
      </c>
      <c r="C239" s="28" t="s">
        <v>303</v>
      </c>
      <c r="D239" s="29" t="s">
        <v>303</v>
      </c>
      <c r="E239" s="30" t="s">
        <v>303</v>
      </c>
      <c r="F239" s="25">
        <f>+F240</f>
        <v>100000</v>
      </c>
      <c r="G239" s="25">
        <f>+G240</f>
        <v>100000</v>
      </c>
    </row>
    <row r="240" spans="2:7" s="9" customFormat="1" x14ac:dyDescent="0.2">
      <c r="B240" s="23" t="s">
        <v>304</v>
      </c>
      <c r="C240" s="31" t="s">
        <v>303</v>
      </c>
      <c r="D240" s="32" t="s">
        <v>303</v>
      </c>
      <c r="E240" s="33" t="s">
        <v>303</v>
      </c>
      <c r="F240" s="26">
        <v>100000</v>
      </c>
      <c r="G240" s="26">
        <v>100000</v>
      </c>
    </row>
    <row r="241" spans="2:7" s="13" customFormat="1" x14ac:dyDescent="0.2">
      <c r="B241" s="22" t="s">
        <v>305</v>
      </c>
      <c r="C241" s="28" t="s">
        <v>306</v>
      </c>
      <c r="D241" s="29" t="s">
        <v>306</v>
      </c>
      <c r="E241" s="30" t="s">
        <v>306</v>
      </c>
      <c r="F241" s="25">
        <f>+F242</f>
        <v>100000</v>
      </c>
      <c r="G241" s="25">
        <f>+G242</f>
        <v>100000</v>
      </c>
    </row>
    <row r="242" spans="2:7" s="9" customFormat="1" x14ac:dyDescent="0.2">
      <c r="B242" s="23" t="s">
        <v>307</v>
      </c>
      <c r="C242" s="31" t="s">
        <v>306</v>
      </c>
      <c r="D242" s="32" t="s">
        <v>306</v>
      </c>
      <c r="E242" s="33" t="s">
        <v>306</v>
      </c>
      <c r="F242" s="26">
        <v>100000</v>
      </c>
      <c r="G242" s="26">
        <v>100000</v>
      </c>
    </row>
    <row r="243" spans="2:7" s="13" customFormat="1" x14ac:dyDescent="0.2">
      <c r="B243" s="22" t="s">
        <v>308</v>
      </c>
      <c r="C243" s="28" t="s">
        <v>309</v>
      </c>
      <c r="D243" s="29" t="s">
        <v>309</v>
      </c>
      <c r="E243" s="30" t="s">
        <v>309</v>
      </c>
      <c r="F243" s="25">
        <f>+F244</f>
        <v>2200000</v>
      </c>
      <c r="G243" s="25">
        <f>+G244</f>
        <v>2200000</v>
      </c>
    </row>
    <row r="244" spans="2:7" s="9" customFormat="1" x14ac:dyDescent="0.2">
      <c r="B244" s="23" t="s">
        <v>310</v>
      </c>
      <c r="C244" s="31" t="s">
        <v>309</v>
      </c>
      <c r="D244" s="32" t="s">
        <v>309</v>
      </c>
      <c r="E244" s="33" t="s">
        <v>309</v>
      </c>
      <c r="F244" s="26">
        <v>2200000</v>
      </c>
      <c r="G244" s="26">
        <v>2200000</v>
      </c>
    </row>
    <row r="245" spans="2:7" s="13" customFormat="1" x14ac:dyDescent="0.2">
      <c r="B245" s="22" t="s">
        <v>311</v>
      </c>
      <c r="C245" s="28" t="s">
        <v>312</v>
      </c>
      <c r="D245" s="29" t="s">
        <v>312</v>
      </c>
      <c r="E245" s="30" t="s">
        <v>312</v>
      </c>
      <c r="F245" s="25">
        <f>+F246</f>
        <v>100000</v>
      </c>
      <c r="G245" s="25">
        <f>+G246</f>
        <v>100000</v>
      </c>
    </row>
    <row r="246" spans="2:7" s="9" customFormat="1" x14ac:dyDescent="0.2">
      <c r="B246" s="23" t="s">
        <v>313</v>
      </c>
      <c r="C246" s="31" t="s">
        <v>312</v>
      </c>
      <c r="D246" s="32" t="s">
        <v>312</v>
      </c>
      <c r="E246" s="33" t="s">
        <v>312</v>
      </c>
      <c r="F246" s="26">
        <v>100000</v>
      </c>
      <c r="G246" s="26">
        <v>100000</v>
      </c>
    </row>
    <row r="247" spans="2:7" s="13" customFormat="1" x14ac:dyDescent="0.2">
      <c r="B247" s="22" t="s">
        <v>314</v>
      </c>
      <c r="C247" s="28" t="s">
        <v>315</v>
      </c>
      <c r="D247" s="29" t="s">
        <v>315</v>
      </c>
      <c r="E247" s="30" t="s">
        <v>315</v>
      </c>
      <c r="F247" s="25">
        <f>+F248</f>
        <v>2000000</v>
      </c>
      <c r="G247" s="25">
        <f>+G248</f>
        <v>2000000</v>
      </c>
    </row>
    <row r="248" spans="2:7" s="9" customFormat="1" x14ac:dyDescent="0.2">
      <c r="B248" s="23" t="s">
        <v>316</v>
      </c>
      <c r="C248" s="31" t="s">
        <v>317</v>
      </c>
      <c r="D248" s="32" t="s">
        <v>317</v>
      </c>
      <c r="E248" s="33" t="s">
        <v>317</v>
      </c>
      <c r="F248" s="26">
        <v>2000000</v>
      </c>
      <c r="G248" s="26">
        <v>2000000</v>
      </c>
    </row>
    <row r="249" spans="2:7" s="13" customFormat="1" x14ac:dyDescent="0.2">
      <c r="B249" s="22" t="s">
        <v>381</v>
      </c>
      <c r="C249" s="28" t="s">
        <v>382</v>
      </c>
      <c r="D249" s="29" t="s">
        <v>382</v>
      </c>
      <c r="E249" s="30" t="s">
        <v>382</v>
      </c>
      <c r="F249" s="25">
        <f>+F250</f>
        <v>50000</v>
      </c>
      <c r="G249" s="25">
        <f>+G250</f>
        <v>50000</v>
      </c>
    </row>
    <row r="250" spans="2:7" s="9" customFormat="1" x14ac:dyDescent="0.2">
      <c r="B250" s="23" t="s">
        <v>383</v>
      </c>
      <c r="C250" s="31" t="s">
        <v>384</v>
      </c>
      <c r="D250" s="32" t="s">
        <v>384</v>
      </c>
      <c r="E250" s="33" t="s">
        <v>384</v>
      </c>
      <c r="F250" s="26">
        <v>50000</v>
      </c>
      <c r="G250" s="26">
        <v>50000</v>
      </c>
    </row>
    <row r="251" spans="2:7" s="13" customFormat="1" x14ac:dyDescent="0.2">
      <c r="B251" s="22" t="s">
        <v>385</v>
      </c>
      <c r="C251" s="28" t="s">
        <v>386</v>
      </c>
      <c r="D251" s="29" t="s">
        <v>386</v>
      </c>
      <c r="E251" s="30" t="s">
        <v>386</v>
      </c>
      <c r="F251" s="25">
        <f>+F252</f>
        <v>100000</v>
      </c>
      <c r="G251" s="25">
        <f>+G252</f>
        <v>100000</v>
      </c>
    </row>
    <row r="252" spans="2:7" s="9" customFormat="1" x14ac:dyDescent="0.2">
      <c r="B252" s="23" t="s">
        <v>387</v>
      </c>
      <c r="C252" s="31" t="s">
        <v>386</v>
      </c>
      <c r="D252" s="32" t="s">
        <v>386</v>
      </c>
      <c r="E252" s="33" t="s">
        <v>386</v>
      </c>
      <c r="F252" s="26">
        <v>100000</v>
      </c>
      <c r="G252" s="26">
        <v>100000</v>
      </c>
    </row>
    <row r="253" spans="2:7" s="13" customFormat="1" x14ac:dyDescent="0.2">
      <c r="B253" s="22" t="s">
        <v>388</v>
      </c>
      <c r="C253" s="28" t="s">
        <v>389</v>
      </c>
      <c r="D253" s="29" t="s">
        <v>389</v>
      </c>
      <c r="E253" s="30" t="s">
        <v>389</v>
      </c>
      <c r="F253" s="25">
        <f>+F254</f>
        <v>100000</v>
      </c>
      <c r="G253" s="25">
        <f>+G254</f>
        <v>100000</v>
      </c>
    </row>
    <row r="254" spans="2:7" s="9" customFormat="1" x14ac:dyDescent="0.2">
      <c r="B254" s="23" t="s">
        <v>390</v>
      </c>
      <c r="C254" s="31" t="s">
        <v>389</v>
      </c>
      <c r="D254" s="32" t="s">
        <v>389</v>
      </c>
      <c r="E254" s="33" t="s">
        <v>389</v>
      </c>
      <c r="F254" s="26">
        <v>100000</v>
      </c>
      <c r="G254" s="26">
        <v>100000</v>
      </c>
    </row>
    <row r="255" spans="2:7" s="13" customFormat="1" x14ac:dyDescent="0.2">
      <c r="B255" s="22" t="s">
        <v>391</v>
      </c>
      <c r="C255" s="28" t="s">
        <v>392</v>
      </c>
      <c r="D255" s="29" t="s">
        <v>392</v>
      </c>
      <c r="E255" s="30" t="s">
        <v>392</v>
      </c>
      <c r="F255" s="25">
        <f>+F256</f>
        <v>37500000</v>
      </c>
      <c r="G255" s="25">
        <f>+G256</f>
        <v>37500000</v>
      </c>
    </row>
    <row r="256" spans="2:7" s="9" customFormat="1" ht="13.5" thickBot="1" x14ac:dyDescent="0.25">
      <c r="B256" s="24" t="s">
        <v>393</v>
      </c>
      <c r="C256" s="34" t="s">
        <v>392</v>
      </c>
      <c r="D256" s="35" t="s">
        <v>392</v>
      </c>
      <c r="E256" s="36" t="s">
        <v>392</v>
      </c>
      <c r="F256" s="27">
        <v>37500000</v>
      </c>
      <c r="G256" s="27">
        <v>37500000</v>
      </c>
    </row>
    <row r="257" spans="2:7" s="16" customFormat="1" x14ac:dyDescent="0.2">
      <c r="B257" s="15"/>
      <c r="C257" s="15"/>
      <c r="D257" s="15"/>
      <c r="E257" s="15"/>
      <c r="F257" s="18"/>
      <c r="G257" s="19"/>
    </row>
    <row r="258" spans="2:7" s="16" customFormat="1" x14ac:dyDescent="0.2">
      <c r="B258" s="15"/>
      <c r="C258" s="15"/>
      <c r="D258" s="15"/>
      <c r="E258" s="15"/>
      <c r="F258" s="18"/>
      <c r="G258" s="19"/>
    </row>
    <row r="259" spans="2:7" x14ac:dyDescent="0.2">
      <c r="B259" s="5" t="s">
        <v>9</v>
      </c>
      <c r="C259" s="11"/>
      <c r="D259" s="5"/>
    </row>
    <row r="260" spans="2:7" x14ac:dyDescent="0.2">
      <c r="B260" s="5" t="s">
        <v>10</v>
      </c>
      <c r="C260" s="11"/>
      <c r="D260" s="5"/>
    </row>
    <row r="261" spans="2:7" x14ac:dyDescent="0.2">
      <c r="B261" s="5" t="s">
        <v>11</v>
      </c>
      <c r="C261" s="11"/>
      <c r="D261" s="5"/>
    </row>
    <row r="262" spans="2:7" x14ac:dyDescent="0.2">
      <c r="B262" s="5" t="s">
        <v>12</v>
      </c>
      <c r="C262" s="11"/>
      <c r="D262" s="5"/>
    </row>
    <row r="263" spans="2:7" x14ac:dyDescent="0.2">
      <c r="B263" s="5" t="s">
        <v>13</v>
      </c>
      <c r="C263" s="11"/>
      <c r="D263" s="5"/>
    </row>
    <row r="264" spans="2:7" x14ac:dyDescent="0.2">
      <c r="B264" s="5" t="s">
        <v>14</v>
      </c>
      <c r="C264" s="11"/>
      <c r="D264" s="5"/>
    </row>
    <row r="265" spans="2:7" x14ac:dyDescent="0.2">
      <c r="B265" s="5" t="s">
        <v>15</v>
      </c>
      <c r="C265" s="11"/>
      <c r="D265" s="5"/>
    </row>
    <row r="268" spans="2:7" x14ac:dyDescent="0.2">
      <c r="B268" s="3" t="s">
        <v>5</v>
      </c>
      <c r="C268" s="11"/>
      <c r="D268" s="3"/>
      <c r="E268" s="3" t="s">
        <v>6</v>
      </c>
      <c r="G268" s="3" t="s">
        <v>395</v>
      </c>
    </row>
    <row r="269" spans="2:7" s="15" customFormat="1" x14ac:dyDescent="0.2">
      <c r="B269" s="3"/>
      <c r="C269" s="11"/>
      <c r="D269" s="3"/>
      <c r="E269" s="3"/>
      <c r="G269" s="3"/>
    </row>
    <row r="270" spans="2:7" s="15" customFormat="1" x14ac:dyDescent="0.2">
      <c r="B270" s="3"/>
      <c r="C270" s="11"/>
      <c r="D270" s="3"/>
      <c r="E270" s="3"/>
      <c r="G270" s="3"/>
    </row>
    <row r="271" spans="2:7" s="15" customFormat="1" x14ac:dyDescent="0.2">
      <c r="B271" s="3"/>
      <c r="C271" s="11"/>
      <c r="D271" s="3"/>
      <c r="E271" s="3"/>
      <c r="G271" s="3"/>
    </row>
    <row r="272" spans="2:7" s="15" customFormat="1" x14ac:dyDescent="0.2">
      <c r="B272" s="3"/>
      <c r="C272" s="11"/>
      <c r="D272" s="3"/>
      <c r="E272" s="3"/>
      <c r="G272" s="3"/>
    </row>
    <row r="273" spans="1:7" x14ac:dyDescent="0.2">
      <c r="B273" s="10"/>
      <c r="C273" s="12"/>
      <c r="D273" s="10"/>
      <c r="E273" s="4"/>
      <c r="G273" s="4"/>
    </row>
    <row r="274" spans="1:7" x14ac:dyDescent="0.2">
      <c r="A274" s="44" t="s">
        <v>431</v>
      </c>
      <c r="B274" s="44"/>
      <c r="C274" s="44"/>
      <c r="D274" s="6"/>
      <c r="E274" s="6" t="s">
        <v>432</v>
      </c>
      <c r="F274" s="14"/>
      <c r="G274" s="6" t="s">
        <v>401</v>
      </c>
    </row>
    <row r="275" spans="1:7" x14ac:dyDescent="0.2">
      <c r="B275" s="3" t="s">
        <v>394</v>
      </c>
      <c r="C275" s="11"/>
      <c r="D275" s="3"/>
      <c r="E275" s="3" t="s">
        <v>7</v>
      </c>
      <c r="G275" s="3" t="s">
        <v>8</v>
      </c>
    </row>
  </sheetData>
  <mergeCells count="247">
    <mergeCell ref="B9:F9"/>
    <mergeCell ref="B10:F10"/>
    <mergeCell ref="B11:F11"/>
    <mergeCell ref="C14:E14"/>
    <mergeCell ref="C15:E15"/>
    <mergeCell ref="A274:C274"/>
    <mergeCell ref="C21:E21"/>
    <mergeCell ref="C22:E22"/>
    <mergeCell ref="C23:E23"/>
    <mergeCell ref="C25:E25"/>
    <mergeCell ref="C26:E26"/>
    <mergeCell ref="C16:E16"/>
    <mergeCell ref="C17:E17"/>
    <mergeCell ref="C18:E18"/>
    <mergeCell ref="C19:E19"/>
    <mergeCell ref="C20:E20"/>
    <mergeCell ref="C32:E32"/>
    <mergeCell ref="C35:E35"/>
    <mergeCell ref="C36:E36"/>
    <mergeCell ref="C37:E37"/>
    <mergeCell ref="C38:E38"/>
    <mergeCell ref="C27:E27"/>
    <mergeCell ref="C28:E28"/>
    <mergeCell ref="C29:E29"/>
    <mergeCell ref="C30:E30"/>
    <mergeCell ref="C31:E31"/>
    <mergeCell ref="C44:E44"/>
    <mergeCell ref="C45:E45"/>
    <mergeCell ref="C46:E46"/>
    <mergeCell ref="C47:E47"/>
    <mergeCell ref="C48:E48"/>
    <mergeCell ref="C39:E39"/>
    <mergeCell ref="C40:E40"/>
    <mergeCell ref="C41:E41"/>
    <mergeCell ref="C42:E42"/>
    <mergeCell ref="C43:E43"/>
    <mergeCell ref="C54:E54"/>
    <mergeCell ref="C55:E55"/>
    <mergeCell ref="C56:E56"/>
    <mergeCell ref="C57:E57"/>
    <mergeCell ref="C64:E64"/>
    <mergeCell ref="C49:E49"/>
    <mergeCell ref="C50:E50"/>
    <mergeCell ref="C51:E51"/>
    <mergeCell ref="C52:E52"/>
    <mergeCell ref="C53:E53"/>
    <mergeCell ref="C58:E58"/>
    <mergeCell ref="C59:E59"/>
    <mergeCell ref="C77:E77"/>
    <mergeCell ref="C78:E78"/>
    <mergeCell ref="C79:E79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75:E75"/>
    <mergeCell ref="C76:E76"/>
    <mergeCell ref="C100:E100"/>
    <mergeCell ref="C101:E101"/>
    <mergeCell ref="C102:E102"/>
    <mergeCell ref="C103:E103"/>
    <mergeCell ref="C104:E104"/>
    <mergeCell ref="C94:E94"/>
    <mergeCell ref="C95:E95"/>
    <mergeCell ref="C96:E96"/>
    <mergeCell ref="C97:E97"/>
    <mergeCell ref="C99:E99"/>
    <mergeCell ref="C109:E109"/>
    <mergeCell ref="C110:E110"/>
    <mergeCell ref="C111:E111"/>
    <mergeCell ref="C112:E112"/>
    <mergeCell ref="C113:E113"/>
    <mergeCell ref="C105:E105"/>
    <mergeCell ref="C106:E106"/>
    <mergeCell ref="C107:E107"/>
    <mergeCell ref="C108:E108"/>
    <mergeCell ref="C118:E118"/>
    <mergeCell ref="C119:E119"/>
    <mergeCell ref="C120:E120"/>
    <mergeCell ref="C121:E121"/>
    <mergeCell ref="C122:E122"/>
    <mergeCell ref="C114:E114"/>
    <mergeCell ref="C115:E115"/>
    <mergeCell ref="C116:E116"/>
    <mergeCell ref="C117:E117"/>
    <mergeCell ref="C128:E128"/>
    <mergeCell ref="C129:E129"/>
    <mergeCell ref="C130:E130"/>
    <mergeCell ref="C131:E131"/>
    <mergeCell ref="C134:E134"/>
    <mergeCell ref="C123:E123"/>
    <mergeCell ref="C124:E124"/>
    <mergeCell ref="C125:E125"/>
    <mergeCell ref="C126:E126"/>
    <mergeCell ref="C127:E127"/>
    <mergeCell ref="C132:E132"/>
    <mergeCell ref="C133:E133"/>
    <mergeCell ref="C140:E140"/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C139:E139"/>
    <mergeCell ref="C150:E150"/>
    <mergeCell ref="C151:E151"/>
    <mergeCell ref="C152:E152"/>
    <mergeCell ref="C153:E153"/>
    <mergeCell ref="C154:E154"/>
    <mergeCell ref="C145:E145"/>
    <mergeCell ref="C146:E146"/>
    <mergeCell ref="C147:E147"/>
    <mergeCell ref="C148:E148"/>
    <mergeCell ref="C149:E149"/>
    <mergeCell ref="C160:E160"/>
    <mergeCell ref="C161:E161"/>
    <mergeCell ref="C162:E162"/>
    <mergeCell ref="C163:E163"/>
    <mergeCell ref="C164:E164"/>
    <mergeCell ref="C155:E155"/>
    <mergeCell ref="C156:E156"/>
    <mergeCell ref="C157:E157"/>
    <mergeCell ref="C158:E158"/>
    <mergeCell ref="C159:E159"/>
    <mergeCell ref="C171:E171"/>
    <mergeCell ref="C172:E172"/>
    <mergeCell ref="C173:E173"/>
    <mergeCell ref="C174:E174"/>
    <mergeCell ref="C175:E175"/>
    <mergeCell ref="C165:E165"/>
    <mergeCell ref="C166:E166"/>
    <mergeCell ref="C167:E167"/>
    <mergeCell ref="C169:E169"/>
    <mergeCell ref="C170:E170"/>
    <mergeCell ref="C168:E168"/>
    <mergeCell ref="C181:E181"/>
    <mergeCell ref="C182:E182"/>
    <mergeCell ref="C183:E183"/>
    <mergeCell ref="C184:E184"/>
    <mergeCell ref="C186:E186"/>
    <mergeCell ref="C176:E176"/>
    <mergeCell ref="C177:E177"/>
    <mergeCell ref="C178:E178"/>
    <mergeCell ref="C179:E179"/>
    <mergeCell ref="C180:E180"/>
    <mergeCell ref="C185:E185"/>
    <mergeCell ref="C192:E192"/>
    <mergeCell ref="C195:E195"/>
    <mergeCell ref="C196:E196"/>
    <mergeCell ref="C197:E197"/>
    <mergeCell ref="C198:E198"/>
    <mergeCell ref="C187:E187"/>
    <mergeCell ref="C188:E188"/>
    <mergeCell ref="C189:E189"/>
    <mergeCell ref="C190:E190"/>
    <mergeCell ref="C191:E191"/>
    <mergeCell ref="C193:E193"/>
    <mergeCell ref="C194:E194"/>
    <mergeCell ref="C204:E204"/>
    <mergeCell ref="C205:E205"/>
    <mergeCell ref="C206:E206"/>
    <mergeCell ref="C207:E207"/>
    <mergeCell ref="C208:E208"/>
    <mergeCell ref="C199:E199"/>
    <mergeCell ref="C200:E200"/>
    <mergeCell ref="C201:E201"/>
    <mergeCell ref="C202:E202"/>
    <mergeCell ref="C203:E203"/>
    <mergeCell ref="C221:E221"/>
    <mergeCell ref="C222:E222"/>
    <mergeCell ref="C223:E223"/>
    <mergeCell ref="C216:E216"/>
    <mergeCell ref="C217:E217"/>
    <mergeCell ref="C218:E218"/>
    <mergeCell ref="C219:E219"/>
    <mergeCell ref="C220:E220"/>
    <mergeCell ref="C209:E209"/>
    <mergeCell ref="C210:E210"/>
    <mergeCell ref="C211:E211"/>
    <mergeCell ref="C214:E214"/>
    <mergeCell ref="C215:E215"/>
    <mergeCell ref="C212:E212"/>
    <mergeCell ref="C213:E213"/>
    <mergeCell ref="C232:E232"/>
    <mergeCell ref="C233:E233"/>
    <mergeCell ref="C234:E234"/>
    <mergeCell ref="C235:E235"/>
    <mergeCell ref="C226:E226"/>
    <mergeCell ref="C227:E227"/>
    <mergeCell ref="C228:E228"/>
    <mergeCell ref="C229:E229"/>
    <mergeCell ref="C230:E230"/>
    <mergeCell ref="C231:E231"/>
    <mergeCell ref="C255:E255"/>
    <mergeCell ref="C256:E256"/>
    <mergeCell ref="C251:E251"/>
    <mergeCell ref="C252:E252"/>
    <mergeCell ref="C253:E253"/>
    <mergeCell ref="C254:E254"/>
    <mergeCell ref="C246:E246"/>
    <mergeCell ref="C247:E247"/>
    <mergeCell ref="C248:E248"/>
    <mergeCell ref="C249:E249"/>
    <mergeCell ref="C250:E250"/>
    <mergeCell ref="C241:E241"/>
    <mergeCell ref="C242:E242"/>
    <mergeCell ref="C243:E243"/>
    <mergeCell ref="C244:E244"/>
    <mergeCell ref="C245:E245"/>
    <mergeCell ref="C236:E236"/>
    <mergeCell ref="C237:E237"/>
    <mergeCell ref="C238:E238"/>
    <mergeCell ref="C239:E239"/>
    <mergeCell ref="C240:E240"/>
    <mergeCell ref="C224:E224"/>
    <mergeCell ref="C225:E225"/>
    <mergeCell ref="C24:E24"/>
    <mergeCell ref="C33:E33"/>
    <mergeCell ref="C34:E34"/>
    <mergeCell ref="C60:E60"/>
    <mergeCell ref="C61:E61"/>
    <mergeCell ref="C62:E62"/>
    <mergeCell ref="C63:E63"/>
    <mergeCell ref="C89:E89"/>
    <mergeCell ref="C98:E98"/>
    <mergeCell ref="C91:E91"/>
    <mergeCell ref="C92:E92"/>
    <mergeCell ref="C93:E93"/>
    <mergeCell ref="C85:E85"/>
    <mergeCell ref="C86:E86"/>
    <mergeCell ref="C87:E87"/>
    <mergeCell ref="C88:E88"/>
    <mergeCell ref="C90:E90"/>
    <mergeCell ref="C80:E80"/>
    <mergeCell ref="C81:E81"/>
    <mergeCell ref="C82:E82"/>
    <mergeCell ref="C83:E83"/>
    <mergeCell ref="C84:E84"/>
  </mergeCells>
  <pageMargins left="0.7" right="0.7" top="0.75" bottom="0.75" header="0.3" footer="0.3"/>
  <pageSetup scale="60" fitToHeight="0" orientation="portrait" r:id="rId1"/>
  <rowBreaks count="3" manualBreakCount="3">
    <brk id="86" max="16383" man="1"/>
    <brk id="165" max="16383" man="1"/>
    <brk id="2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eg_balance_apropiacion_f60eaNZsF7.pdf</dc:title>
  <dc:creator>Oracle Reports</dc:creator>
  <cp:lastModifiedBy>Yohanny Rachel Zapata Reyes</cp:lastModifiedBy>
  <cp:lastPrinted>2025-04-01T18:02:43Z</cp:lastPrinted>
  <dcterms:created xsi:type="dcterms:W3CDTF">2023-10-25T15:40:08Z</dcterms:created>
  <dcterms:modified xsi:type="dcterms:W3CDTF">2025-04-01T18:10:14Z</dcterms:modified>
</cp:coreProperties>
</file>