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CD. Marzo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Marzo'!$B$10:$G$26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Marzo'!$B$1:$G$36</definedName>
    <definedName name="_xlnm.Print_Area" localSheetId="3">CM!$B$2:$G$28</definedName>
    <definedName name="incBuyerDossierDetaillnkRequestName" localSheetId="0">'CD. Marzo'!$D$11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Marzo'!$C$12</definedName>
    <definedName name="lnkProcurementContractViewLink_1" localSheetId="0">'CD. Marzo'!#REF!</definedName>
    <definedName name="lnkProcurementContractViewLinkNewTab_0" localSheetId="0">'CD. Marzo'!#REF!</definedName>
    <definedName name="lnkReplyAnalysisEditViewLinkNewTab_0" localSheetId="0">'CD. Marzo'!$C$12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8" l="1"/>
  <c r="J15" i="18" s="1"/>
  <c r="J13" i="18"/>
  <c r="K13" i="18" s="1"/>
  <c r="L13" i="18" s="1"/>
  <c r="K14" i="18" l="1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<sst xmlns="http://schemas.openxmlformats.org/spreadsheetml/2006/main" count="185" uniqueCount="115">
  <si>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</si>
  <si>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</si>
  <si>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</si>
  <si>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</si>
  <si>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</si>
  <si>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</si>
  <si>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</si>
  <si>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</si>
  <si>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</si>
  <si>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</si>
  <si>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</si>
  <si>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</si>
  <si>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</si>
  <si>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</si>
  <si>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</si>
  <si>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</si>
  <si>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</si>
  <si>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</si>
  <si>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</si>
  <si>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</si>
  <si>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</si>
  <si>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</si>
  <si>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</si>
  <si>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</si>
  <si>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</si>
  <si>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</si>
  <si>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</si>
  <si>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</si>
  <si>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</si>
  <si>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</si>
  <si>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</si>
  <si>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</si>
  <si>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</si>
  <si>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</si>
  <si>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</si>
  <si>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</si>
  <si>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</si>
  <si>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</si>
  <si>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</si>
  <si>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</si>
  <si>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</si>
  <si>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</si>
  <si>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</si>
  <si>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</si>
  <si>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</si>
  <si>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</si>
  <si>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</si>
  <si>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</si>
  <si>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</si>
  <si>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</si>
  <si>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</si>
  <si>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</si>
  <si>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</si>
  <si>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</si>
  <si>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</si>
  <si>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</si>
  <si>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</si>
  <si>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</si>
  <si>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</si>
  <si>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</si>
  <si>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</si>
  <si>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</si>
  <si>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</si>
  <si>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</si>
  <si>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</si>
  <si>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</si>
  <si>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</si>
  <si>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</si>
  <si>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</si>
  <si>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</si>
  <si>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</si>
  <si>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</si>
  <si>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</si>
  <si>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Mipymes</t>
  </si>
  <si>
    <t>Relación de Compras realizadas Por debajo del Umbral (Compras Directas) Micro pequeñas y Medianas Empresas marzo  2025</t>
  </si>
  <si>
    <t>PS-DAF-CD-2025-0014</t>
  </si>
  <si>
    <t>Adquisición de Artículos Deportivos para el Equipo de Softball del Programa Supérate, dirigido a Mipymes.</t>
  </si>
  <si>
    <t>Inversiones Tropicana, SRL</t>
  </si>
  <si>
    <t>PS-DAF-CD-2025-0015</t>
  </si>
  <si>
    <t>PS-DAF-CD-2025-0016</t>
  </si>
  <si>
    <t>PS-DAF-CD-2025-0017</t>
  </si>
  <si>
    <t>PS-DAF-CD-2025-0018</t>
  </si>
  <si>
    <t>PS-DAF-CD-2025-0019</t>
  </si>
  <si>
    <t>Servicios de publicidad con el objetivo de publicar, realizar, producir y post-producir audiovisuales para Juventud Supérate.</t>
  </si>
  <si>
    <t>Publicarex, SRL</t>
  </si>
  <si>
    <t>Cancelado</t>
  </si>
  <si>
    <t>Adquisición de piezas para las motocicletas de los mensajeros del Programa Supérate para mantenimientos preventivos y correctivos, dirigido a Mipymes.</t>
  </si>
  <si>
    <t>Adquisición de materiales ferreteros para centros y oficinas del Programa Supérate, dirigido a Mipymes.</t>
  </si>
  <si>
    <t>CORAMCA, SRL</t>
  </si>
  <si>
    <t>Servicio de perforación de pozo para suministro de agua encamisado para la Regional Este I del programa Supérate.</t>
  </si>
  <si>
    <t>Victor Sterlyn Salome</t>
  </si>
  <si>
    <t>Servicio de alquiler de carpa y equipo de sonido para el taller de Formación internacional en acompañamiento profesional individualizado para personas con autismo, dirigido a Mipymes</t>
  </si>
  <si>
    <t>Alegre Eventos, SRL</t>
  </si>
  <si>
    <t>PS-DAF-CD-2025-0020</t>
  </si>
  <si>
    <t>PS-DAF-CD-2025-0021</t>
  </si>
  <si>
    <t>PS-DAF-CD-2025-0022</t>
  </si>
  <si>
    <t>PS-DAF-CD-2025-0023</t>
  </si>
  <si>
    <t>PS-DAF-CD-2025-0024</t>
  </si>
  <si>
    <t>PS-DAF-CD-2025-0025</t>
  </si>
  <si>
    <t>PS-DAF-CD-2025-0026</t>
  </si>
  <si>
    <t>PS-DAF-CD-2025-0027</t>
  </si>
  <si>
    <t>Servicio de instalación y adquisición de puerta enrollable para almacén del Programa Supérate, dirigido a Mipymes Mujer.</t>
  </si>
  <si>
    <t>Servicio de Catering para la Formación Internacional en acompañamiento profesional individual para personas con autismo, dirigido a mipymes.</t>
  </si>
  <si>
    <t>Adquisición de Pinturas y Materiales para uso en los diferentes Centros y Oficinas del programa Supérate, dirigido a Mipymes</t>
  </si>
  <si>
    <t>Sercofe Comercial SRL</t>
  </si>
  <si>
    <t>Servicio de instalación de tanque de Gas propano para el Centro de Superación comunitaria de los Alcarrizos del programa Supérate</t>
  </si>
  <si>
    <t>Propano y Derivados, SA</t>
  </si>
  <si>
    <t>Adquisición de equipos y herramientas de jardinería para los diferentes centros del programa Supérate, dirigido Mipymes.</t>
  </si>
  <si>
    <t>Moncali, SRL</t>
  </si>
  <si>
    <t>Adquisición de herramientas para los mantenimientos preventivo y correctivos de los equipos tecnológicos del programa Supérate, dirigido a mipymes.</t>
  </si>
  <si>
    <t>Dies Trading, SRL</t>
  </si>
  <si>
    <t>Adquisición de mesas para los salones de Capacitación y el nuevo local de Cuidados del programa Supérate, dirigido a Mipymes.</t>
  </si>
  <si>
    <t>Idemesa, SRL</t>
  </si>
  <si>
    <t>Adquisición e instalación de condensadora de aire para ascensor del edificio San Rafael del programa Supérate, dirigido a Mipymes.</t>
  </si>
  <si>
    <t>Victor García Aire Acondicionado,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</si>
</sst>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/>
    <xf numFmtId="164" fontId="4" fillId="0" borderId="9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165" fontId="4" fillId="0" borderId="2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right" vertical="center"/>
    </xf>
    <xf numFmtId="165" fontId="4" fillId="0" borderId="33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right" vertical="center"/>
    </xf>
    <xf numFmtId="165" fontId="4" fillId="0" borderId="38" xfId="0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right" vertical="center"/>
    </xf>
    <xf numFmtId="165" fontId="4" fillId="0" borderId="44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65" fontId="4" fillId="0" borderId="17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G36"/>
  <sheetViews>
    <sheetView tabSelected="1" zoomScale="40" zoomScaleNormal="40" zoomScaleSheetLayoutView="40" workbookViewId="0">
      <selection activeCell="C36" sqref="C36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91"/>
      <c r="C1" s="92"/>
      <c r="D1" s="92"/>
      <c r="E1" s="92"/>
      <c r="F1" s="92"/>
      <c r="G1" s="93"/>
    </row>
    <row r="2" spans="2:7" ht="36" customHeight="1" x14ac:dyDescent="0.25">
      <c r="B2" s="94"/>
      <c r="C2" s="95"/>
      <c r="D2" s="95"/>
      <c r="E2" s="95"/>
      <c r="F2" s="95"/>
      <c r="G2" s="96"/>
    </row>
    <row r="3" spans="2:7" ht="36" customHeight="1" x14ac:dyDescent="0.25">
      <c r="B3" s="94"/>
      <c r="C3" s="95"/>
      <c r="D3" s="95"/>
      <c r="E3" s="95"/>
      <c r="F3" s="95"/>
      <c r="G3" s="96"/>
    </row>
    <row r="4" spans="2:7" ht="36" customHeight="1" x14ac:dyDescent="0.25">
      <c r="B4" s="94"/>
      <c r="C4" s="95"/>
      <c r="D4" s="95"/>
      <c r="E4" s="95"/>
      <c r="F4" s="95"/>
      <c r="G4" s="96"/>
    </row>
    <row r="5" spans="2:7" ht="36" customHeight="1" x14ac:dyDescent="0.25">
      <c r="B5" s="94"/>
      <c r="C5" s="95"/>
      <c r="D5" s="95"/>
      <c r="E5" s="95"/>
      <c r="F5" s="95"/>
      <c r="G5" s="96"/>
    </row>
    <row r="6" spans="2:7" ht="28.5" customHeight="1" x14ac:dyDescent="0.25">
      <c r="B6" s="94"/>
      <c r="C6" s="95"/>
      <c r="D6" s="95"/>
      <c r="E6" s="95"/>
      <c r="F6" s="95"/>
      <c r="G6" s="96"/>
    </row>
    <row r="7" spans="2:7" s="2" customFormat="1" ht="28.5" customHeight="1" x14ac:dyDescent="0.55000000000000004">
      <c r="B7" s="97" t="s">
        <v>74</v>
      </c>
      <c r="C7" s="98"/>
      <c r="D7" s="98"/>
      <c r="E7" s="98"/>
      <c r="F7" s="98"/>
      <c r="G7" s="99"/>
    </row>
    <row r="8" spans="2:7" s="2" customFormat="1" ht="15" customHeight="1" x14ac:dyDescent="0.25">
      <c r="B8" s="100"/>
      <c r="C8" s="101"/>
      <c r="D8" s="101"/>
      <c r="E8" s="101"/>
      <c r="F8" s="101"/>
      <c r="G8" s="102"/>
    </row>
    <row r="9" spans="2:7" s="2" customFormat="1" ht="36" customHeight="1" x14ac:dyDescent="0.25">
      <c r="B9" s="103"/>
      <c r="C9" s="104"/>
      <c r="D9" s="104"/>
      <c r="E9" s="104"/>
      <c r="F9" s="104"/>
      <c r="G9" s="105"/>
    </row>
    <row r="10" spans="2:7" s="2" customFormat="1" ht="72" x14ac:dyDescent="0.55000000000000004">
      <c r="B10" s="65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66" t="s">
        <v>2</v>
      </c>
    </row>
    <row r="11" spans="2:7" ht="183" customHeight="1" thickBot="1" x14ac:dyDescent="0.3">
      <c r="B11" s="67" t="s">
        <v>75</v>
      </c>
      <c r="C11" s="68" t="s">
        <v>77</v>
      </c>
      <c r="D11" s="68" t="s">
        <v>76</v>
      </c>
      <c r="E11" s="69" t="s">
        <v>73</v>
      </c>
      <c r="F11" s="70">
        <v>132018.4</v>
      </c>
      <c r="G11" s="71">
        <v>45719</v>
      </c>
    </row>
    <row r="12" spans="2:7" ht="183" customHeight="1" thickBot="1" x14ac:dyDescent="0.3">
      <c r="B12" s="50" t="s">
        <v>78</v>
      </c>
      <c r="C12" s="51" t="s">
        <v>84</v>
      </c>
      <c r="D12" s="51" t="s">
        <v>83</v>
      </c>
      <c r="E12" s="50" t="s">
        <v>10</v>
      </c>
      <c r="F12" s="64">
        <v>247800</v>
      </c>
      <c r="G12" s="52">
        <v>45719</v>
      </c>
    </row>
    <row r="13" spans="2:7" ht="263.25" customHeight="1" x14ac:dyDescent="0.25">
      <c r="B13" s="72" t="s">
        <v>79</v>
      </c>
      <c r="C13" s="73" t="s">
        <v>85</v>
      </c>
      <c r="D13" s="74" t="s">
        <v>86</v>
      </c>
      <c r="E13" s="75" t="s">
        <v>73</v>
      </c>
      <c r="F13" s="76" t="s">
        <v>85</v>
      </c>
      <c r="G13" s="77">
        <v>45726</v>
      </c>
    </row>
    <row r="14" spans="2:7" ht="185.25" customHeight="1" thickBot="1" x14ac:dyDescent="0.3">
      <c r="B14" s="67" t="s">
        <v>80</v>
      </c>
      <c r="C14" s="68" t="s">
        <v>88</v>
      </c>
      <c r="D14" s="78" t="s">
        <v>87</v>
      </c>
      <c r="E14" s="69" t="s">
        <v>73</v>
      </c>
      <c r="F14" s="70">
        <v>240849.8</v>
      </c>
      <c r="G14" s="71">
        <v>45726</v>
      </c>
    </row>
    <row r="15" spans="2:7" ht="178.5" customHeight="1" thickBot="1" x14ac:dyDescent="0.3">
      <c r="B15" s="50" t="s">
        <v>81</v>
      </c>
      <c r="C15" s="51" t="s">
        <v>90</v>
      </c>
      <c r="D15" s="63" t="s">
        <v>89</v>
      </c>
      <c r="E15" s="50" t="s">
        <v>10</v>
      </c>
      <c r="F15" s="64">
        <v>129800</v>
      </c>
      <c r="G15" s="52">
        <v>45736</v>
      </c>
    </row>
    <row r="16" spans="2:7" ht="294.75" customHeight="1" thickBot="1" x14ac:dyDescent="0.3">
      <c r="B16" s="79" t="s">
        <v>82</v>
      </c>
      <c r="C16" s="80" t="s">
        <v>92</v>
      </c>
      <c r="D16" s="81" t="s">
        <v>91</v>
      </c>
      <c r="E16" s="82" t="s">
        <v>73</v>
      </c>
      <c r="F16" s="83">
        <v>116820</v>
      </c>
      <c r="G16" s="84">
        <v>45730</v>
      </c>
    </row>
    <row r="17" spans="2:7" ht="180.75" hidden="1" thickBot="1" x14ac:dyDescent="0.3">
      <c r="B17" s="50" t="s">
        <v>93</v>
      </c>
      <c r="C17" s="51" t="s">
        <v>38</v>
      </c>
      <c r="D17" s="63" t="s">
        <v>101</v>
      </c>
      <c r="E17" s="50" t="s">
        <v>67</v>
      </c>
      <c r="F17" s="64" t="s">
        <v>38</v>
      </c>
      <c r="G17" s="52">
        <v>45729</v>
      </c>
    </row>
    <row r="18" spans="2:7" ht="223.5" customHeight="1" x14ac:dyDescent="0.25">
      <c r="B18" s="72" t="s">
        <v>94</v>
      </c>
      <c r="C18" s="73" t="s">
        <v>85</v>
      </c>
      <c r="D18" s="74" t="s">
        <v>102</v>
      </c>
      <c r="E18" s="75" t="s">
        <v>73</v>
      </c>
      <c r="F18" s="76" t="s">
        <v>85</v>
      </c>
      <c r="G18" s="77">
        <v>45733</v>
      </c>
    </row>
    <row r="19" spans="2:7" ht="232.5" customHeight="1" thickBot="1" x14ac:dyDescent="0.3">
      <c r="B19" s="67" t="s">
        <v>95</v>
      </c>
      <c r="C19" s="68" t="s">
        <v>104</v>
      </c>
      <c r="D19" s="78" t="s">
        <v>103</v>
      </c>
      <c r="E19" s="69" t="s">
        <v>73</v>
      </c>
      <c r="F19" s="70">
        <v>122132.16</v>
      </c>
      <c r="G19" s="71">
        <v>45737</v>
      </c>
    </row>
    <row r="20" spans="2:7" ht="219.75" customHeight="1" thickBot="1" x14ac:dyDescent="0.3">
      <c r="B20" s="50" t="s">
        <v>96</v>
      </c>
      <c r="C20" s="51" t="s">
        <v>106</v>
      </c>
      <c r="D20" s="63" t="s">
        <v>105</v>
      </c>
      <c r="E20" s="50" t="s">
        <v>10</v>
      </c>
      <c r="F20" s="64">
        <v>22596.61</v>
      </c>
      <c r="G20" s="52">
        <v>45742</v>
      </c>
    </row>
    <row r="21" spans="2:7" ht="190.5" customHeight="1" x14ac:dyDescent="0.25">
      <c r="B21" s="72" t="s">
        <v>97</v>
      </c>
      <c r="C21" s="73" t="s">
        <v>108</v>
      </c>
      <c r="D21" s="74" t="s">
        <v>107</v>
      </c>
      <c r="E21" s="75" t="s">
        <v>73</v>
      </c>
      <c r="F21" s="76">
        <v>99535.360000000001</v>
      </c>
      <c r="G21" s="77">
        <v>45736</v>
      </c>
    </row>
    <row r="22" spans="2:7" ht="227.25" customHeight="1" x14ac:dyDescent="0.25">
      <c r="B22" s="85" t="s">
        <v>98</v>
      </c>
      <c r="C22" s="30" t="s">
        <v>110</v>
      </c>
      <c r="D22" s="31" t="s">
        <v>109</v>
      </c>
      <c r="E22" s="53" t="s">
        <v>73</v>
      </c>
      <c r="F22" s="49">
        <v>100691.76</v>
      </c>
      <c r="G22" s="86">
        <v>45737</v>
      </c>
    </row>
    <row r="23" spans="2:7" ht="180" customHeight="1" x14ac:dyDescent="0.25">
      <c r="B23" s="85" t="s">
        <v>99</v>
      </c>
      <c r="C23" s="30" t="s">
        <v>112</v>
      </c>
      <c r="D23" s="31" t="s">
        <v>111</v>
      </c>
      <c r="E23" s="53" t="s">
        <v>73</v>
      </c>
      <c r="F23" s="49">
        <v>120881.56</v>
      </c>
      <c r="G23" s="86">
        <v>45740</v>
      </c>
    </row>
    <row r="24" spans="2:7" ht="221.25" customHeight="1" thickBot="1" x14ac:dyDescent="0.3">
      <c r="B24" s="67" t="s">
        <v>100</v>
      </c>
      <c r="C24" s="68" t="s">
        <v>114</v>
      </c>
      <c r="D24" s="78" t="s">
        <v>113</v>
      </c>
      <c r="E24" s="69" t="s">
        <v>73</v>
      </c>
      <c r="F24" s="70">
        <v>147999.99</v>
      </c>
      <c r="G24" s="71">
        <v>45743</v>
      </c>
    </row>
    <row r="25" spans="2:7" s="3" customFormat="1" ht="237" hidden="1" customHeight="1" x14ac:dyDescent="0.55000000000000004">
      <c r="B25" s="47"/>
      <c r="C25" s="87" t="s">
        <v>72</v>
      </c>
      <c r="D25" s="87"/>
      <c r="E25" s="87"/>
      <c r="F25" s="87"/>
      <c r="G25" s="48"/>
    </row>
    <row r="26" spans="2:7" s="3" customFormat="1" ht="69" hidden="1" customHeight="1" x14ac:dyDescent="0.55000000000000004">
      <c r="B26" s="54"/>
      <c r="C26" s="87" t="s">
        <v>7</v>
      </c>
      <c r="D26" s="87"/>
      <c r="E26" s="87"/>
      <c r="F26" s="87"/>
      <c r="G26" s="48"/>
    </row>
    <row r="27" spans="2:7" x14ac:dyDescent="0.25">
      <c r="B27" s="55"/>
      <c r="C27" s="56"/>
      <c r="D27" s="56"/>
      <c r="E27" s="56"/>
      <c r="F27" s="56"/>
      <c r="G27" s="57"/>
    </row>
    <row r="28" spans="2:7" x14ac:dyDescent="0.25">
      <c r="B28" s="58"/>
      <c r="C28" s="59"/>
      <c r="D28" s="59"/>
      <c r="E28" s="59"/>
      <c r="F28" s="59"/>
      <c r="G28" s="60"/>
    </row>
    <row r="29" spans="2:7" x14ac:dyDescent="0.25">
      <c r="B29" s="58"/>
      <c r="C29" s="59"/>
      <c r="D29" s="59"/>
      <c r="E29" s="59"/>
      <c r="F29" s="59"/>
      <c r="G29" s="60"/>
    </row>
    <row r="30" spans="2:7" x14ac:dyDescent="0.25">
      <c r="B30" s="58"/>
      <c r="C30" s="59"/>
      <c r="D30" s="59"/>
      <c r="E30" s="59"/>
      <c r="F30" s="59"/>
      <c r="G30" s="60"/>
    </row>
    <row r="31" spans="2:7" x14ac:dyDescent="0.25">
      <c r="B31" s="58"/>
      <c r="C31" s="59"/>
      <c r="D31" s="59"/>
      <c r="E31" s="59"/>
      <c r="F31" s="59"/>
      <c r="G31" s="60"/>
    </row>
    <row r="32" spans="2:7" x14ac:dyDescent="0.25">
      <c r="B32" s="58"/>
      <c r="C32" s="59"/>
      <c r="D32" s="59"/>
      <c r="E32" s="59"/>
      <c r="F32" s="59"/>
      <c r="G32" s="60"/>
    </row>
    <row r="33" spans="2:7" x14ac:dyDescent="0.25">
      <c r="B33" s="58"/>
      <c r="C33" s="59"/>
      <c r="D33" s="59"/>
      <c r="E33" s="59"/>
      <c r="F33" s="59"/>
      <c r="G33" s="60"/>
    </row>
    <row r="34" spans="2:7" x14ac:dyDescent="0.25">
      <c r="B34" s="58"/>
      <c r="C34" s="59"/>
      <c r="D34" s="59"/>
      <c r="E34" s="59"/>
      <c r="F34" s="59"/>
      <c r="G34" s="60"/>
    </row>
    <row r="35" spans="2:7" ht="36" x14ac:dyDescent="0.55000000000000004">
      <c r="B35" s="58"/>
      <c r="C35" s="59"/>
      <c r="D35" s="87" t="s">
        <v>41</v>
      </c>
      <c r="E35" s="87"/>
      <c r="F35" s="87"/>
      <c r="G35" s="88"/>
    </row>
    <row r="36" spans="2:7" ht="36.75" thickBot="1" x14ac:dyDescent="0.6">
      <c r="B36" s="61"/>
      <c r="C36" s="62"/>
      <c r="D36" s="89" t="s">
        <v>3</v>
      </c>
      <c r="E36" s="89"/>
      <c r="F36" s="89"/>
      <c r="G36" s="90"/>
    </row>
  </sheetData>
  <autoFilter ref="B10:G26">
    <filterColumn colId="3">
      <filters>
        <filter val="Mipymes"/>
        <filter val="N/A"/>
      </filters>
    </filterColumn>
  </autoFilter>
  <mergeCells count="7">
    <mergeCell ref="D35:G35"/>
    <mergeCell ref="D36:G36"/>
    <mergeCell ref="B1:G6"/>
    <mergeCell ref="B7:G7"/>
    <mergeCell ref="B8:G9"/>
    <mergeCell ref="C26:F26"/>
    <mergeCell ref="C25:F25"/>
  </mergeCells>
  <phoneticPr fontId="9" type="noConversion"/>
  <printOptions horizontalCentered="1"/>
  <pageMargins left="0.25" right="0.25" top="0.75" bottom="0.75" header="0.3" footer="0.3"/>
  <pageSetup scale="2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40" t="s">
        <v>48</v>
      </c>
    </row>
    <row r="4" spans="1:7" ht="63.75" customHeight="1" x14ac:dyDescent="0.25">
      <c r="A4" s="34" t="s">
        <v>50</v>
      </c>
      <c r="B4" s="34" t="s">
        <v>47</v>
      </c>
      <c r="C4" s="34" t="s">
        <v>57</v>
      </c>
      <c r="D4" s="34" t="s">
        <v>4</v>
      </c>
      <c r="E4" s="35">
        <v>196116.54</v>
      </c>
      <c r="F4" s="36">
        <v>45176</v>
      </c>
      <c r="G4" s="39" t="s">
        <v>49</v>
      </c>
    </row>
    <row r="5" spans="1:7" ht="61.5" hidden="1" customHeight="1" x14ac:dyDescent="0.25">
      <c r="A5" s="34" t="s">
        <v>43</v>
      </c>
      <c r="B5" s="34" t="s">
        <v>44</v>
      </c>
      <c r="C5" s="34" t="s">
        <v>42</v>
      </c>
      <c r="D5" s="34" t="s">
        <v>10</v>
      </c>
      <c r="E5" s="35">
        <v>280000</v>
      </c>
      <c r="F5" s="36">
        <v>45170</v>
      </c>
      <c r="G5" s="39" t="s">
        <v>49</v>
      </c>
    </row>
    <row r="6" spans="1:7" ht="90" x14ac:dyDescent="0.25">
      <c r="A6" s="34" t="s">
        <v>45</v>
      </c>
      <c r="B6" s="34" t="s">
        <v>47</v>
      </c>
      <c r="C6" s="34" t="s">
        <v>46</v>
      </c>
      <c r="D6" s="34" t="s">
        <v>4</v>
      </c>
      <c r="E6" s="35">
        <v>1492700</v>
      </c>
      <c r="F6" s="36">
        <v>45184</v>
      </c>
      <c r="G6" s="39" t="s">
        <v>49</v>
      </c>
    </row>
    <row r="7" spans="1:7" ht="45" x14ac:dyDescent="0.25">
      <c r="A7" s="34" t="s">
        <v>51</v>
      </c>
      <c r="B7" s="34" t="s">
        <v>53</v>
      </c>
      <c r="C7" s="34" t="s">
        <v>52</v>
      </c>
      <c r="D7" s="34" t="s">
        <v>4</v>
      </c>
      <c r="E7" s="35">
        <v>1158782.3600000001</v>
      </c>
      <c r="F7" s="36">
        <v>45190</v>
      </c>
      <c r="G7" s="39" t="s">
        <v>49</v>
      </c>
    </row>
    <row r="8" spans="1:7" ht="75" x14ac:dyDescent="0.25">
      <c r="A8" s="34" t="s">
        <v>54</v>
      </c>
      <c r="B8" s="34" t="s">
        <v>56</v>
      </c>
      <c r="C8" s="34" t="s">
        <v>55</v>
      </c>
      <c r="D8" s="34" t="s">
        <v>4</v>
      </c>
      <c r="E8" s="35">
        <v>1500000</v>
      </c>
      <c r="F8" s="36">
        <v>45196</v>
      </c>
      <c r="G8" s="39" t="s">
        <v>49</v>
      </c>
    </row>
    <row r="9" spans="1:7" ht="45" x14ac:dyDescent="0.25">
      <c r="A9" s="34" t="s">
        <v>58</v>
      </c>
      <c r="B9" s="34" t="s">
        <v>47</v>
      </c>
      <c r="C9" s="34" t="s">
        <v>62</v>
      </c>
      <c r="D9" s="34" t="s">
        <v>4</v>
      </c>
      <c r="E9" s="39" t="s">
        <v>63</v>
      </c>
      <c r="F9" s="36">
        <v>45194</v>
      </c>
      <c r="G9" s="39" t="s">
        <v>49</v>
      </c>
    </row>
    <row r="10" spans="1:7" ht="45" hidden="1" x14ac:dyDescent="0.25">
      <c r="A10" s="34" t="s">
        <v>59</v>
      </c>
      <c r="B10" s="37" t="s">
        <v>65</v>
      </c>
      <c r="C10" s="34" t="s">
        <v>64</v>
      </c>
      <c r="D10" s="39" t="s">
        <v>10</v>
      </c>
      <c r="E10" s="41">
        <v>900000</v>
      </c>
      <c r="F10" s="36">
        <v>45194</v>
      </c>
      <c r="G10" s="39" t="s">
        <v>49</v>
      </c>
    </row>
    <row r="11" spans="1:7" ht="45" x14ac:dyDescent="0.25">
      <c r="A11" s="34" t="s">
        <v>60</v>
      </c>
      <c r="B11" s="34" t="s">
        <v>47</v>
      </c>
      <c r="C11" s="34" t="s">
        <v>66</v>
      </c>
      <c r="D11" s="39" t="s">
        <v>67</v>
      </c>
      <c r="E11" s="39" t="s">
        <v>63</v>
      </c>
      <c r="F11" s="36">
        <v>45195</v>
      </c>
      <c r="G11" s="39" t="s">
        <v>49</v>
      </c>
    </row>
    <row r="12" spans="1:7" ht="45" x14ac:dyDescent="0.25">
      <c r="A12" s="34" t="s">
        <v>61</v>
      </c>
      <c r="B12" s="37" t="s">
        <v>69</v>
      </c>
      <c r="C12" s="34" t="s">
        <v>68</v>
      </c>
      <c r="D12" s="34" t="s">
        <v>4</v>
      </c>
      <c r="E12" s="39" t="s">
        <v>63</v>
      </c>
      <c r="F12" s="36">
        <v>45196</v>
      </c>
      <c r="G12" s="37" t="s">
        <v>49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70</v>
      </c>
      <c r="F13">
        <v>25</v>
      </c>
      <c r="H13" s="43">
        <v>5660</v>
      </c>
      <c r="J13" s="43">
        <f>(F13*H13)</f>
        <v>141500</v>
      </c>
      <c r="K13" s="43">
        <f>(J13*$L$15)</f>
        <v>14150</v>
      </c>
      <c r="L13" s="45">
        <f>(J13-K13)</f>
        <v>127350</v>
      </c>
    </row>
    <row r="14" spans="5:14" x14ac:dyDescent="0.25">
      <c r="E14" t="s">
        <v>71</v>
      </c>
      <c r="F14">
        <v>25</v>
      </c>
      <c r="H14" s="42">
        <v>595</v>
      </c>
      <c r="J14" s="43">
        <f>(F14*H14)</f>
        <v>14875</v>
      </c>
      <c r="K14" s="43">
        <f>(J14*$L$15)</f>
        <v>1487.5</v>
      </c>
      <c r="L14" s="45">
        <f>(J14-K14)</f>
        <v>13387.5</v>
      </c>
      <c r="N14" s="45">
        <f>SUM(L13+L14)</f>
        <v>140737.5</v>
      </c>
    </row>
    <row r="15" spans="5:14" x14ac:dyDescent="0.25">
      <c r="J15" s="43">
        <f>SUM(J13:J14)</f>
        <v>156375</v>
      </c>
      <c r="L15" s="44">
        <v>0.1</v>
      </c>
    </row>
    <row r="16" spans="5:14" x14ac:dyDescent="0.25">
      <c r="J16">
        <f>(J15*L15)</f>
        <v>15637.5</v>
      </c>
    </row>
    <row r="17" spans="10:12" x14ac:dyDescent="0.25">
      <c r="J17" s="45">
        <f>(J15-J16)</f>
        <v>140737.5</v>
      </c>
      <c r="L17" s="44">
        <v>0.18</v>
      </c>
    </row>
    <row r="18" spans="10:12" x14ac:dyDescent="0.25">
      <c r="K18" s="46">
        <f>(J17*L17)</f>
        <v>25332.75</v>
      </c>
    </row>
    <row r="19" spans="10:12" x14ac:dyDescent="0.25">
      <c r="K19" s="43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94" t="s">
        <v>9</v>
      </c>
      <c r="C8" s="95"/>
      <c r="D8" s="95"/>
      <c r="E8" s="95"/>
      <c r="F8" s="95"/>
      <c r="G8" s="96"/>
    </row>
    <row r="9" spans="2:8" s="2" customFormat="1" ht="15" customHeight="1" x14ac:dyDescent="0.25">
      <c r="B9" s="94"/>
      <c r="C9" s="95"/>
      <c r="D9" s="95"/>
      <c r="E9" s="95"/>
      <c r="F9" s="95"/>
      <c r="G9" s="96"/>
    </row>
    <row r="10" spans="2:8" s="2" customFormat="1" ht="15" customHeight="1" x14ac:dyDescent="0.25">
      <c r="B10" s="94"/>
      <c r="C10" s="95"/>
      <c r="D10" s="95"/>
      <c r="E10" s="95"/>
      <c r="F10" s="95"/>
      <c r="G10" s="96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106" t="s">
        <v>15</v>
      </c>
      <c r="C14" s="30" t="s">
        <v>14</v>
      </c>
      <c r="D14" s="108" t="s">
        <v>18</v>
      </c>
      <c r="E14" s="110" t="s">
        <v>12</v>
      </c>
      <c r="F14" s="11">
        <v>1003874.4</v>
      </c>
      <c r="G14" s="112" t="s">
        <v>20</v>
      </c>
    </row>
    <row r="15" spans="2:8" s="2" customFormat="1" ht="119.25" customHeight="1" x14ac:dyDescent="0.25">
      <c r="B15" s="106"/>
      <c r="C15" s="30" t="s">
        <v>19</v>
      </c>
      <c r="D15" s="109"/>
      <c r="E15" s="111"/>
      <c r="F15" s="11">
        <v>400722.07</v>
      </c>
      <c r="G15" s="112"/>
      <c r="H15" s="32" t="s">
        <v>13</v>
      </c>
    </row>
    <row r="16" spans="2:8" s="2" customFormat="1" ht="191.25" customHeight="1" x14ac:dyDescent="0.25">
      <c r="B16" s="29" t="s">
        <v>16</v>
      </c>
      <c r="C16" s="30" t="s">
        <v>22</v>
      </c>
      <c r="D16" s="30" t="s">
        <v>21</v>
      </c>
      <c r="E16" s="29" t="s">
        <v>10</v>
      </c>
      <c r="F16" s="11">
        <v>269499.98</v>
      </c>
      <c r="G16" s="6">
        <v>45142</v>
      </c>
      <c r="H16" s="29" t="s">
        <v>13</v>
      </c>
    </row>
    <row r="17" spans="2:8" s="2" customFormat="1" ht="216" customHeight="1" x14ac:dyDescent="0.25">
      <c r="B17" s="29" t="s">
        <v>17</v>
      </c>
      <c r="C17" s="30" t="s">
        <v>24</v>
      </c>
      <c r="D17" s="31" t="s">
        <v>23</v>
      </c>
      <c r="E17" s="29" t="s">
        <v>10</v>
      </c>
      <c r="F17" s="11">
        <v>1170869.76</v>
      </c>
      <c r="G17" s="6">
        <v>45142</v>
      </c>
      <c r="H17" s="29" t="s">
        <v>13</v>
      </c>
    </row>
    <row r="18" spans="2:8" s="2" customFormat="1" ht="189" customHeight="1" x14ac:dyDescent="0.25">
      <c r="B18" s="29" t="s">
        <v>26</v>
      </c>
      <c r="C18" s="30" t="s">
        <v>27</v>
      </c>
      <c r="D18" s="30" t="s">
        <v>25</v>
      </c>
      <c r="E18" s="29" t="s">
        <v>4</v>
      </c>
      <c r="F18" s="11">
        <v>1499999.48</v>
      </c>
      <c r="G18" s="6">
        <v>45148</v>
      </c>
      <c r="H18" s="29" t="s">
        <v>13</v>
      </c>
    </row>
    <row r="19" spans="2:8" s="2" customFormat="1" ht="229.5" customHeight="1" x14ac:dyDescent="0.25">
      <c r="B19" s="29" t="s">
        <v>28</v>
      </c>
      <c r="C19" s="30" t="s">
        <v>34</v>
      </c>
      <c r="D19" s="30" t="s">
        <v>33</v>
      </c>
      <c r="E19" s="29" t="s">
        <v>10</v>
      </c>
      <c r="F19" s="11">
        <v>1200000</v>
      </c>
      <c r="G19" s="20">
        <v>45156</v>
      </c>
      <c r="H19" s="29" t="s">
        <v>13</v>
      </c>
    </row>
    <row r="20" spans="2:8" s="2" customFormat="1" ht="198" customHeight="1" x14ac:dyDescent="0.25">
      <c r="B20" s="29" t="s">
        <v>29</v>
      </c>
      <c r="C20" s="30" t="s">
        <v>36</v>
      </c>
      <c r="D20" s="30" t="s">
        <v>35</v>
      </c>
      <c r="E20" s="29" t="s">
        <v>10</v>
      </c>
      <c r="F20" s="11">
        <v>634840</v>
      </c>
      <c r="G20" s="6">
        <v>45148</v>
      </c>
      <c r="H20" s="29" t="s">
        <v>13</v>
      </c>
    </row>
    <row r="21" spans="2:8" s="2" customFormat="1" ht="204.75" customHeight="1" x14ac:dyDescent="0.25">
      <c r="B21" s="29" t="s">
        <v>30</v>
      </c>
      <c r="C21" s="30" t="s">
        <v>38</v>
      </c>
      <c r="D21" s="30" t="s">
        <v>37</v>
      </c>
      <c r="E21" s="29" t="s">
        <v>10</v>
      </c>
      <c r="F21" s="30" t="s">
        <v>38</v>
      </c>
      <c r="G21" s="20">
        <v>45162</v>
      </c>
      <c r="H21" s="29" t="s">
        <v>13</v>
      </c>
    </row>
    <row r="22" spans="2:8" s="2" customFormat="1" ht="198" customHeight="1" x14ac:dyDescent="0.25">
      <c r="B22" s="29" t="s">
        <v>31</v>
      </c>
      <c r="C22" s="30" t="s">
        <v>11</v>
      </c>
      <c r="D22" s="30" t="s">
        <v>39</v>
      </c>
      <c r="E22" s="29" t="s">
        <v>4</v>
      </c>
      <c r="F22" s="30" t="s">
        <v>11</v>
      </c>
      <c r="G22" s="20">
        <v>45159</v>
      </c>
      <c r="H22" s="29" t="s">
        <v>13</v>
      </c>
    </row>
    <row r="23" spans="2:8" s="2" customFormat="1" ht="235.5" customHeight="1" x14ac:dyDescent="0.25">
      <c r="B23" s="29" t="s">
        <v>32</v>
      </c>
      <c r="C23" s="30" t="s">
        <v>11</v>
      </c>
      <c r="D23" s="30" t="s">
        <v>40</v>
      </c>
      <c r="E23" s="29" t="s">
        <v>4</v>
      </c>
      <c r="F23" s="11">
        <v>1500000</v>
      </c>
      <c r="G23" s="20">
        <v>45163</v>
      </c>
      <c r="H23" s="29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87" t="s">
        <v>8</v>
      </c>
      <c r="D27" s="87"/>
      <c r="E27" s="87"/>
      <c r="F27" s="87"/>
      <c r="G27" s="28"/>
    </row>
    <row r="28" spans="2:8" s="3" customFormat="1" ht="48.75" customHeight="1" thickBot="1" x14ac:dyDescent="0.6">
      <c r="B28" s="24"/>
      <c r="C28" s="107" t="s">
        <v>3</v>
      </c>
      <c r="D28" s="107"/>
      <c r="E28" s="107"/>
      <c r="F28" s="107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Marzo</vt:lpstr>
      <vt:lpstr>Sheet1</vt:lpstr>
      <vt:lpstr>Sheet2</vt:lpstr>
      <vt:lpstr>CM</vt:lpstr>
      <vt:lpstr>'CD. Marzo'!Área_de_impresión</vt:lpstr>
      <vt:lpstr>CM!Área_de_impresión</vt:lpstr>
      <vt:lpstr>'CD. Marzo'!incBuyerDossierDetaillnkRequestName</vt:lpstr>
      <vt:lpstr>CM!incBuyerDossierDetaillnkRequestReferenceNewTab</vt:lpstr>
      <vt:lpstr>'CD. Marzo'!lnkProcurementContractViewLink_0</vt:lpstr>
      <vt:lpstr>'CD. Marzo'!lnkReplyAnalysisEditViewLinkNewTab_0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2025-04-08T18:10:48Z</cp:lastPrinted>
  <dcterms:created xsi:type="dcterms:W3CDTF">2022-01-18T16:01:13Z</dcterms:created>
  <dcterms:modified xsi:type="dcterms:W3CDTF">2025-11-17T18:37:03Z</dcterms:modified>
</cp:coreProperties>
</file>