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Julio 2024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2'!$B$14:$D$259</definedName>
  </definedNames>
  <calcPr calcId="162913"/>
</workbook>
</file>

<file path=xl/calcChain.xml><?xml version="1.0" encoding="utf-8"?>
<calcChain xmlns="http://schemas.openxmlformats.org/spreadsheetml/2006/main">
  <c r="F15" i="2" l="1"/>
  <c r="G15" i="2"/>
  <c r="G23" i="2" l="1"/>
  <c r="G16" i="2"/>
  <c r="F23" i="2"/>
  <c r="G191" i="2" l="1"/>
  <c r="F191" i="2"/>
  <c r="G211" i="2" l="1"/>
  <c r="F211" i="2"/>
  <c r="F165" i="2"/>
  <c r="G165" i="2"/>
  <c r="G105" i="2"/>
  <c r="G94" i="2"/>
  <c r="G258" i="2" l="1"/>
  <c r="G256" i="2"/>
  <c r="G254" i="2"/>
  <c r="G252" i="2"/>
  <c r="G250" i="2"/>
  <c r="G248" i="2"/>
  <c r="G246" i="2"/>
  <c r="G244" i="2"/>
  <c r="G242" i="2"/>
  <c r="G240" i="2"/>
  <c r="G238" i="2"/>
  <c r="G236" i="2"/>
  <c r="G234" i="2"/>
  <c r="G232" i="2"/>
  <c r="G229" i="2"/>
  <c r="G227" i="2"/>
  <c r="G225" i="2"/>
  <c r="G223" i="2"/>
  <c r="G221" i="2"/>
  <c r="G219" i="2"/>
  <c r="G217" i="2"/>
  <c r="G215" i="2"/>
  <c r="G213" i="2"/>
  <c r="G209" i="2"/>
  <c r="G207" i="2"/>
  <c r="G205" i="2"/>
  <c r="G203" i="2"/>
  <c r="G201" i="2"/>
  <c r="G199" i="2"/>
  <c r="G197" i="2"/>
  <c r="G195" i="2"/>
  <c r="G193" i="2"/>
  <c r="G189" i="2"/>
  <c r="G187" i="2"/>
  <c r="G182" i="2"/>
  <c r="G179" i="2"/>
  <c r="G177" i="2"/>
  <c r="G175" i="2"/>
  <c r="G173" i="2"/>
  <c r="G171" i="2"/>
  <c r="G168" i="2"/>
  <c r="G160" i="2"/>
  <c r="G154" i="2"/>
  <c r="G151" i="2"/>
  <c r="G148" i="2"/>
  <c r="G145" i="2"/>
  <c r="G141" i="2"/>
  <c r="G139" i="2"/>
  <c r="G137" i="2"/>
  <c r="G135" i="2"/>
  <c r="G133" i="2"/>
  <c r="G131" i="2"/>
  <c r="G129" i="2"/>
  <c r="G127" i="2"/>
  <c r="G125" i="2"/>
  <c r="G123" i="2"/>
  <c r="G121" i="2"/>
  <c r="G119" i="2"/>
  <c r="G117" i="2"/>
  <c r="G114" i="2"/>
  <c r="G112" i="2"/>
  <c r="G109" i="2"/>
  <c r="G107" i="2"/>
  <c r="G99" i="2"/>
  <c r="G97" i="2"/>
  <c r="G92" i="2"/>
  <c r="G90" i="2"/>
  <c r="G83" i="2"/>
  <c r="G80" i="2"/>
  <c r="G78" i="2"/>
  <c r="G76" i="2"/>
  <c r="G74" i="2"/>
  <c r="G72" i="2"/>
  <c r="G70" i="2"/>
  <c r="G68" i="2"/>
  <c r="G65" i="2"/>
  <c r="G62" i="2"/>
  <c r="G58" i="2"/>
  <c r="G60" i="2"/>
  <c r="G56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</calcChain>
</file>

<file path=xl/sharedStrings.xml><?xml version="1.0" encoding="utf-8"?>
<sst xmlns="http://schemas.openxmlformats.org/spreadsheetml/2006/main" count="977" uniqueCount="447">
  <si>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</si>
  <si>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</si>
  <si>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</si>
  <si>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</si>
  <si>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</si>
  <si>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</si>
  <si>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</si>
  <si>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</si>
  <si>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</si>
  <si>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</si>
  <si>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</si>
  <si>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</si>
  <si>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</si>
  <si>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</si>
  <si>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</si>
  <si>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</si>
  <si>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</si>
  <si>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</si>
  <si>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</si>
  <si>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</si>
  <si>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</si>
  <si>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</si>
  <si>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</si>
  <si>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</si>
  <si>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</si>
  <si>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</si>
  <si>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</si>
  <si>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</si>
  <si>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</si>
  <si>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</si>
  <si>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</si>
  <si>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</si>
  <si>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</si>
  <si>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</si>
  <si>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</si>
  <si>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</si>
  <si>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</si>
  <si>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</si>
  <si>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</si>
  <si>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</si>
  <si>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</si>
  <si>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</si>
  <si>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</si>
  <si>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</si>
  <si>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</si>
  <si>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</si>
  <si>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</si>
  <si>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</si>
  <si>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</si>
  <si>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</si>
  <si>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</si>
  <si>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</si>
  <si>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</si>
  <si>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</si>
  <si>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</si>
  <si>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</si>
  <si>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</si>
  <si>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</si>
  <si>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</si>
  <si>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</si>
  <si>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</si>
  <si>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</si>
  <si>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</si>
  <si>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</si>
  <si>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</si>
  <si>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</si>
  <si>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</si>
  <si>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</si>
  <si>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</si>
  <si>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</si>
  <si>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</si>
  <si>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</si>
  <si>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</si>
  <si>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</si>
  <si>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</si>
  <si>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</si>
  <si>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</si>
  <si>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</si>
  <si>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</si>
  <si>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</si>
  <si>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</si>
  <si>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</si>
  <si>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</si>
  <si>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</si>
  <si>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</si>
  <si>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</si>
  <si>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</si>
  <si>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</si>
  <si>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</si>
  <si>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</si>
  <si>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</si>
  <si>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</si>
  <si>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</si>
  <si>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</si>
  <si>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</si>
  <si>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</si>
  <si>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</si>
  <si>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</si>
  <si>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</si>
  <si>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</si>
  <si>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</si>
  <si>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</si>
  <si>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</si>
  <si>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</si>
  <si>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</si>
  <si>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</si>
  <si>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</si>
  <si>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</si>
  <si>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</si>
  <si>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</si>
  <si>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</si>
  <si>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</si>
  <si>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</si>
  <si>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</si>
  <si>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</si>
  <si>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</si>
  <si>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</si>
  <si>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</si>
  <si>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</si>
  <si>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</si>
  <si>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</si>
  <si>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</si>
  <si>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</si>
  <si>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</si>
  <si>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</si>
  <si>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</si>
  <si>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</si>
  <si>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</si>
  <si>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</si>
  <si>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</si>
  <si>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</si>
  <si>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</si>
  <si>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</si>
  <si>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</si>
  <si>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</si>
  <si>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</si>
  <si>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</si>
  <si>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</si>
  <si>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</si>
  <si>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</si>
  <si>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</si>
  <si>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</si>
  <si>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</si>
  <si>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</si>
  <si>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</si>
  <si>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</si>
  <si>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</si>
  <si>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</si>
  <si>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</si>
  <si>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</si>
  <si>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</si>
  <si>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</si>
  <si>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</si>
  <si>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</si>
  <si>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</si>
  <si>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</si>
  <si>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</si>
  <si>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</si>
  <si>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</si>
  <si>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</si>
  <si>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</si>
  <si>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</si>
  <si>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</si>
  <si>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</si>
  <si>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</si>
  <si>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</si>
  <si>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</si>
  <si>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</si>
  <si>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</si>
  <si>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</si>
  <si>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</si>
  <si>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</si>
  <si>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</si>
  <si>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</si>
  <si>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</si>
  <si>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</si>
  <si>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</si>
  <si>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</si>
  <si>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</si>
  <si>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</si>
  <si>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</si>
  <si>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</si>
  <si>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</si>
  <si>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</si>
  <si>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</si>
  <si>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</si>
  <si>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</si>
  <si>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</si>
  <si>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</si>
  <si>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</si>
  <si>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</si>
  <si>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</si>
  <si>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</si>
  <si>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</si>
  <si>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</si>
  <si>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</si>
  <si>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</si>
  <si>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</si>
  <si>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</si>
  <si>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</si>
  <si>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</si>
  <si>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</si>
  <si>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</si>
  <si>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</si>
  <si>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</si>
  <si>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</si>
  <si>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</si>
  <si>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</si>
  <si>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</si>
  <si>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</si>
  <si>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</si>
  <si>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</si>
  <si>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</si>
  <si>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</si>
  <si>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</si>
  <si>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</si>
  <si>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</si>
  <si>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</si>
  <si>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</si>
  <si>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</si>
  <si>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</si>
  <si>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</si>
  <si>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</si>
  <si>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</si>
  <si>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</si>
  <si>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</si>
  <si>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</si>
  <si>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</si>
  <si>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</si>
  <si>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</si>
  <si>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</si>
  <si>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</si>
  <si>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</si>
  <si>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</si>
  <si>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</si>
  <si>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</si>
  <si>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</si>
  <si>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</si>
  <si>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</si>
  <si>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</si>
  <si>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</si>
  <si>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</si>
  <si>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</si>
  <si>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</si>
  <si>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</si>
  <si>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</si>
  <si>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</si>
  <si>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</si>
  <si>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</si>
  <si>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</si>
  <si>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</si>
  <si>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</si>
  <si>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</si>
  <si>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</si>
  <si>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</si>
  <si>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</si>
  <si>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</si>
  <si>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</si>
  <si>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</si>
  <si>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</si>
  <si>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</si>
  <si>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</si>
  <si>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</si>
  <si>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</si>
  <si>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</si>
  <si>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</si>
  <si>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</si>
  <si>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</si>
  <si>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</si>
  <si>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</si>
  <si>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</si>
  <si>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</si>
  <si>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</si>
  <si>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</si>
  <si>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</si>
  <si>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</si>
  <si>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</si>
  <si>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</si>
  <si>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</si>
  <si>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</si>
  <si>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</si>
  <si>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</si>
  <si>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</si>
  <si>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</si>
  <si>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</si>
  <si>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</si>
  <si>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</si>
  <si>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</si>
  <si>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</si>
  <si>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</si>
  <si>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</si>
  <si>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</si>
  <si>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</si>
  <si>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</si>
  <si>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</si>
  <si>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</si>
  <si>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</si>
  <si>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</si>
  <si>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</si>
  <si>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</si>
  <si>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</si>
  <si>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</si>
  <si>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</si>
  <si>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</si>
  <si>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</si>
  <si>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</si>
  <si>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</si>
  <si>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</si>
  <si>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</si>
  <si>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</si>
  <si>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</si>
  <si>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</si>
  <si>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</si>
  <si>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</si>
  <si>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</si>
  <si>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</si>
  <si>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</si>
  <si>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</si>
  <si>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</si>
  <si>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</si>
  <si>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</si>
  <si>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</si>
  <si>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</si>
  <si>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</si>
  <si>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</si>
  <si>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</si>
  <si>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</si>
  <si>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</si>
  <si>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</si>
  <si>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</si>
  <si>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</si>
  <si>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</si>
  <si>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</si>
  <si>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</si>
  <si>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</si>
  <si>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</si>
  <si>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</si>
  <si>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</si>
  <si>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</si>
  <si>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</si>
  <si>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</si>
  <si>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</si>
  <si>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</si>
  <si>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</si>
  <si>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</si>
  <si>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</si>
  <si>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</si>
  <si>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</si>
  <si>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</si>
  <si>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</si>
  <si>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</si>
  <si>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</si>
  <si>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</si>
  <si>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</si>
  <si>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</si>
  <si>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</si>
  <si>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</si>
  <si>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</si>
  <si>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</si>
  <si>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</si>
  <si>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</si>
  <si>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</si>
  <si>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</si>
  <si>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</si>
  <si>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</si>
  <si>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</si>
  <si>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</si>
  <si>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</si>
  <si>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</si>
  <si>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</si>
  <si>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</si>
  <si>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</si>
  <si>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</si>
  <si>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</si>
  <si>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</si>
  <si>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</si>
  <si>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</si>
  <si>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</si>
  <si>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</si>
  <si>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</si>
  <si>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</si>
  <si>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</si>
  <si>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</si>
  <si>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</si>
  <si>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</si>
  <si>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</si>
  <si>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</si>
  <si>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</si>
  <si>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</si>
  <si>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</si>
  <si>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</si>
  <si>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</si>
  <si>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</si>
  <si>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</si>
  <si>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</si>
  <si>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</si>
  <si>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</si>
  <si>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</si>
  <si>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</si>
  <si>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</si>
  <si>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</si>
  <si>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</si>
  <si>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</si>
  <si>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</si>
  <si>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</si>
  <si>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</si>
  <si>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</si>
  <si>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</si>
  <si>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</si>
  <si>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</si>
  <si>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</si>
  <si>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</si>
  <si>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</si>
  <si>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</si>
  <si>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</si>
  <si>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</si>
  <si>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</si>
  <si>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</si>
  <si>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</si>
  <si>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</si>
  <si>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</si>
  <si>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</si>
  <si>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</si>
  <si>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</si>
  <si>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</si>
  <si>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</si>
  <si>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</si>
  <si>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</si>
  <si>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</si>
  <si>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</si>
  <si>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</si>
  <si>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</si>
  <si>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</si>
  <si>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</si>
  <si>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</si>
  <si>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</si>
  <si>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</si>
  <si>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</si>
  <si>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</si>
  <si>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</si>
  <si>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</si>
  <si>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</si>
  <si>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</si>
  <si>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</si>
  <si>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</si>
  <si>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Yensy Roman </t>
  </si>
  <si>
    <t xml:space="preserve"> Yohanny Rachel Zapata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</si>
</sst>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77"/>
  <sheetViews>
    <sheetView showGridLines="0" tabSelected="1" topLeftCell="B258" zoomScale="110" zoomScaleNormal="110" workbookViewId="0">
      <selection activeCell="J263" sqref="J263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2" t="s">
        <v>416</v>
      </c>
      <c r="D10" s="62"/>
      <c r="E10" s="62"/>
    </row>
    <row r="11" spans="2:9" x14ac:dyDescent="0.2">
      <c r="B11" s="61" t="s">
        <v>3</v>
      </c>
      <c r="C11" s="61"/>
      <c r="D11" s="61"/>
      <c r="E11" s="61"/>
      <c r="F11" s="61"/>
    </row>
    <row r="12" spans="2:9" x14ac:dyDescent="0.2">
      <c r="C12" s="61" t="s">
        <v>4</v>
      </c>
      <c r="D12" s="61"/>
      <c r="E12" s="61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2" t="s">
        <v>2</v>
      </c>
      <c r="D14" s="53"/>
      <c r="E14" s="54"/>
      <c r="F14" s="5" t="s">
        <v>1</v>
      </c>
      <c r="G14" s="6" t="s">
        <v>14</v>
      </c>
    </row>
    <row r="15" spans="2:9" x14ac:dyDescent="0.2">
      <c r="B15" s="8">
        <v>1</v>
      </c>
      <c r="C15" s="55" t="s">
        <v>15</v>
      </c>
      <c r="D15" s="56" t="s">
        <v>15</v>
      </c>
      <c r="E15" s="57" t="s">
        <v>15</v>
      </c>
      <c r="F15" s="38">
        <f>+F16+F18+F21+F23+F27+F33+F35+F37+F39+F41+F43+F45+F47+F49+F52+F54+F56+F58+F60+F62+F65+F68+F70+F72+F74+F76+F78+F80+F83+F90+F92+F94+F97+F99+F105+F107+F109+F112+F114+F117+F119+F121+F123+F125+F127+F129+F131+F133+F135+F137+F139+F141+F145+F148+F151+F154+F160+F165+F168+F171+F173+F175+F177+F179+F182+F187+F189+F191+F193+F195+F197+F199+F201+F203+F205+F207+F209+F211+F213+F215+F217+F219+F221+F223+F225+F227+F229+F232+F234+F236+F238+F240+F242+F244+F246+F248+F250+F252+F254+F256+F258</f>
        <v>4023650547</v>
      </c>
      <c r="G15" s="38">
        <f>+G16+G18+G21+G23+G27+G33+G35+G37+G39+G41+G43+G45+G47+G49+G52+G54+G56+G58+G60+G62+G65+G68+G70+G72+G74+G76+G78+G80+G83+G90+G92+G94+G97+G99+G105+G107+G109+G112+G114+G117+G119+G121+G123+G125+G127+G129+G131+G133+G135+G137+G139+G141+G145+G148+G151+G154+G160+G165+G168+G171+G173+G175+G177+G179+G182+G187+G189+G191+G193+G195+G197+G199+G201+G203+G205+G207+G209+G211+G213+G215+G217+G219+G221+G223+G225+G227+G229+G232+G234+G236+G238+G240+G242+G244+G246+G248+G250+G252+G254+G256+G258</f>
        <v>3500376096.9999995</v>
      </c>
      <c r="H15" s="18"/>
      <c r="I15" s="18"/>
    </row>
    <row r="16" spans="2:9" s="15" customFormat="1" x14ac:dyDescent="0.2">
      <c r="B16" s="9" t="s">
        <v>16</v>
      </c>
      <c r="C16" s="39" t="s">
        <v>17</v>
      </c>
      <c r="D16" s="40" t="s">
        <v>17</v>
      </c>
      <c r="E16" s="41" t="s">
        <v>17</v>
      </c>
      <c r="F16" s="32">
        <v>1026828000</v>
      </c>
      <c r="G16" s="32">
        <f>+G17</f>
        <v>1017063600</v>
      </c>
    </row>
    <row r="17" spans="2:7" s="15" customFormat="1" x14ac:dyDescent="0.2">
      <c r="B17" s="10" t="s">
        <v>18</v>
      </c>
      <c r="C17" s="42" t="s">
        <v>19</v>
      </c>
      <c r="D17" s="43" t="s">
        <v>19</v>
      </c>
      <c r="E17" s="44" t="s">
        <v>19</v>
      </c>
      <c r="F17" s="33">
        <v>1026828000</v>
      </c>
      <c r="G17" s="33">
        <v>1017063600</v>
      </c>
    </row>
    <row r="18" spans="2:7" s="15" customFormat="1" x14ac:dyDescent="0.2">
      <c r="B18" s="9" t="s">
        <v>20</v>
      </c>
      <c r="C18" s="39" t="s">
        <v>21</v>
      </c>
      <c r="D18" s="40" t="s">
        <v>21</v>
      </c>
      <c r="E18" s="41" t="s">
        <v>21</v>
      </c>
      <c r="F18" s="32">
        <v>1020000000</v>
      </c>
      <c r="G18" s="32">
        <f>+G19+G20</f>
        <v>1029764400</v>
      </c>
    </row>
    <row r="19" spans="2:7" s="15" customFormat="1" x14ac:dyDescent="0.2">
      <c r="B19" s="10" t="s">
        <v>22</v>
      </c>
      <c r="C19" s="58" t="s">
        <v>23</v>
      </c>
      <c r="D19" s="59" t="s">
        <v>23</v>
      </c>
      <c r="E19" s="60" t="s">
        <v>23</v>
      </c>
      <c r="F19" s="33">
        <v>132000000</v>
      </c>
      <c r="G19" s="33">
        <v>141764400</v>
      </c>
    </row>
    <row r="20" spans="2:7" s="15" customFormat="1" x14ac:dyDescent="0.2">
      <c r="B20" s="10" t="s">
        <v>324</v>
      </c>
      <c r="C20" s="42" t="s">
        <v>325</v>
      </c>
      <c r="D20" s="43" t="s">
        <v>325</v>
      </c>
      <c r="E20" s="44" t="s">
        <v>325</v>
      </c>
      <c r="F20" s="33">
        <v>888000000</v>
      </c>
      <c r="G20" s="33">
        <v>888000000</v>
      </c>
    </row>
    <row r="21" spans="2:7" s="15" customFormat="1" x14ac:dyDescent="0.2">
      <c r="B21" s="9" t="s">
        <v>24</v>
      </c>
      <c r="C21" s="39" t="s">
        <v>25</v>
      </c>
      <c r="D21" s="40" t="s">
        <v>25</v>
      </c>
      <c r="E21" s="41" t="s">
        <v>25</v>
      </c>
      <c r="F21" s="32">
        <v>172122383</v>
      </c>
      <c r="G21" s="32">
        <f>+G22</f>
        <v>172122383</v>
      </c>
    </row>
    <row r="22" spans="2:7" s="15" customFormat="1" x14ac:dyDescent="0.2">
      <c r="B22" s="10" t="s">
        <v>26</v>
      </c>
      <c r="C22" s="42" t="s">
        <v>27</v>
      </c>
      <c r="D22" s="43" t="s">
        <v>27</v>
      </c>
      <c r="E22" s="44" t="s">
        <v>27</v>
      </c>
      <c r="F22" s="33">
        <v>172122383</v>
      </c>
      <c r="G22" s="33">
        <v>172122383</v>
      </c>
    </row>
    <row r="23" spans="2:7" s="15" customFormat="1" x14ac:dyDescent="0.2">
      <c r="B23" s="9" t="s">
        <v>28</v>
      </c>
      <c r="C23" s="39" t="s">
        <v>29</v>
      </c>
      <c r="D23" s="40" t="s">
        <v>29</v>
      </c>
      <c r="E23" s="41" t="s">
        <v>29</v>
      </c>
      <c r="F23" s="32">
        <f>+F24+F25+F26</f>
        <v>25000000</v>
      </c>
      <c r="G23" s="32">
        <f>+G25+G26+G24</f>
        <v>25000000</v>
      </c>
    </row>
    <row r="24" spans="2:7" s="28" customFormat="1" x14ac:dyDescent="0.2">
      <c r="B24" s="10" t="s">
        <v>442</v>
      </c>
      <c r="C24" s="42" t="s">
        <v>29</v>
      </c>
      <c r="D24" s="43" t="s">
        <v>29</v>
      </c>
      <c r="E24" s="44" t="s">
        <v>29</v>
      </c>
      <c r="F24" s="33">
        <v>0</v>
      </c>
      <c r="G24" s="33">
        <v>492551.22</v>
      </c>
    </row>
    <row r="25" spans="2:7" s="15" customFormat="1" x14ac:dyDescent="0.2">
      <c r="B25" s="10" t="s">
        <v>30</v>
      </c>
      <c r="C25" s="42" t="s">
        <v>31</v>
      </c>
      <c r="D25" s="43" t="s">
        <v>31</v>
      </c>
      <c r="E25" s="44" t="s">
        <v>31</v>
      </c>
      <c r="F25" s="33">
        <v>11000000</v>
      </c>
      <c r="G25" s="33">
        <v>10507448.779999999</v>
      </c>
    </row>
    <row r="26" spans="2:7" s="15" customFormat="1" x14ac:dyDescent="0.2">
      <c r="B26" s="10" t="s">
        <v>32</v>
      </c>
      <c r="C26" s="42" t="s">
        <v>33</v>
      </c>
      <c r="D26" s="43" t="s">
        <v>33</v>
      </c>
      <c r="E26" s="44" t="s">
        <v>33</v>
      </c>
      <c r="F26" s="33">
        <v>14000000</v>
      </c>
      <c r="G26" s="33">
        <v>14000000</v>
      </c>
    </row>
    <row r="27" spans="2:7" s="15" customFormat="1" x14ac:dyDescent="0.2">
      <c r="B27" s="9" t="s">
        <v>34</v>
      </c>
      <c r="C27" s="39" t="s">
        <v>35</v>
      </c>
      <c r="D27" s="40" t="s">
        <v>35</v>
      </c>
      <c r="E27" s="41" t="s">
        <v>35</v>
      </c>
      <c r="F27" s="32">
        <v>266338080</v>
      </c>
      <c r="G27" s="32">
        <f>+G28+G29+G30+G31+G32</f>
        <v>266338080</v>
      </c>
    </row>
    <row r="28" spans="2:7" s="15" customFormat="1" x14ac:dyDescent="0.2">
      <c r="B28" s="10" t="s">
        <v>326</v>
      </c>
      <c r="C28" s="42" t="s">
        <v>327</v>
      </c>
      <c r="D28" s="43" t="s">
        <v>327</v>
      </c>
      <c r="E28" s="44" t="s">
        <v>327</v>
      </c>
      <c r="F28" s="33">
        <v>15000000</v>
      </c>
      <c r="G28" s="33">
        <v>15000000</v>
      </c>
    </row>
    <row r="29" spans="2:7" s="15" customFormat="1" x14ac:dyDescent="0.2">
      <c r="B29" s="10" t="s">
        <v>36</v>
      </c>
      <c r="C29" s="42" t="s">
        <v>37</v>
      </c>
      <c r="D29" s="43" t="s">
        <v>37</v>
      </c>
      <c r="E29" s="44" t="s">
        <v>37</v>
      </c>
      <c r="F29" s="33">
        <v>2200080</v>
      </c>
      <c r="G29" s="33">
        <v>2200080</v>
      </c>
    </row>
    <row r="30" spans="2:7" s="15" customFormat="1" x14ac:dyDescent="0.2">
      <c r="B30" s="10" t="s">
        <v>38</v>
      </c>
      <c r="C30" s="42" t="s">
        <v>39</v>
      </c>
      <c r="D30" s="43" t="s">
        <v>39</v>
      </c>
      <c r="E30" s="44" t="s">
        <v>39</v>
      </c>
      <c r="F30" s="33">
        <v>78000000</v>
      </c>
      <c r="G30" s="33">
        <v>78000000</v>
      </c>
    </row>
    <row r="31" spans="2:7" s="15" customFormat="1" x14ac:dyDescent="0.2">
      <c r="B31" s="10" t="s">
        <v>40</v>
      </c>
      <c r="C31" s="42" t="s">
        <v>41</v>
      </c>
      <c r="D31" s="43" t="s">
        <v>41</v>
      </c>
      <c r="E31" s="44" t="s">
        <v>41</v>
      </c>
      <c r="F31" s="33">
        <v>85569000</v>
      </c>
      <c r="G31" s="33">
        <v>85569000</v>
      </c>
    </row>
    <row r="32" spans="2:7" s="15" customFormat="1" x14ac:dyDescent="0.2">
      <c r="B32" s="10" t="s">
        <v>42</v>
      </c>
      <c r="C32" s="42" t="s">
        <v>328</v>
      </c>
      <c r="D32" s="43" t="s">
        <v>328</v>
      </c>
      <c r="E32" s="44" t="s">
        <v>328</v>
      </c>
      <c r="F32" s="33">
        <v>85569000</v>
      </c>
      <c r="G32" s="33">
        <v>85569000</v>
      </c>
    </row>
    <row r="33" spans="2:9" s="15" customFormat="1" x14ac:dyDescent="0.2">
      <c r="B33" s="9" t="s">
        <v>43</v>
      </c>
      <c r="C33" s="39" t="s">
        <v>44</v>
      </c>
      <c r="D33" s="40" t="s">
        <v>44</v>
      </c>
      <c r="E33" s="41" t="s">
        <v>44</v>
      </c>
      <c r="F33" s="32">
        <v>135761305</v>
      </c>
      <c r="G33" s="32">
        <f>+G34</f>
        <v>135761305</v>
      </c>
    </row>
    <row r="34" spans="2:9" s="15" customFormat="1" x14ac:dyDescent="0.2">
      <c r="B34" s="10" t="s">
        <v>45</v>
      </c>
      <c r="C34" s="42" t="s">
        <v>44</v>
      </c>
      <c r="D34" s="43" t="s">
        <v>44</v>
      </c>
      <c r="E34" s="44" t="s">
        <v>44</v>
      </c>
      <c r="F34" s="33">
        <v>135761305</v>
      </c>
      <c r="G34" s="33">
        <v>135761305</v>
      </c>
    </row>
    <row r="35" spans="2:9" s="15" customFormat="1" x14ac:dyDescent="0.2">
      <c r="B35" s="9" t="s">
        <v>46</v>
      </c>
      <c r="C35" s="39" t="s">
        <v>47</v>
      </c>
      <c r="D35" s="40" t="s">
        <v>47</v>
      </c>
      <c r="E35" s="41" t="s">
        <v>47</v>
      </c>
      <c r="F35" s="32">
        <v>135952788</v>
      </c>
      <c r="G35" s="32">
        <f>+G36</f>
        <v>135952788</v>
      </c>
    </row>
    <row r="36" spans="2:9" s="15" customFormat="1" x14ac:dyDescent="0.2">
      <c r="B36" s="10" t="s">
        <v>48</v>
      </c>
      <c r="C36" s="42" t="s">
        <v>47</v>
      </c>
      <c r="D36" s="43" t="s">
        <v>47</v>
      </c>
      <c r="E36" s="44" t="s">
        <v>47</v>
      </c>
      <c r="F36" s="33">
        <v>135952788</v>
      </c>
      <c r="G36" s="33">
        <v>135952788</v>
      </c>
    </row>
    <row r="37" spans="2:9" s="15" customFormat="1" x14ac:dyDescent="0.2">
      <c r="B37" s="9" t="s">
        <v>49</v>
      </c>
      <c r="C37" s="39" t="s">
        <v>50</v>
      </c>
      <c r="D37" s="40" t="s">
        <v>50</v>
      </c>
      <c r="E37" s="41" t="s">
        <v>50</v>
      </c>
      <c r="F37" s="32">
        <v>21063108</v>
      </c>
      <c r="G37" s="32">
        <f>+G38</f>
        <v>21063108</v>
      </c>
    </row>
    <row r="38" spans="2:9" s="15" customFormat="1" x14ac:dyDescent="0.2">
      <c r="B38" s="10" t="s">
        <v>51</v>
      </c>
      <c r="C38" s="42" t="s">
        <v>50</v>
      </c>
      <c r="D38" s="43" t="s">
        <v>50</v>
      </c>
      <c r="E38" s="44" t="s">
        <v>50</v>
      </c>
      <c r="F38" s="33">
        <v>21063108</v>
      </c>
      <c r="G38" s="33">
        <v>21063108</v>
      </c>
    </row>
    <row r="39" spans="2:9" s="15" customFormat="1" x14ac:dyDescent="0.2">
      <c r="B39" s="9" t="s">
        <v>52</v>
      </c>
      <c r="C39" s="39" t="s">
        <v>53</v>
      </c>
      <c r="D39" s="40" t="s">
        <v>53</v>
      </c>
      <c r="E39" s="41" t="s">
        <v>53</v>
      </c>
      <c r="F39" s="32">
        <v>58687234</v>
      </c>
      <c r="G39" s="32">
        <f>+G40</f>
        <v>78500000</v>
      </c>
    </row>
    <row r="40" spans="2:9" s="15" customFormat="1" x14ac:dyDescent="0.2">
      <c r="B40" s="10" t="s">
        <v>54</v>
      </c>
      <c r="C40" s="42" t="s">
        <v>53</v>
      </c>
      <c r="D40" s="43" t="s">
        <v>53</v>
      </c>
      <c r="E40" s="44" t="s">
        <v>53</v>
      </c>
      <c r="F40" s="33">
        <v>58687234</v>
      </c>
      <c r="G40" s="33">
        <v>78500000</v>
      </c>
      <c r="I40"/>
    </row>
    <row r="41" spans="2:9" s="15" customFormat="1" x14ac:dyDescent="0.2">
      <c r="B41" s="9" t="s">
        <v>55</v>
      </c>
      <c r="C41" s="39" t="s">
        <v>56</v>
      </c>
      <c r="D41" s="40" t="s">
        <v>56</v>
      </c>
      <c r="E41" s="41" t="s">
        <v>56</v>
      </c>
      <c r="F41" s="32">
        <v>24577453</v>
      </c>
      <c r="G41" s="32">
        <f>+G42</f>
        <v>37000000</v>
      </c>
    </row>
    <row r="42" spans="2:9" s="15" customFormat="1" x14ac:dyDescent="0.2">
      <c r="B42" s="10" t="s">
        <v>57</v>
      </c>
      <c r="C42" s="42" t="s">
        <v>56</v>
      </c>
      <c r="D42" s="43" t="s">
        <v>56</v>
      </c>
      <c r="E42" s="44" t="s">
        <v>56</v>
      </c>
      <c r="F42" s="33">
        <v>24577453</v>
      </c>
      <c r="G42" s="33">
        <v>37000000</v>
      </c>
    </row>
    <row r="43" spans="2:9" s="15" customFormat="1" x14ac:dyDescent="0.2">
      <c r="B43" s="9" t="s">
        <v>58</v>
      </c>
      <c r="C43" s="39" t="s">
        <v>59</v>
      </c>
      <c r="D43" s="40" t="s">
        <v>59</v>
      </c>
      <c r="E43" s="41" t="s">
        <v>59</v>
      </c>
      <c r="F43" s="32">
        <v>40200002</v>
      </c>
      <c r="G43" s="32">
        <f>+G44</f>
        <v>34000000</v>
      </c>
    </row>
    <row r="44" spans="2:9" s="15" customFormat="1" x14ac:dyDescent="0.2">
      <c r="B44" s="10" t="s">
        <v>60</v>
      </c>
      <c r="C44" s="42" t="s">
        <v>61</v>
      </c>
      <c r="D44" s="43" t="s">
        <v>61</v>
      </c>
      <c r="E44" s="44" t="s">
        <v>61</v>
      </c>
      <c r="F44" s="33">
        <v>40200002</v>
      </c>
      <c r="G44" s="33">
        <v>34000000</v>
      </c>
    </row>
    <row r="45" spans="2:9" s="15" customFormat="1" x14ac:dyDescent="0.2">
      <c r="B45" s="9" t="s">
        <v>62</v>
      </c>
      <c r="C45" s="39" t="s">
        <v>63</v>
      </c>
      <c r="D45" s="40" t="s">
        <v>63</v>
      </c>
      <c r="E45" s="41" t="s">
        <v>63</v>
      </c>
      <c r="F45" s="32">
        <v>192000</v>
      </c>
      <c r="G45" s="32">
        <f>+G46</f>
        <v>260000</v>
      </c>
    </row>
    <row r="46" spans="2:9" s="15" customFormat="1" x14ac:dyDescent="0.2">
      <c r="B46" s="10" t="s">
        <v>64</v>
      </c>
      <c r="C46" s="42" t="s">
        <v>63</v>
      </c>
      <c r="D46" s="43" t="s">
        <v>63</v>
      </c>
      <c r="E46" s="44" t="s">
        <v>63</v>
      </c>
      <c r="F46" s="33">
        <v>192000</v>
      </c>
      <c r="G46" s="33">
        <v>260000</v>
      </c>
    </row>
    <row r="47" spans="2:9" s="15" customFormat="1" x14ac:dyDescent="0.2">
      <c r="B47" s="9" t="s">
        <v>405</v>
      </c>
      <c r="C47" s="39" t="s">
        <v>406</v>
      </c>
      <c r="D47" s="40" t="s">
        <v>406</v>
      </c>
      <c r="E47" s="41" t="s">
        <v>406</v>
      </c>
      <c r="F47" s="32">
        <v>492000</v>
      </c>
      <c r="G47" s="32">
        <f>+G48</f>
        <v>492000</v>
      </c>
    </row>
    <row r="48" spans="2:9" s="15" customFormat="1" x14ac:dyDescent="0.2">
      <c r="B48" s="10" t="s">
        <v>66</v>
      </c>
      <c r="C48" s="42" t="s">
        <v>65</v>
      </c>
      <c r="D48" s="43" t="s">
        <v>65</v>
      </c>
      <c r="E48" s="44" t="s">
        <v>65</v>
      </c>
      <c r="F48" s="33">
        <v>492000</v>
      </c>
      <c r="G48" s="33">
        <v>492000</v>
      </c>
    </row>
    <row r="49" spans="2:7" s="15" customFormat="1" x14ac:dyDescent="0.2">
      <c r="B49" s="9" t="s">
        <v>67</v>
      </c>
      <c r="C49" s="39" t="s">
        <v>68</v>
      </c>
      <c r="D49" s="40" t="s">
        <v>68</v>
      </c>
      <c r="E49" s="41" t="s">
        <v>68</v>
      </c>
      <c r="F49" s="32">
        <v>10700000</v>
      </c>
      <c r="G49" s="32">
        <f>+G50+G51</f>
        <v>10700000</v>
      </c>
    </row>
    <row r="50" spans="2:7" s="15" customFormat="1" x14ac:dyDescent="0.2">
      <c r="B50" s="10" t="s">
        <v>69</v>
      </c>
      <c r="C50" s="42" t="s">
        <v>68</v>
      </c>
      <c r="D50" s="43" t="s">
        <v>68</v>
      </c>
      <c r="E50" s="44" t="s">
        <v>68</v>
      </c>
      <c r="F50" s="33">
        <v>10000000</v>
      </c>
      <c r="G50" s="33">
        <v>10000000</v>
      </c>
    </row>
    <row r="51" spans="2:7" s="15" customFormat="1" x14ac:dyDescent="0.2">
      <c r="B51" s="10" t="s">
        <v>70</v>
      </c>
      <c r="C51" s="42" t="s">
        <v>71</v>
      </c>
      <c r="D51" s="43" t="s">
        <v>71</v>
      </c>
      <c r="E51" s="44" t="s">
        <v>71</v>
      </c>
      <c r="F51" s="33">
        <v>700000</v>
      </c>
      <c r="G51" s="33">
        <v>700000</v>
      </c>
    </row>
    <row r="52" spans="2:7" s="15" customFormat="1" x14ac:dyDescent="0.2">
      <c r="B52" s="9" t="s">
        <v>72</v>
      </c>
      <c r="C52" s="39" t="s">
        <v>73</v>
      </c>
      <c r="D52" s="40" t="s">
        <v>73</v>
      </c>
      <c r="E52" s="41" t="s">
        <v>73</v>
      </c>
      <c r="F52" s="32">
        <v>3000000</v>
      </c>
      <c r="G52" s="32">
        <f>+G53</f>
        <v>2000000</v>
      </c>
    </row>
    <row r="53" spans="2:7" s="15" customFormat="1" x14ac:dyDescent="0.2">
      <c r="B53" s="10" t="s">
        <v>74</v>
      </c>
      <c r="C53" s="42" t="s">
        <v>73</v>
      </c>
      <c r="D53" s="43" t="s">
        <v>73</v>
      </c>
      <c r="E53" s="44" t="s">
        <v>73</v>
      </c>
      <c r="F53" s="33">
        <v>3000000</v>
      </c>
      <c r="G53" s="33">
        <v>2000000</v>
      </c>
    </row>
    <row r="54" spans="2:7" s="15" customFormat="1" x14ac:dyDescent="0.2">
      <c r="B54" s="9" t="s">
        <v>75</v>
      </c>
      <c r="C54" s="39" t="s">
        <v>76</v>
      </c>
      <c r="D54" s="40" t="s">
        <v>76</v>
      </c>
      <c r="E54" s="41" t="s">
        <v>76</v>
      </c>
      <c r="F54" s="32">
        <v>27000000</v>
      </c>
      <c r="G54" s="32">
        <f>+G55</f>
        <v>27000000</v>
      </c>
    </row>
    <row r="55" spans="2:7" s="15" customFormat="1" x14ac:dyDescent="0.2">
      <c r="B55" s="10" t="s">
        <v>77</v>
      </c>
      <c r="C55" s="42" t="s">
        <v>76</v>
      </c>
      <c r="D55" s="43" t="s">
        <v>76</v>
      </c>
      <c r="E55" s="44" t="s">
        <v>76</v>
      </c>
      <c r="F55" s="33">
        <v>27000000</v>
      </c>
      <c r="G55" s="33">
        <v>27000000</v>
      </c>
    </row>
    <row r="56" spans="2:7" s="23" customFormat="1" x14ac:dyDescent="0.2">
      <c r="B56" s="9" t="s">
        <v>419</v>
      </c>
      <c r="C56" s="39" t="s">
        <v>420</v>
      </c>
      <c r="D56" s="40"/>
      <c r="E56" s="41"/>
      <c r="F56" s="32">
        <v>0</v>
      </c>
      <c r="G56" s="32">
        <f>+G57</f>
        <v>837913.12</v>
      </c>
    </row>
    <row r="57" spans="2:7" s="23" customFormat="1" x14ac:dyDescent="0.2">
      <c r="B57" s="10" t="s">
        <v>421</v>
      </c>
      <c r="C57" s="42" t="s">
        <v>420</v>
      </c>
      <c r="D57" s="43"/>
      <c r="E57" s="44"/>
      <c r="F57" s="33">
        <v>0</v>
      </c>
      <c r="G57" s="33">
        <v>837913.12</v>
      </c>
    </row>
    <row r="58" spans="2:7" s="23" customFormat="1" x14ac:dyDescent="0.2">
      <c r="B58" s="9" t="s">
        <v>422</v>
      </c>
      <c r="C58" s="39" t="s">
        <v>423</v>
      </c>
      <c r="D58" s="40"/>
      <c r="E58" s="41"/>
      <c r="F58" s="32">
        <v>0</v>
      </c>
      <c r="G58" s="32">
        <f>+G59</f>
        <v>826000</v>
      </c>
    </row>
    <row r="59" spans="2:7" s="23" customFormat="1" x14ac:dyDescent="0.2">
      <c r="B59" s="10" t="s">
        <v>424</v>
      </c>
      <c r="C59" s="42" t="s">
        <v>423</v>
      </c>
      <c r="D59" s="43"/>
      <c r="E59" s="44"/>
      <c r="F59" s="33">
        <v>0</v>
      </c>
      <c r="G59" s="33">
        <v>826000</v>
      </c>
    </row>
    <row r="60" spans="2:7" s="15" customFormat="1" x14ac:dyDescent="0.2">
      <c r="B60" s="9" t="s">
        <v>78</v>
      </c>
      <c r="C60" s="39" t="s">
        <v>79</v>
      </c>
      <c r="D60" s="40" t="s">
        <v>79</v>
      </c>
      <c r="E60" s="41" t="s">
        <v>79</v>
      </c>
      <c r="F60" s="32">
        <v>1200000</v>
      </c>
      <c r="G60" s="32">
        <f>+G61</f>
        <v>1200000</v>
      </c>
    </row>
    <row r="61" spans="2:7" s="15" customFormat="1" x14ac:dyDescent="0.2">
      <c r="B61" s="10" t="s">
        <v>80</v>
      </c>
      <c r="C61" s="42" t="s">
        <v>79</v>
      </c>
      <c r="D61" s="43" t="s">
        <v>79</v>
      </c>
      <c r="E61" s="44" t="s">
        <v>79</v>
      </c>
      <c r="F61" s="33">
        <v>1200000</v>
      </c>
      <c r="G61" s="33">
        <v>1200000</v>
      </c>
    </row>
    <row r="62" spans="2:7" s="15" customFormat="1" x14ac:dyDescent="0.2">
      <c r="B62" s="9" t="s">
        <v>81</v>
      </c>
      <c r="C62" s="39" t="s">
        <v>82</v>
      </c>
      <c r="D62" s="40" t="s">
        <v>82</v>
      </c>
      <c r="E62" s="41" t="s">
        <v>82</v>
      </c>
      <c r="F62" s="32">
        <v>45280000</v>
      </c>
      <c r="G62" s="32">
        <f>+G63+G64</f>
        <v>47122120</v>
      </c>
    </row>
    <row r="63" spans="2:7" s="15" customFormat="1" x14ac:dyDescent="0.2">
      <c r="B63" s="10" t="s">
        <v>83</v>
      </c>
      <c r="C63" s="42" t="s">
        <v>82</v>
      </c>
      <c r="D63" s="43" t="s">
        <v>82</v>
      </c>
      <c r="E63" s="44" t="s">
        <v>82</v>
      </c>
      <c r="F63" s="33">
        <v>40080000</v>
      </c>
      <c r="G63" s="33">
        <v>41922120</v>
      </c>
    </row>
    <row r="64" spans="2:7" s="15" customFormat="1" x14ac:dyDescent="0.2">
      <c r="B64" s="10" t="s">
        <v>329</v>
      </c>
      <c r="C64" s="42" t="s">
        <v>330</v>
      </c>
      <c r="D64" s="43" t="s">
        <v>330</v>
      </c>
      <c r="E64" s="44" t="s">
        <v>330</v>
      </c>
      <c r="F64" s="33">
        <v>5200000</v>
      </c>
      <c r="G64" s="33">
        <v>5200000</v>
      </c>
    </row>
    <row r="65" spans="2:7" s="15" customFormat="1" x14ac:dyDescent="0.2">
      <c r="B65" s="9" t="s">
        <v>331</v>
      </c>
      <c r="C65" s="39" t="s">
        <v>332</v>
      </c>
      <c r="D65" s="40" t="s">
        <v>332</v>
      </c>
      <c r="E65" s="41" t="s">
        <v>332</v>
      </c>
      <c r="F65" s="32">
        <v>600000</v>
      </c>
      <c r="G65" s="32">
        <f>+G66+G67</f>
        <v>4600000</v>
      </c>
    </row>
    <row r="66" spans="2:7" s="15" customFormat="1" x14ac:dyDescent="0.2">
      <c r="B66" s="10" t="s">
        <v>333</v>
      </c>
      <c r="C66" s="42" t="s">
        <v>334</v>
      </c>
      <c r="D66" s="43" t="s">
        <v>334</v>
      </c>
      <c r="E66" s="44" t="s">
        <v>334</v>
      </c>
      <c r="F66" s="33">
        <v>100000</v>
      </c>
      <c r="G66" s="33">
        <v>99000</v>
      </c>
    </row>
    <row r="67" spans="2:7" s="15" customFormat="1" x14ac:dyDescent="0.2">
      <c r="B67" s="10" t="s">
        <v>335</v>
      </c>
      <c r="C67" s="42" t="s">
        <v>336</v>
      </c>
      <c r="D67" s="43" t="s">
        <v>336</v>
      </c>
      <c r="E67" s="44" t="s">
        <v>336</v>
      </c>
      <c r="F67" s="33">
        <v>500000</v>
      </c>
      <c r="G67" s="33">
        <v>4501000</v>
      </c>
    </row>
    <row r="68" spans="2:7" s="15" customFormat="1" x14ac:dyDescent="0.2">
      <c r="B68" s="9" t="s">
        <v>337</v>
      </c>
      <c r="C68" s="39" t="s">
        <v>338</v>
      </c>
      <c r="D68" s="40" t="s">
        <v>338</v>
      </c>
      <c r="E68" s="41" t="s">
        <v>338</v>
      </c>
      <c r="F68" s="32">
        <v>10400000</v>
      </c>
      <c r="G68" s="32">
        <f>+G69</f>
        <v>7000000</v>
      </c>
    </row>
    <row r="69" spans="2:7" s="15" customFormat="1" x14ac:dyDescent="0.2">
      <c r="B69" s="10" t="s">
        <v>339</v>
      </c>
      <c r="C69" s="42" t="s">
        <v>338</v>
      </c>
      <c r="D69" s="43" t="s">
        <v>338</v>
      </c>
      <c r="E69" s="44" t="s">
        <v>338</v>
      </c>
      <c r="F69" s="33">
        <v>10400000</v>
      </c>
      <c r="G69" s="33">
        <v>7000000</v>
      </c>
    </row>
    <row r="70" spans="2:7" s="15" customFormat="1" x14ac:dyDescent="0.2">
      <c r="B70" s="9" t="s">
        <v>84</v>
      </c>
      <c r="C70" s="39" t="s">
        <v>85</v>
      </c>
      <c r="D70" s="40" t="s">
        <v>85</v>
      </c>
      <c r="E70" s="41" t="s">
        <v>85</v>
      </c>
      <c r="F70" s="32">
        <v>5200000</v>
      </c>
      <c r="G70" s="32">
        <f>+G71</f>
        <v>12157880</v>
      </c>
    </row>
    <row r="71" spans="2:7" s="15" customFormat="1" x14ac:dyDescent="0.2">
      <c r="B71" s="10" t="s">
        <v>86</v>
      </c>
      <c r="C71" s="42" t="s">
        <v>87</v>
      </c>
      <c r="D71" s="43" t="s">
        <v>87</v>
      </c>
      <c r="E71" s="44" t="s">
        <v>87</v>
      </c>
      <c r="F71" s="33">
        <v>5200000</v>
      </c>
      <c r="G71" s="33">
        <v>12157880</v>
      </c>
    </row>
    <row r="72" spans="2:7" s="15" customFormat="1" x14ac:dyDescent="0.2">
      <c r="B72" s="9" t="s">
        <v>340</v>
      </c>
      <c r="C72" s="39" t="s">
        <v>341</v>
      </c>
      <c r="D72" s="40" t="s">
        <v>341</v>
      </c>
      <c r="E72" s="41" t="s">
        <v>341</v>
      </c>
      <c r="F72" s="32">
        <v>600000</v>
      </c>
      <c r="G72" s="32">
        <f>+G73</f>
        <v>749943.9</v>
      </c>
    </row>
    <row r="73" spans="2:7" s="15" customFormat="1" x14ac:dyDescent="0.2">
      <c r="B73" s="10" t="s">
        <v>342</v>
      </c>
      <c r="C73" s="42" t="s">
        <v>343</v>
      </c>
      <c r="D73" s="43" t="s">
        <v>343</v>
      </c>
      <c r="E73" s="44" t="s">
        <v>343</v>
      </c>
      <c r="F73" s="33">
        <v>600000</v>
      </c>
      <c r="G73" s="33">
        <v>749943.9</v>
      </c>
    </row>
    <row r="74" spans="2:7" s="15" customFormat="1" x14ac:dyDescent="0.2">
      <c r="B74" s="9" t="s">
        <v>88</v>
      </c>
      <c r="C74" s="39" t="s">
        <v>89</v>
      </c>
      <c r="D74" s="40" t="s">
        <v>89</v>
      </c>
      <c r="E74" s="41" t="s">
        <v>89</v>
      </c>
      <c r="F74" s="32">
        <v>7000000</v>
      </c>
      <c r="G74" s="32">
        <f>+G75</f>
        <v>6922201.1600000001</v>
      </c>
    </row>
    <row r="75" spans="2:7" s="15" customFormat="1" x14ac:dyDescent="0.2">
      <c r="B75" s="10" t="s">
        <v>90</v>
      </c>
      <c r="C75" s="42" t="s">
        <v>89</v>
      </c>
      <c r="D75" s="43" t="s">
        <v>89</v>
      </c>
      <c r="E75" s="44" t="s">
        <v>89</v>
      </c>
      <c r="F75" s="33">
        <v>7000000</v>
      </c>
      <c r="G75" s="33">
        <v>6922201.1600000001</v>
      </c>
    </row>
    <row r="76" spans="2:7" s="15" customFormat="1" x14ac:dyDescent="0.2">
      <c r="B76" s="9" t="s">
        <v>91</v>
      </c>
      <c r="C76" s="39" t="s">
        <v>92</v>
      </c>
      <c r="D76" s="40" t="s">
        <v>92</v>
      </c>
      <c r="E76" s="41" t="s">
        <v>92</v>
      </c>
      <c r="F76" s="32">
        <v>21400000</v>
      </c>
      <c r="G76" s="32">
        <f>+G77</f>
        <v>21400000</v>
      </c>
    </row>
    <row r="77" spans="2:7" s="15" customFormat="1" x14ac:dyDescent="0.2">
      <c r="B77" s="10" t="s">
        <v>93</v>
      </c>
      <c r="C77" s="42" t="s">
        <v>92</v>
      </c>
      <c r="D77" s="43" t="s">
        <v>92</v>
      </c>
      <c r="E77" s="44" t="s">
        <v>92</v>
      </c>
      <c r="F77" s="33">
        <v>21400000</v>
      </c>
      <c r="G77" s="33">
        <v>21400000</v>
      </c>
    </row>
    <row r="78" spans="2:7" s="15" customFormat="1" x14ac:dyDescent="0.2">
      <c r="B78" s="9" t="s">
        <v>344</v>
      </c>
      <c r="C78" s="39" t="s">
        <v>345</v>
      </c>
      <c r="D78" s="40" t="s">
        <v>345</v>
      </c>
      <c r="E78" s="41" t="s">
        <v>345</v>
      </c>
      <c r="F78" s="32">
        <v>10000000</v>
      </c>
      <c r="G78" s="32">
        <f>+G79</f>
        <v>9927854.9399999995</v>
      </c>
    </row>
    <row r="79" spans="2:7" s="15" customFormat="1" x14ac:dyDescent="0.2">
      <c r="B79" s="10" t="s">
        <v>346</v>
      </c>
      <c r="C79" s="42" t="s">
        <v>345</v>
      </c>
      <c r="D79" s="43" t="s">
        <v>345</v>
      </c>
      <c r="E79" s="44" t="s">
        <v>345</v>
      </c>
      <c r="F79" s="33">
        <v>10000000</v>
      </c>
      <c r="G79" s="33">
        <v>9927854.9399999995</v>
      </c>
    </row>
    <row r="80" spans="2:7" s="15" customFormat="1" x14ac:dyDescent="0.2">
      <c r="B80" s="9" t="s">
        <v>94</v>
      </c>
      <c r="C80" s="39" t="s">
        <v>95</v>
      </c>
      <c r="D80" s="40" t="s">
        <v>95</v>
      </c>
      <c r="E80" s="41" t="s">
        <v>95</v>
      </c>
      <c r="F80" s="32">
        <v>10850000</v>
      </c>
      <c r="G80" s="32">
        <f>G81+G82</f>
        <v>10850000</v>
      </c>
    </row>
    <row r="81" spans="2:8" s="15" customFormat="1" x14ac:dyDescent="0.2">
      <c r="B81" s="10" t="s">
        <v>96</v>
      </c>
      <c r="C81" s="42" t="s">
        <v>97</v>
      </c>
      <c r="D81" s="43" t="s">
        <v>97</v>
      </c>
      <c r="E81" s="44" t="s">
        <v>97</v>
      </c>
      <c r="F81" s="33">
        <v>10400000</v>
      </c>
      <c r="G81" s="33">
        <v>10400000</v>
      </c>
    </row>
    <row r="82" spans="2:8" s="15" customFormat="1" x14ac:dyDescent="0.2">
      <c r="B82" s="10" t="s">
        <v>98</v>
      </c>
      <c r="C82" s="42" t="s">
        <v>99</v>
      </c>
      <c r="D82" s="43" t="s">
        <v>99</v>
      </c>
      <c r="E82" s="44" t="s">
        <v>99</v>
      </c>
      <c r="F82" s="33">
        <v>450000</v>
      </c>
      <c r="G82" s="33">
        <v>450000</v>
      </c>
    </row>
    <row r="83" spans="2:8" s="15" customFormat="1" x14ac:dyDescent="0.2">
      <c r="B83" s="9" t="s">
        <v>100</v>
      </c>
      <c r="C83" s="39" t="s">
        <v>101</v>
      </c>
      <c r="D83" s="40" t="s">
        <v>101</v>
      </c>
      <c r="E83" s="41" t="s">
        <v>101</v>
      </c>
      <c r="F83" s="32">
        <v>7300000</v>
      </c>
      <c r="G83" s="32">
        <f>+G84+G85+G86+G87+G88+G89</f>
        <v>14100000</v>
      </c>
    </row>
    <row r="84" spans="2:8" s="15" customFormat="1" x14ac:dyDescent="0.2">
      <c r="B84" s="10" t="s">
        <v>102</v>
      </c>
      <c r="C84" s="42" t="s">
        <v>103</v>
      </c>
      <c r="D84" s="43" t="s">
        <v>103</v>
      </c>
      <c r="E84" s="44" t="s">
        <v>103</v>
      </c>
      <c r="F84" s="33">
        <v>200000</v>
      </c>
      <c r="G84" s="33">
        <v>200000</v>
      </c>
    </row>
    <row r="85" spans="2:8" s="23" customFormat="1" x14ac:dyDescent="0.2">
      <c r="B85" s="10" t="s">
        <v>425</v>
      </c>
      <c r="C85" s="42" t="s">
        <v>426</v>
      </c>
      <c r="D85" s="43" t="s">
        <v>103</v>
      </c>
      <c r="E85" s="44" t="s">
        <v>103</v>
      </c>
      <c r="F85" s="33">
        <v>0</v>
      </c>
      <c r="G85" s="33">
        <v>176871.38</v>
      </c>
    </row>
    <row r="86" spans="2:8" s="15" customFormat="1" x14ac:dyDescent="0.2">
      <c r="B86" s="10" t="s">
        <v>347</v>
      </c>
      <c r="C86" s="42" t="s">
        <v>348</v>
      </c>
      <c r="D86" s="43" t="s">
        <v>348</v>
      </c>
      <c r="E86" s="44" t="s">
        <v>348</v>
      </c>
      <c r="F86" s="33">
        <v>1000000</v>
      </c>
      <c r="G86" s="33">
        <v>1000000</v>
      </c>
    </row>
    <row r="87" spans="2:8" s="15" customFormat="1" x14ac:dyDescent="0.2">
      <c r="B87" s="10" t="s">
        <v>349</v>
      </c>
      <c r="C87" s="42" t="s">
        <v>350</v>
      </c>
      <c r="D87" s="43" t="s">
        <v>350</v>
      </c>
      <c r="E87" s="44" t="s">
        <v>350</v>
      </c>
      <c r="F87" s="33">
        <v>5200000</v>
      </c>
      <c r="G87" s="33">
        <v>4200000</v>
      </c>
    </row>
    <row r="88" spans="2:8" s="15" customFormat="1" x14ac:dyDescent="0.2">
      <c r="B88" s="10" t="s">
        <v>104</v>
      </c>
      <c r="C88" s="42" t="s">
        <v>105</v>
      </c>
      <c r="D88" s="43" t="s">
        <v>105</v>
      </c>
      <c r="E88" s="44" t="s">
        <v>105</v>
      </c>
      <c r="F88" s="33">
        <v>400000</v>
      </c>
      <c r="G88" s="33">
        <v>400000</v>
      </c>
    </row>
    <row r="89" spans="2:8" s="15" customFormat="1" x14ac:dyDescent="0.2">
      <c r="B89" s="10" t="s">
        <v>106</v>
      </c>
      <c r="C89" s="42" t="s">
        <v>107</v>
      </c>
      <c r="D89" s="43" t="s">
        <v>107</v>
      </c>
      <c r="E89" s="44" t="s">
        <v>107</v>
      </c>
      <c r="F89" s="33">
        <v>500000</v>
      </c>
      <c r="G89" s="33">
        <v>8123128.6200000001</v>
      </c>
    </row>
    <row r="90" spans="2:8" s="15" customFormat="1" x14ac:dyDescent="0.2">
      <c r="B90" s="9" t="s">
        <v>108</v>
      </c>
      <c r="C90" s="39" t="s">
        <v>109</v>
      </c>
      <c r="D90" s="40" t="s">
        <v>109</v>
      </c>
      <c r="E90" s="41" t="s">
        <v>109</v>
      </c>
      <c r="F90" s="32">
        <v>2359300</v>
      </c>
      <c r="G90" s="32">
        <f>+G91</f>
        <v>2359300</v>
      </c>
    </row>
    <row r="91" spans="2:8" s="15" customFormat="1" x14ac:dyDescent="0.2">
      <c r="B91" s="10" t="s">
        <v>407</v>
      </c>
      <c r="C91" s="42" t="s">
        <v>408</v>
      </c>
      <c r="D91" s="43" t="s">
        <v>408</v>
      </c>
      <c r="E91" s="44" t="s">
        <v>408</v>
      </c>
      <c r="F91" s="33">
        <v>2359300</v>
      </c>
      <c r="G91" s="33">
        <v>2359300</v>
      </c>
    </row>
    <row r="92" spans="2:8" s="15" customFormat="1" x14ac:dyDescent="0.2">
      <c r="B92" s="9" t="s">
        <v>351</v>
      </c>
      <c r="C92" s="39" t="s">
        <v>352</v>
      </c>
      <c r="D92" s="40" t="s">
        <v>352</v>
      </c>
      <c r="E92" s="41" t="s">
        <v>352</v>
      </c>
      <c r="F92" s="32">
        <v>50000</v>
      </c>
      <c r="G92" s="32">
        <f>+G93</f>
        <v>350000</v>
      </c>
    </row>
    <row r="93" spans="2:8" s="15" customFormat="1" x14ac:dyDescent="0.2">
      <c r="B93" s="10" t="s">
        <v>353</v>
      </c>
      <c r="C93" s="42" t="s">
        <v>352</v>
      </c>
      <c r="D93" s="43" t="s">
        <v>352</v>
      </c>
      <c r="E93" s="44" t="s">
        <v>352</v>
      </c>
      <c r="F93" s="33">
        <v>50000</v>
      </c>
      <c r="G93" s="33">
        <v>350000</v>
      </c>
    </row>
    <row r="94" spans="2:8" s="15" customFormat="1" x14ac:dyDescent="0.2">
      <c r="B94" s="9" t="s">
        <v>110</v>
      </c>
      <c r="C94" s="39" t="s">
        <v>111</v>
      </c>
      <c r="D94" s="40" t="s">
        <v>111</v>
      </c>
      <c r="E94" s="41" t="s">
        <v>111</v>
      </c>
      <c r="F94" s="32">
        <v>3000000</v>
      </c>
      <c r="G94" s="32">
        <f>+G95+G96</f>
        <v>1788707</v>
      </c>
    </row>
    <row r="95" spans="2:8" s="15" customFormat="1" x14ac:dyDescent="0.2">
      <c r="B95" s="10" t="s">
        <v>112</v>
      </c>
      <c r="C95" s="42" t="s">
        <v>113</v>
      </c>
      <c r="D95" s="43" t="s">
        <v>113</v>
      </c>
      <c r="E95" s="44" t="s">
        <v>113</v>
      </c>
      <c r="F95" s="33">
        <v>3000000</v>
      </c>
      <c r="G95" s="33">
        <v>1526307</v>
      </c>
      <c r="H95"/>
    </row>
    <row r="96" spans="2:8" s="23" customFormat="1" x14ac:dyDescent="0.2">
      <c r="B96" s="10" t="s">
        <v>427</v>
      </c>
      <c r="C96" s="42" t="s">
        <v>428</v>
      </c>
      <c r="D96" s="43"/>
      <c r="E96" s="44"/>
      <c r="F96" s="33">
        <v>0</v>
      </c>
      <c r="G96" s="33">
        <v>262400</v>
      </c>
      <c r="H96"/>
    </row>
    <row r="97" spans="2:8" s="15" customFormat="1" x14ac:dyDescent="0.2">
      <c r="B97" s="9" t="s">
        <v>114</v>
      </c>
      <c r="C97" s="39" t="s">
        <v>115</v>
      </c>
      <c r="D97" s="40" t="s">
        <v>115</v>
      </c>
      <c r="E97" s="41" t="s">
        <v>115</v>
      </c>
      <c r="F97" s="32">
        <v>15600000</v>
      </c>
      <c r="G97" s="32">
        <f>+G98</f>
        <v>12600000</v>
      </c>
      <c r="H97"/>
    </row>
    <row r="98" spans="2:8" s="15" customFormat="1" x14ac:dyDescent="0.2">
      <c r="B98" s="10" t="s">
        <v>116</v>
      </c>
      <c r="C98" s="42" t="s">
        <v>117</v>
      </c>
      <c r="D98" s="43" t="s">
        <v>117</v>
      </c>
      <c r="E98" s="44" t="s">
        <v>117</v>
      </c>
      <c r="F98" s="33">
        <v>15600000</v>
      </c>
      <c r="G98" s="33">
        <v>12600000</v>
      </c>
      <c r="H98"/>
    </row>
    <row r="99" spans="2:8" s="15" customFormat="1" x14ac:dyDescent="0.2">
      <c r="B99" s="9" t="s">
        <v>118</v>
      </c>
      <c r="C99" s="39" t="s">
        <v>119</v>
      </c>
      <c r="D99" s="40" t="s">
        <v>119</v>
      </c>
      <c r="E99" s="41" t="s">
        <v>119</v>
      </c>
      <c r="F99" s="32">
        <v>20004479</v>
      </c>
      <c r="G99" s="32">
        <f>+G100+G101+G102+G103+G104</f>
        <v>18431944</v>
      </c>
      <c r="H99"/>
    </row>
    <row r="100" spans="2:8" s="15" customFormat="1" x14ac:dyDescent="0.2">
      <c r="B100" s="10" t="s">
        <v>409</v>
      </c>
      <c r="C100" s="42" t="s">
        <v>354</v>
      </c>
      <c r="D100" s="43" t="s">
        <v>354</v>
      </c>
      <c r="E100" s="44" t="s">
        <v>354</v>
      </c>
      <c r="F100" s="33">
        <v>700000</v>
      </c>
      <c r="G100" s="33">
        <v>700000</v>
      </c>
      <c r="H100"/>
    </row>
    <row r="101" spans="2:8" s="15" customFormat="1" x14ac:dyDescent="0.2">
      <c r="B101" s="10" t="s">
        <v>410</v>
      </c>
      <c r="C101" s="42" t="s">
        <v>120</v>
      </c>
      <c r="D101" s="43" t="s">
        <v>120</v>
      </c>
      <c r="E101" s="44" t="s">
        <v>120</v>
      </c>
      <c r="F101" s="33">
        <v>1500000</v>
      </c>
      <c r="G101" s="33">
        <v>1673204.6</v>
      </c>
      <c r="H101"/>
    </row>
    <row r="102" spans="2:8" s="15" customFormat="1" x14ac:dyDescent="0.2">
      <c r="B102" s="10" t="s">
        <v>411</v>
      </c>
      <c r="C102" s="42" t="s">
        <v>121</v>
      </c>
      <c r="D102" s="43" t="s">
        <v>121</v>
      </c>
      <c r="E102" s="44" t="s">
        <v>121</v>
      </c>
      <c r="F102" s="33">
        <v>5200000</v>
      </c>
      <c r="G102" s="33">
        <v>2200000</v>
      </c>
      <c r="H102"/>
    </row>
    <row r="103" spans="2:8" s="15" customFormat="1" x14ac:dyDescent="0.2">
      <c r="B103" s="10" t="s">
        <v>122</v>
      </c>
      <c r="C103" s="42" t="s">
        <v>123</v>
      </c>
      <c r="D103" s="43" t="s">
        <v>123</v>
      </c>
      <c r="E103" s="44" t="s">
        <v>123</v>
      </c>
      <c r="F103" s="33">
        <v>604479</v>
      </c>
      <c r="G103" s="33">
        <v>4375934.4000000004</v>
      </c>
      <c r="H103"/>
    </row>
    <row r="104" spans="2:8" s="15" customFormat="1" x14ac:dyDescent="0.2">
      <c r="B104" s="10" t="s">
        <v>124</v>
      </c>
      <c r="C104" s="42" t="s">
        <v>125</v>
      </c>
      <c r="D104" s="43" t="s">
        <v>125</v>
      </c>
      <c r="E104" s="44" t="s">
        <v>125</v>
      </c>
      <c r="F104" s="33">
        <v>12000000</v>
      </c>
      <c r="G104" s="33">
        <v>9482805</v>
      </c>
      <c r="H104"/>
    </row>
    <row r="105" spans="2:8" s="15" customFormat="1" x14ac:dyDescent="0.2">
      <c r="B105" s="9" t="s">
        <v>126</v>
      </c>
      <c r="C105" s="39" t="s">
        <v>127</v>
      </c>
      <c r="D105" s="40" t="s">
        <v>127</v>
      </c>
      <c r="E105" s="41" t="s">
        <v>127</v>
      </c>
      <c r="F105" s="32">
        <v>3000000</v>
      </c>
      <c r="G105" s="32">
        <f>+G106</f>
        <v>1000000</v>
      </c>
      <c r="H105"/>
    </row>
    <row r="106" spans="2:8" s="15" customFormat="1" x14ac:dyDescent="0.2">
      <c r="B106" s="10" t="s">
        <v>128</v>
      </c>
      <c r="C106" s="42" t="s">
        <v>129</v>
      </c>
      <c r="D106" s="43" t="s">
        <v>129</v>
      </c>
      <c r="E106" s="44" t="s">
        <v>129</v>
      </c>
      <c r="F106" s="33">
        <v>3000000</v>
      </c>
      <c r="G106" s="33">
        <v>1000000</v>
      </c>
      <c r="H106"/>
    </row>
    <row r="107" spans="2:8" s="15" customFormat="1" x14ac:dyDescent="0.2">
      <c r="B107" s="9" t="s">
        <v>355</v>
      </c>
      <c r="C107" s="39" t="s">
        <v>356</v>
      </c>
      <c r="D107" s="40" t="s">
        <v>356</v>
      </c>
      <c r="E107" s="41" t="s">
        <v>356</v>
      </c>
      <c r="F107" s="32">
        <v>50000</v>
      </c>
      <c r="G107" s="32">
        <f>+G108</f>
        <v>469400</v>
      </c>
      <c r="H107"/>
    </row>
    <row r="108" spans="2:8" s="15" customFormat="1" x14ac:dyDescent="0.2">
      <c r="B108" s="10" t="s">
        <v>357</v>
      </c>
      <c r="C108" s="42" t="s">
        <v>356</v>
      </c>
      <c r="D108" s="43" t="s">
        <v>356</v>
      </c>
      <c r="E108" s="44" t="s">
        <v>356</v>
      </c>
      <c r="F108" s="33">
        <v>50000</v>
      </c>
      <c r="G108" s="33">
        <v>469400</v>
      </c>
      <c r="H108"/>
    </row>
    <row r="109" spans="2:8" s="15" customFormat="1" x14ac:dyDescent="0.2">
      <c r="B109" s="9" t="s">
        <v>130</v>
      </c>
      <c r="C109" s="39" t="s">
        <v>131</v>
      </c>
      <c r="D109" s="40" t="s">
        <v>131</v>
      </c>
      <c r="E109" s="41" t="s">
        <v>131</v>
      </c>
      <c r="F109" s="32">
        <v>20301597</v>
      </c>
      <c r="G109" s="32">
        <f>+G110+G111</f>
        <v>18173597</v>
      </c>
      <c r="H109"/>
    </row>
    <row r="110" spans="2:8" s="15" customFormat="1" x14ac:dyDescent="0.2">
      <c r="B110" s="10" t="s">
        <v>358</v>
      </c>
      <c r="C110" s="42" t="s">
        <v>131</v>
      </c>
      <c r="D110" s="43" t="s">
        <v>131</v>
      </c>
      <c r="E110" s="44" t="s">
        <v>131</v>
      </c>
      <c r="F110" s="33">
        <v>5200000</v>
      </c>
      <c r="G110" s="33">
        <v>9373602.9100000001</v>
      </c>
      <c r="H110"/>
    </row>
    <row r="111" spans="2:8" s="15" customFormat="1" x14ac:dyDescent="0.2">
      <c r="B111" s="10" t="s">
        <v>132</v>
      </c>
      <c r="C111" s="42" t="s">
        <v>133</v>
      </c>
      <c r="D111" s="43" t="s">
        <v>133</v>
      </c>
      <c r="E111" s="44" t="s">
        <v>133</v>
      </c>
      <c r="F111" s="33">
        <v>15101597</v>
      </c>
      <c r="G111" s="33">
        <v>8799994.0899999999</v>
      </c>
      <c r="H111"/>
    </row>
    <row r="112" spans="2:8" s="15" customFormat="1" x14ac:dyDescent="0.2">
      <c r="B112" s="9" t="s">
        <v>134</v>
      </c>
      <c r="C112" s="39" t="s">
        <v>135</v>
      </c>
      <c r="D112" s="40" t="s">
        <v>135</v>
      </c>
      <c r="E112" s="41" t="s">
        <v>135</v>
      </c>
      <c r="F112" s="32">
        <v>5200000</v>
      </c>
      <c r="G112" s="32">
        <f>+G113</f>
        <v>5375498.6500000004</v>
      </c>
      <c r="H112"/>
    </row>
    <row r="113" spans="2:8" s="15" customFormat="1" x14ac:dyDescent="0.2">
      <c r="B113" s="10" t="s">
        <v>136</v>
      </c>
      <c r="C113" s="42" t="s">
        <v>135</v>
      </c>
      <c r="D113" s="43" t="s">
        <v>135</v>
      </c>
      <c r="E113" s="44" t="s">
        <v>135</v>
      </c>
      <c r="F113" s="33">
        <v>5200000</v>
      </c>
      <c r="G113" s="33">
        <v>5375498.6500000004</v>
      </c>
      <c r="H113"/>
    </row>
    <row r="114" spans="2:8" s="15" customFormat="1" x14ac:dyDescent="0.2">
      <c r="B114" s="9" t="s">
        <v>137</v>
      </c>
      <c r="C114" s="39" t="s">
        <v>138</v>
      </c>
      <c r="D114" s="40" t="s">
        <v>138</v>
      </c>
      <c r="E114" s="41" t="s">
        <v>138</v>
      </c>
      <c r="F114" s="32">
        <v>400000</v>
      </c>
      <c r="G114" s="32">
        <f>+G115+G116</f>
        <v>459100</v>
      </c>
      <c r="H114"/>
    </row>
    <row r="115" spans="2:8" s="15" customFormat="1" x14ac:dyDescent="0.2">
      <c r="B115" s="10" t="s">
        <v>359</v>
      </c>
      <c r="C115" s="42" t="s">
        <v>360</v>
      </c>
      <c r="D115" s="43" t="s">
        <v>360</v>
      </c>
      <c r="E115" s="44" t="s">
        <v>360</v>
      </c>
      <c r="F115" s="33">
        <v>100000</v>
      </c>
      <c r="G115" s="33">
        <v>0</v>
      </c>
      <c r="H115"/>
    </row>
    <row r="116" spans="2:8" s="15" customFormat="1" x14ac:dyDescent="0.2">
      <c r="B116" s="10" t="s">
        <v>139</v>
      </c>
      <c r="C116" s="42" t="s">
        <v>140</v>
      </c>
      <c r="D116" s="43" t="s">
        <v>140</v>
      </c>
      <c r="E116" s="44" t="s">
        <v>140</v>
      </c>
      <c r="F116" s="33">
        <v>300000</v>
      </c>
      <c r="G116" s="33">
        <v>459100</v>
      </c>
      <c r="H116"/>
    </row>
    <row r="117" spans="2:8" s="15" customFormat="1" x14ac:dyDescent="0.2">
      <c r="B117" s="9" t="s">
        <v>141</v>
      </c>
      <c r="C117" s="39" t="s">
        <v>142</v>
      </c>
      <c r="D117" s="40" t="s">
        <v>142</v>
      </c>
      <c r="E117" s="41" t="s">
        <v>142</v>
      </c>
      <c r="F117" s="32">
        <v>1500000</v>
      </c>
      <c r="G117" s="32">
        <f>+G118</f>
        <v>265401.34999999998</v>
      </c>
      <c r="H117"/>
    </row>
    <row r="118" spans="2:8" s="15" customFormat="1" x14ac:dyDescent="0.2">
      <c r="B118" s="10" t="s">
        <v>143</v>
      </c>
      <c r="C118" s="42" t="s">
        <v>142</v>
      </c>
      <c r="D118" s="43" t="s">
        <v>142</v>
      </c>
      <c r="E118" s="44" t="s">
        <v>142</v>
      </c>
      <c r="F118" s="33">
        <v>1500000</v>
      </c>
      <c r="G118" s="33">
        <v>265401.34999999998</v>
      </c>
      <c r="H118"/>
    </row>
    <row r="119" spans="2:8" s="15" customFormat="1" x14ac:dyDescent="0.2">
      <c r="B119" s="9" t="s">
        <v>361</v>
      </c>
      <c r="C119" s="39" t="s">
        <v>144</v>
      </c>
      <c r="D119" s="40" t="s">
        <v>144</v>
      </c>
      <c r="E119" s="41" t="s">
        <v>144</v>
      </c>
      <c r="F119" s="32">
        <v>1000000</v>
      </c>
      <c r="G119" s="32">
        <f>+G120</f>
        <v>889074.02</v>
      </c>
      <c r="H119"/>
    </row>
    <row r="120" spans="2:8" s="15" customFormat="1" x14ac:dyDescent="0.2">
      <c r="B120" s="10" t="s">
        <v>145</v>
      </c>
      <c r="C120" s="42" t="s">
        <v>144</v>
      </c>
      <c r="D120" s="43" t="s">
        <v>144</v>
      </c>
      <c r="E120" s="44" t="s">
        <v>144</v>
      </c>
      <c r="F120" s="33">
        <v>1000000</v>
      </c>
      <c r="G120" s="33">
        <v>889074.02</v>
      </c>
      <c r="H120"/>
    </row>
    <row r="121" spans="2:8" s="15" customFormat="1" x14ac:dyDescent="0.2">
      <c r="B121" s="9" t="s">
        <v>146</v>
      </c>
      <c r="C121" s="39" t="s">
        <v>147</v>
      </c>
      <c r="D121" s="40" t="s">
        <v>147</v>
      </c>
      <c r="E121" s="41" t="s">
        <v>147</v>
      </c>
      <c r="F121" s="32">
        <v>500000</v>
      </c>
      <c r="G121" s="32">
        <f>+G122</f>
        <v>71371.990000000005</v>
      </c>
      <c r="H121"/>
    </row>
    <row r="122" spans="2:8" s="15" customFormat="1" x14ac:dyDescent="0.2">
      <c r="B122" s="10" t="s">
        <v>148</v>
      </c>
      <c r="C122" s="42" t="s">
        <v>147</v>
      </c>
      <c r="D122" s="43" t="s">
        <v>147</v>
      </c>
      <c r="E122" s="44" t="s">
        <v>147</v>
      </c>
      <c r="F122" s="33">
        <v>500000</v>
      </c>
      <c r="G122" s="33">
        <v>71371.990000000005</v>
      </c>
      <c r="H122"/>
    </row>
    <row r="123" spans="2:8" s="15" customFormat="1" x14ac:dyDescent="0.2">
      <c r="B123" s="9" t="s">
        <v>149</v>
      </c>
      <c r="C123" s="39" t="s">
        <v>150</v>
      </c>
      <c r="D123" s="40" t="s">
        <v>150</v>
      </c>
      <c r="E123" s="41" t="s">
        <v>150</v>
      </c>
      <c r="F123" s="32">
        <v>10400000</v>
      </c>
      <c r="G123" s="32">
        <f>+G124</f>
        <v>1839553.99</v>
      </c>
      <c r="H123"/>
    </row>
    <row r="124" spans="2:8" s="15" customFormat="1" x14ac:dyDescent="0.2">
      <c r="B124" s="10" t="s">
        <v>151</v>
      </c>
      <c r="C124" s="42" t="s">
        <v>150</v>
      </c>
      <c r="D124" s="43" t="s">
        <v>150</v>
      </c>
      <c r="E124" s="44" t="s">
        <v>150</v>
      </c>
      <c r="F124" s="33">
        <v>10400000</v>
      </c>
      <c r="G124" s="33">
        <v>1839553.99</v>
      </c>
      <c r="H124"/>
    </row>
    <row r="125" spans="2:8" s="15" customFormat="1" x14ac:dyDescent="0.2">
      <c r="B125" s="9" t="s">
        <v>152</v>
      </c>
      <c r="C125" s="39" t="s">
        <v>153</v>
      </c>
      <c r="D125" s="40" t="s">
        <v>153</v>
      </c>
      <c r="E125" s="41" t="s">
        <v>153</v>
      </c>
      <c r="F125" s="32">
        <v>1500000</v>
      </c>
      <c r="G125" s="32">
        <f>+G126</f>
        <v>570699.31000000006</v>
      </c>
      <c r="H125"/>
    </row>
    <row r="126" spans="2:8" s="15" customFormat="1" x14ac:dyDescent="0.2">
      <c r="B126" s="10" t="s">
        <v>154</v>
      </c>
      <c r="C126" s="42" t="s">
        <v>153</v>
      </c>
      <c r="D126" s="43" t="s">
        <v>153</v>
      </c>
      <c r="E126" s="44" t="s">
        <v>153</v>
      </c>
      <c r="F126" s="33">
        <v>1500000</v>
      </c>
      <c r="G126" s="33">
        <v>570699.31000000006</v>
      </c>
      <c r="H126"/>
    </row>
    <row r="127" spans="2:8" s="15" customFormat="1" x14ac:dyDescent="0.2">
      <c r="B127" s="9" t="s">
        <v>155</v>
      </c>
      <c r="C127" s="39" t="s">
        <v>156</v>
      </c>
      <c r="D127" s="40" t="s">
        <v>156</v>
      </c>
      <c r="E127" s="41" t="s">
        <v>156</v>
      </c>
      <c r="F127" s="32">
        <v>1500000</v>
      </c>
      <c r="G127" s="32">
        <f>+G128</f>
        <v>1428699.31</v>
      </c>
      <c r="H127"/>
    </row>
    <row r="128" spans="2:8" s="15" customFormat="1" x14ac:dyDescent="0.2">
      <c r="B128" s="10" t="s">
        <v>157</v>
      </c>
      <c r="C128" s="42" t="s">
        <v>156</v>
      </c>
      <c r="D128" s="43" t="s">
        <v>156</v>
      </c>
      <c r="E128" s="44" t="s">
        <v>156</v>
      </c>
      <c r="F128" s="33">
        <v>1500000</v>
      </c>
      <c r="G128" s="33">
        <v>1428699.31</v>
      </c>
      <c r="H128"/>
    </row>
    <row r="129" spans="2:8" s="15" customFormat="1" x14ac:dyDescent="0.2">
      <c r="B129" s="9" t="s">
        <v>158</v>
      </c>
      <c r="C129" s="39" t="s">
        <v>159</v>
      </c>
      <c r="D129" s="40" t="s">
        <v>159</v>
      </c>
      <c r="E129" s="41" t="s">
        <v>159</v>
      </c>
      <c r="F129" s="32">
        <v>500000</v>
      </c>
      <c r="G129" s="32">
        <f>+G130</f>
        <v>1000601.38</v>
      </c>
      <c r="H129"/>
    </row>
    <row r="130" spans="2:8" s="15" customFormat="1" x14ac:dyDescent="0.2">
      <c r="B130" s="10" t="s">
        <v>160</v>
      </c>
      <c r="C130" s="42" t="s">
        <v>159</v>
      </c>
      <c r="D130" s="43" t="s">
        <v>159</v>
      </c>
      <c r="E130" s="44" t="s">
        <v>159</v>
      </c>
      <c r="F130" s="33">
        <v>500000</v>
      </c>
      <c r="G130" s="33">
        <v>1000601.38</v>
      </c>
      <c r="H130"/>
    </row>
    <row r="131" spans="2:8" s="23" customFormat="1" x14ac:dyDescent="0.2">
      <c r="B131" s="9" t="s">
        <v>429</v>
      </c>
      <c r="C131" s="39" t="s">
        <v>430</v>
      </c>
      <c r="D131" s="40"/>
      <c r="E131" s="41"/>
      <c r="F131" s="32">
        <v>0</v>
      </c>
      <c r="G131" s="32">
        <f>+G132</f>
        <v>399795</v>
      </c>
      <c r="H131"/>
    </row>
    <row r="132" spans="2:8" s="23" customFormat="1" x14ac:dyDescent="0.2">
      <c r="B132" s="10" t="s">
        <v>431</v>
      </c>
      <c r="C132" s="42" t="s">
        <v>430</v>
      </c>
      <c r="D132" s="43"/>
      <c r="E132" s="44"/>
      <c r="F132" s="33">
        <v>0</v>
      </c>
      <c r="G132" s="33">
        <v>399795</v>
      </c>
      <c r="H132"/>
    </row>
    <row r="133" spans="2:8" s="15" customFormat="1" x14ac:dyDescent="0.2">
      <c r="B133" s="9" t="s">
        <v>161</v>
      </c>
      <c r="C133" s="39" t="s">
        <v>162</v>
      </c>
      <c r="D133" s="40" t="s">
        <v>162</v>
      </c>
      <c r="E133" s="41" t="s">
        <v>162</v>
      </c>
      <c r="F133" s="32">
        <v>3000000</v>
      </c>
      <c r="G133" s="32">
        <f>+G134</f>
        <v>2200000</v>
      </c>
      <c r="H133"/>
    </row>
    <row r="134" spans="2:8" s="15" customFormat="1" x14ac:dyDescent="0.2">
      <c r="B134" s="10" t="s">
        <v>163</v>
      </c>
      <c r="C134" s="42" t="s">
        <v>162</v>
      </c>
      <c r="D134" s="43" t="s">
        <v>162</v>
      </c>
      <c r="E134" s="44" t="s">
        <v>162</v>
      </c>
      <c r="F134" s="33">
        <v>3000000</v>
      </c>
      <c r="G134" s="33">
        <v>2200000</v>
      </c>
      <c r="H134"/>
    </row>
    <row r="135" spans="2:8" s="15" customFormat="1" x14ac:dyDescent="0.2">
      <c r="B135" s="9" t="s">
        <v>164</v>
      </c>
      <c r="C135" s="39" t="s">
        <v>165</v>
      </c>
      <c r="D135" s="40" t="s">
        <v>165</v>
      </c>
      <c r="E135" s="41" t="s">
        <v>165</v>
      </c>
      <c r="F135" s="32">
        <v>5200000</v>
      </c>
      <c r="G135" s="32">
        <f>+G136</f>
        <v>4000000</v>
      </c>
      <c r="H135"/>
    </row>
    <row r="136" spans="2:8" s="15" customFormat="1" x14ac:dyDescent="0.2">
      <c r="B136" s="10" t="s">
        <v>166</v>
      </c>
      <c r="C136" s="42" t="s">
        <v>165</v>
      </c>
      <c r="D136" s="43" t="s">
        <v>165</v>
      </c>
      <c r="E136" s="44" t="s">
        <v>165</v>
      </c>
      <c r="F136" s="33">
        <v>5200000</v>
      </c>
      <c r="G136" s="33">
        <v>4000000</v>
      </c>
      <c r="H136"/>
    </row>
    <row r="137" spans="2:8" s="15" customFormat="1" x14ac:dyDescent="0.2">
      <c r="B137" s="9" t="s">
        <v>167</v>
      </c>
      <c r="C137" s="39" t="s">
        <v>168</v>
      </c>
      <c r="D137" s="40" t="s">
        <v>168</v>
      </c>
      <c r="E137" s="41" t="s">
        <v>168</v>
      </c>
      <c r="F137" s="32">
        <v>500000</v>
      </c>
      <c r="G137" s="32">
        <f>+G138</f>
        <v>442066</v>
      </c>
      <c r="H137"/>
    </row>
    <row r="138" spans="2:8" s="15" customFormat="1" x14ac:dyDescent="0.2">
      <c r="B138" s="10" t="s">
        <v>169</v>
      </c>
      <c r="C138" s="42" t="s">
        <v>168</v>
      </c>
      <c r="D138" s="43" t="s">
        <v>168</v>
      </c>
      <c r="E138" s="44" t="s">
        <v>168</v>
      </c>
      <c r="F138" s="33">
        <v>500000</v>
      </c>
      <c r="G138" s="33">
        <v>442066</v>
      </c>
      <c r="H138"/>
    </row>
    <row r="139" spans="2:8" s="15" customFormat="1" x14ac:dyDescent="0.2">
      <c r="B139" s="9" t="s">
        <v>170</v>
      </c>
      <c r="C139" s="39" t="s">
        <v>171</v>
      </c>
      <c r="D139" s="40" t="s">
        <v>171</v>
      </c>
      <c r="E139" s="41" t="s">
        <v>171</v>
      </c>
      <c r="F139" s="32">
        <v>500000</v>
      </c>
      <c r="G139" s="32">
        <f>+G140</f>
        <v>300000</v>
      </c>
      <c r="H139"/>
    </row>
    <row r="140" spans="2:8" s="15" customFormat="1" x14ac:dyDescent="0.2">
      <c r="B140" s="10" t="s">
        <v>172</v>
      </c>
      <c r="C140" s="42" t="s">
        <v>171</v>
      </c>
      <c r="D140" s="43" t="s">
        <v>171</v>
      </c>
      <c r="E140" s="44" t="s">
        <v>171</v>
      </c>
      <c r="F140" s="33">
        <v>500000</v>
      </c>
      <c r="G140" s="33">
        <v>300000</v>
      </c>
      <c r="H140"/>
    </row>
    <row r="141" spans="2:8" s="15" customFormat="1" x14ac:dyDescent="0.2">
      <c r="B141" s="9" t="s">
        <v>173</v>
      </c>
      <c r="C141" s="39" t="s">
        <v>174</v>
      </c>
      <c r="D141" s="40" t="s">
        <v>174</v>
      </c>
      <c r="E141" s="41" t="s">
        <v>174</v>
      </c>
      <c r="F141" s="32">
        <v>7200000</v>
      </c>
      <c r="G141" s="32">
        <f>+G142+G143+G144</f>
        <v>1600000</v>
      </c>
      <c r="H141"/>
    </row>
    <row r="142" spans="2:8" s="15" customFormat="1" x14ac:dyDescent="0.2">
      <c r="B142" s="10" t="s">
        <v>175</v>
      </c>
      <c r="C142" s="42" t="s">
        <v>176</v>
      </c>
      <c r="D142" s="43" t="s">
        <v>176</v>
      </c>
      <c r="E142" s="44" t="s">
        <v>176</v>
      </c>
      <c r="F142" s="33">
        <v>5200000</v>
      </c>
      <c r="G142" s="33">
        <v>500000</v>
      </c>
      <c r="H142"/>
    </row>
    <row r="143" spans="2:8" s="15" customFormat="1" x14ac:dyDescent="0.2">
      <c r="B143" s="10" t="s">
        <v>177</v>
      </c>
      <c r="C143" s="42" t="s">
        <v>178</v>
      </c>
      <c r="D143" s="43" t="s">
        <v>178</v>
      </c>
      <c r="E143" s="44" t="s">
        <v>178</v>
      </c>
      <c r="F143" s="33">
        <v>1000000</v>
      </c>
      <c r="G143" s="33">
        <v>600000</v>
      </c>
      <c r="H143"/>
    </row>
    <row r="144" spans="2:8" s="15" customFormat="1" x14ac:dyDescent="0.2">
      <c r="B144" s="10" t="s">
        <v>179</v>
      </c>
      <c r="C144" s="42" t="s">
        <v>180</v>
      </c>
      <c r="D144" s="43" t="s">
        <v>180</v>
      </c>
      <c r="E144" s="44" t="s">
        <v>180</v>
      </c>
      <c r="F144" s="33">
        <v>1000000</v>
      </c>
      <c r="G144" s="33">
        <v>500000</v>
      </c>
      <c r="H144"/>
    </row>
    <row r="145" spans="2:8" s="15" customFormat="1" x14ac:dyDescent="0.2">
      <c r="B145" s="9" t="s">
        <v>181</v>
      </c>
      <c r="C145" s="39" t="s">
        <v>182</v>
      </c>
      <c r="D145" s="40" t="s">
        <v>182</v>
      </c>
      <c r="E145" s="41" t="s">
        <v>182</v>
      </c>
      <c r="F145" s="32">
        <v>6200000</v>
      </c>
      <c r="G145" s="32">
        <f>+G146+G147</f>
        <v>1141979.08</v>
      </c>
      <c r="H145"/>
    </row>
    <row r="146" spans="2:8" s="15" customFormat="1" x14ac:dyDescent="0.2">
      <c r="B146" s="10" t="s">
        <v>183</v>
      </c>
      <c r="C146" s="42" t="s">
        <v>184</v>
      </c>
      <c r="D146" s="43" t="s">
        <v>184</v>
      </c>
      <c r="E146" s="44" t="s">
        <v>184</v>
      </c>
      <c r="F146" s="33">
        <v>1000000</v>
      </c>
      <c r="G146" s="33">
        <v>674367.18</v>
      </c>
      <c r="H146"/>
    </row>
    <row r="147" spans="2:8" s="15" customFormat="1" x14ac:dyDescent="0.2">
      <c r="B147" s="10" t="s">
        <v>185</v>
      </c>
      <c r="C147" s="42" t="s">
        <v>186</v>
      </c>
      <c r="D147" s="43" t="s">
        <v>186</v>
      </c>
      <c r="E147" s="44" t="s">
        <v>186</v>
      </c>
      <c r="F147" s="33">
        <v>5200000</v>
      </c>
      <c r="G147" s="33">
        <v>467611.9</v>
      </c>
      <c r="H147"/>
    </row>
    <row r="148" spans="2:8" s="15" customFormat="1" x14ac:dyDescent="0.2">
      <c r="B148" s="9" t="s">
        <v>187</v>
      </c>
      <c r="C148" s="39" t="s">
        <v>188</v>
      </c>
      <c r="D148" s="40" t="s">
        <v>188</v>
      </c>
      <c r="E148" s="41" t="s">
        <v>188</v>
      </c>
      <c r="F148" s="32">
        <v>6200000</v>
      </c>
      <c r="G148" s="32">
        <f>+G149+G150</f>
        <v>1558520.92</v>
      </c>
      <c r="H148"/>
    </row>
    <row r="149" spans="2:8" s="15" customFormat="1" x14ac:dyDescent="0.2">
      <c r="B149" s="10" t="s">
        <v>189</v>
      </c>
      <c r="C149" s="42" t="s">
        <v>190</v>
      </c>
      <c r="D149" s="43" t="s">
        <v>190</v>
      </c>
      <c r="E149" s="44" t="s">
        <v>190</v>
      </c>
      <c r="F149" s="33">
        <v>5200000</v>
      </c>
      <c r="G149" s="33">
        <v>749694.34</v>
      </c>
      <c r="H149"/>
    </row>
    <row r="150" spans="2:8" s="15" customFormat="1" x14ac:dyDescent="0.2">
      <c r="B150" s="10" t="s">
        <v>191</v>
      </c>
      <c r="C150" s="42" t="s">
        <v>192</v>
      </c>
      <c r="D150" s="43" t="s">
        <v>192</v>
      </c>
      <c r="E150" s="44" t="s">
        <v>192</v>
      </c>
      <c r="F150" s="33">
        <v>1000000</v>
      </c>
      <c r="G150" s="33">
        <v>808826.58</v>
      </c>
      <c r="H150"/>
    </row>
    <row r="151" spans="2:8" s="15" customFormat="1" x14ac:dyDescent="0.2">
      <c r="B151" s="9" t="s">
        <v>193</v>
      </c>
      <c r="C151" s="39" t="s">
        <v>194</v>
      </c>
      <c r="D151" s="40" t="s">
        <v>194</v>
      </c>
      <c r="E151" s="41" t="s">
        <v>194</v>
      </c>
      <c r="F151" s="32">
        <v>2000000</v>
      </c>
      <c r="G151" s="32">
        <f>+G152+G153</f>
        <v>400000</v>
      </c>
      <c r="H151"/>
    </row>
    <row r="152" spans="2:8" s="15" customFormat="1" x14ac:dyDescent="0.2">
      <c r="B152" s="10" t="s">
        <v>195</v>
      </c>
      <c r="C152" s="42" t="s">
        <v>196</v>
      </c>
      <c r="D152" s="43" t="s">
        <v>196</v>
      </c>
      <c r="E152" s="44" t="s">
        <v>196</v>
      </c>
      <c r="F152" s="33">
        <v>1000000</v>
      </c>
      <c r="G152" s="33">
        <v>395000</v>
      </c>
      <c r="H152"/>
    </row>
    <row r="153" spans="2:8" s="15" customFormat="1" x14ac:dyDescent="0.2">
      <c r="B153" s="10" t="s">
        <v>197</v>
      </c>
      <c r="C153" s="42" t="s">
        <v>198</v>
      </c>
      <c r="D153" s="43" t="s">
        <v>198</v>
      </c>
      <c r="E153" s="44" t="s">
        <v>198</v>
      </c>
      <c r="F153" s="33">
        <v>1000000</v>
      </c>
      <c r="G153" s="33">
        <v>5000</v>
      </c>
      <c r="H153"/>
    </row>
    <row r="154" spans="2:8" s="15" customFormat="1" x14ac:dyDescent="0.2">
      <c r="B154" s="9" t="s">
        <v>199</v>
      </c>
      <c r="C154" s="39" t="s">
        <v>200</v>
      </c>
      <c r="D154" s="40" t="s">
        <v>200</v>
      </c>
      <c r="E154" s="41" t="s">
        <v>200</v>
      </c>
      <c r="F154" s="32">
        <v>46000000</v>
      </c>
      <c r="G154" s="32">
        <f>+G155+G156+G157+G158+G159</f>
        <v>46500000</v>
      </c>
      <c r="H154"/>
    </row>
    <row r="155" spans="2:8" s="15" customFormat="1" x14ac:dyDescent="0.2">
      <c r="B155" s="10" t="s">
        <v>201</v>
      </c>
      <c r="C155" s="42" t="s">
        <v>202</v>
      </c>
      <c r="D155" s="43" t="s">
        <v>202</v>
      </c>
      <c r="E155" s="44" t="s">
        <v>202</v>
      </c>
      <c r="F155" s="33">
        <v>40000000</v>
      </c>
      <c r="G155" s="33">
        <v>41359203</v>
      </c>
      <c r="H155"/>
    </row>
    <row r="156" spans="2:8" s="15" customFormat="1" x14ac:dyDescent="0.2">
      <c r="B156" s="10" t="s">
        <v>203</v>
      </c>
      <c r="C156" s="42" t="s">
        <v>204</v>
      </c>
      <c r="D156" s="43" t="s">
        <v>204</v>
      </c>
      <c r="E156" s="44" t="s">
        <v>204</v>
      </c>
      <c r="F156" s="33">
        <v>3000000</v>
      </c>
      <c r="G156" s="33">
        <v>1640797</v>
      </c>
      <c r="H156"/>
    </row>
    <row r="157" spans="2:8" s="15" customFormat="1" x14ac:dyDescent="0.2">
      <c r="B157" s="10" t="s">
        <v>205</v>
      </c>
      <c r="C157" s="42" t="s">
        <v>206</v>
      </c>
      <c r="D157" s="43" t="s">
        <v>206</v>
      </c>
      <c r="E157" s="44" t="s">
        <v>206</v>
      </c>
      <c r="F157" s="33">
        <v>500000</v>
      </c>
      <c r="G157" s="33">
        <v>500000</v>
      </c>
      <c r="H157"/>
    </row>
    <row r="158" spans="2:8" s="15" customFormat="1" x14ac:dyDescent="0.2">
      <c r="B158" s="10" t="s">
        <v>207</v>
      </c>
      <c r="C158" s="42" t="s">
        <v>208</v>
      </c>
      <c r="D158" s="43" t="s">
        <v>208</v>
      </c>
      <c r="E158" s="44" t="s">
        <v>208</v>
      </c>
      <c r="F158" s="33">
        <v>1000000</v>
      </c>
      <c r="G158" s="33">
        <v>1500000</v>
      </c>
      <c r="H158"/>
    </row>
    <row r="159" spans="2:8" s="15" customFormat="1" x14ac:dyDescent="0.2">
      <c r="B159" s="10" t="s">
        <v>209</v>
      </c>
      <c r="C159" s="42" t="s">
        <v>210</v>
      </c>
      <c r="D159" s="43" t="s">
        <v>210</v>
      </c>
      <c r="E159" s="44" t="s">
        <v>210</v>
      </c>
      <c r="F159" s="33">
        <v>1500000</v>
      </c>
      <c r="G159" s="33">
        <v>1500000</v>
      </c>
      <c r="H159"/>
    </row>
    <row r="160" spans="2:8" s="15" customFormat="1" x14ac:dyDescent="0.2">
      <c r="B160" s="9" t="s">
        <v>211</v>
      </c>
      <c r="C160" s="39" t="s">
        <v>212</v>
      </c>
      <c r="D160" s="40" t="s">
        <v>212</v>
      </c>
      <c r="E160" s="41" t="s">
        <v>212</v>
      </c>
      <c r="F160" s="32">
        <v>5800000</v>
      </c>
      <c r="G160" s="32">
        <f>+G161+G162+G163+G164</f>
        <v>5550000</v>
      </c>
      <c r="H160"/>
    </row>
    <row r="161" spans="2:8" s="15" customFormat="1" x14ac:dyDescent="0.2">
      <c r="B161" s="10" t="s">
        <v>362</v>
      </c>
      <c r="C161" s="42" t="s">
        <v>363</v>
      </c>
      <c r="D161" s="43" t="s">
        <v>363</v>
      </c>
      <c r="E161" s="44" t="s">
        <v>363</v>
      </c>
      <c r="F161" s="33">
        <v>50000</v>
      </c>
      <c r="G161" s="33">
        <v>300000</v>
      </c>
      <c r="H161"/>
    </row>
    <row r="162" spans="2:8" s="15" customFormat="1" x14ac:dyDescent="0.2">
      <c r="B162" s="10" t="s">
        <v>364</v>
      </c>
      <c r="C162" s="42" t="s">
        <v>365</v>
      </c>
      <c r="D162" s="43" t="s">
        <v>365</v>
      </c>
      <c r="E162" s="44" t="s">
        <v>365</v>
      </c>
      <c r="F162" s="33">
        <v>50000</v>
      </c>
      <c r="G162" s="33">
        <v>50000</v>
      </c>
      <c r="H162"/>
    </row>
    <row r="163" spans="2:8" s="15" customFormat="1" x14ac:dyDescent="0.2">
      <c r="B163" s="10" t="s">
        <v>213</v>
      </c>
      <c r="C163" s="42" t="s">
        <v>214</v>
      </c>
      <c r="D163" s="43" t="s">
        <v>214</v>
      </c>
      <c r="E163" s="44" t="s">
        <v>214</v>
      </c>
      <c r="F163" s="33">
        <v>5200000</v>
      </c>
      <c r="G163" s="33">
        <v>4700000</v>
      </c>
      <c r="H163"/>
    </row>
    <row r="164" spans="2:8" s="15" customFormat="1" x14ac:dyDescent="0.2">
      <c r="B164" s="10" t="s">
        <v>215</v>
      </c>
      <c r="C164" s="42" t="s">
        <v>216</v>
      </c>
      <c r="D164" s="43" t="s">
        <v>216</v>
      </c>
      <c r="E164" s="44" t="s">
        <v>216</v>
      </c>
      <c r="F164" s="33">
        <v>500000</v>
      </c>
      <c r="G164" s="33">
        <v>500000</v>
      </c>
      <c r="H164"/>
    </row>
    <row r="165" spans="2:8" s="15" customFormat="1" x14ac:dyDescent="0.2">
      <c r="B165" s="9" t="s">
        <v>217</v>
      </c>
      <c r="C165" s="39" t="s">
        <v>218</v>
      </c>
      <c r="D165" s="40" t="s">
        <v>218</v>
      </c>
      <c r="E165" s="41" t="s">
        <v>218</v>
      </c>
      <c r="F165" s="32">
        <f>+F166+F167</f>
        <v>1500000</v>
      </c>
      <c r="G165" s="32">
        <f>+G166+G167</f>
        <v>1574203.17</v>
      </c>
      <c r="H165"/>
    </row>
    <row r="166" spans="2:8" s="15" customFormat="1" x14ac:dyDescent="0.2">
      <c r="B166" s="10" t="s">
        <v>219</v>
      </c>
      <c r="C166" s="42" t="s">
        <v>218</v>
      </c>
      <c r="D166" s="43" t="s">
        <v>218</v>
      </c>
      <c r="E166" s="44" t="s">
        <v>218</v>
      </c>
      <c r="F166" s="33">
        <v>1500000</v>
      </c>
      <c r="G166" s="33">
        <v>1174203.17</v>
      </c>
      <c r="H166"/>
    </row>
    <row r="167" spans="2:8" s="25" customFormat="1" x14ac:dyDescent="0.2">
      <c r="B167" s="10" t="s">
        <v>432</v>
      </c>
      <c r="C167" s="24" t="s">
        <v>433</v>
      </c>
      <c r="E167" s="26"/>
      <c r="F167" s="33">
        <v>0</v>
      </c>
      <c r="G167" s="33">
        <v>400000</v>
      </c>
      <c r="H167"/>
    </row>
    <row r="168" spans="2:8" s="15" customFormat="1" x14ac:dyDescent="0.2">
      <c r="B168" s="9" t="s">
        <v>220</v>
      </c>
      <c r="C168" s="39" t="s">
        <v>221</v>
      </c>
      <c r="D168" s="40" t="s">
        <v>221</v>
      </c>
      <c r="E168" s="41" t="s">
        <v>221</v>
      </c>
      <c r="F168" s="32">
        <v>3300000</v>
      </c>
      <c r="G168" s="32">
        <f>+G169+G170</f>
        <v>3275796.83</v>
      </c>
      <c r="H168"/>
    </row>
    <row r="169" spans="2:8" s="15" customFormat="1" x14ac:dyDescent="0.2">
      <c r="B169" s="10" t="s">
        <v>222</v>
      </c>
      <c r="C169" s="42" t="s">
        <v>223</v>
      </c>
      <c r="D169" s="43" t="s">
        <v>223</v>
      </c>
      <c r="E169" s="44" t="s">
        <v>223</v>
      </c>
      <c r="F169" s="33">
        <v>3000000</v>
      </c>
      <c r="G169" s="33">
        <v>2925796.83</v>
      </c>
      <c r="H169"/>
    </row>
    <row r="170" spans="2:8" s="15" customFormat="1" x14ac:dyDescent="0.2">
      <c r="B170" s="10" t="s">
        <v>366</v>
      </c>
      <c r="C170" s="42" t="s">
        <v>367</v>
      </c>
      <c r="D170" s="43" t="s">
        <v>367</v>
      </c>
      <c r="E170" s="44" t="s">
        <v>367</v>
      </c>
      <c r="F170" s="33">
        <v>300000</v>
      </c>
      <c r="G170" s="33">
        <v>350000</v>
      </c>
      <c r="H170"/>
    </row>
    <row r="171" spans="2:8" s="15" customFormat="1" x14ac:dyDescent="0.2">
      <c r="B171" s="9" t="s">
        <v>224</v>
      </c>
      <c r="C171" s="39" t="s">
        <v>225</v>
      </c>
      <c r="D171" s="40" t="s">
        <v>225</v>
      </c>
      <c r="E171" s="41" t="s">
        <v>225</v>
      </c>
      <c r="F171" s="32">
        <v>500000</v>
      </c>
      <c r="G171" s="32">
        <f>+G172</f>
        <v>260000</v>
      </c>
      <c r="H171"/>
    </row>
    <row r="172" spans="2:8" s="15" customFormat="1" x14ac:dyDescent="0.2">
      <c r="B172" s="10" t="s">
        <v>226</v>
      </c>
      <c r="C172" s="42" t="s">
        <v>225</v>
      </c>
      <c r="D172" s="43" t="s">
        <v>225</v>
      </c>
      <c r="E172" s="44" t="s">
        <v>225</v>
      </c>
      <c r="F172" s="33">
        <v>500000</v>
      </c>
      <c r="G172" s="33">
        <v>260000</v>
      </c>
      <c r="H172"/>
    </row>
    <row r="173" spans="2:8" s="15" customFormat="1" x14ac:dyDescent="0.2">
      <c r="B173" s="9" t="s">
        <v>368</v>
      </c>
      <c r="C173" s="39" t="s">
        <v>369</v>
      </c>
      <c r="D173" s="40" t="s">
        <v>369</v>
      </c>
      <c r="E173" s="41" t="s">
        <v>369</v>
      </c>
      <c r="F173" s="32">
        <v>500000</v>
      </c>
      <c r="G173" s="32">
        <f>+G174</f>
        <v>450000</v>
      </c>
      <c r="H173"/>
    </row>
    <row r="174" spans="2:8" s="15" customFormat="1" x14ac:dyDescent="0.2">
      <c r="B174" s="10" t="s">
        <v>370</v>
      </c>
      <c r="C174" s="42" t="s">
        <v>369</v>
      </c>
      <c r="D174" s="43" t="s">
        <v>369</v>
      </c>
      <c r="E174" s="44" t="s">
        <v>369</v>
      </c>
      <c r="F174" s="33">
        <v>500000</v>
      </c>
      <c r="G174" s="33">
        <v>450000</v>
      </c>
      <c r="H174"/>
    </row>
    <row r="175" spans="2:8" s="15" customFormat="1" x14ac:dyDescent="0.2">
      <c r="B175" s="9" t="s">
        <v>227</v>
      </c>
      <c r="C175" s="39" t="s">
        <v>228</v>
      </c>
      <c r="D175" s="40" t="s">
        <v>228</v>
      </c>
      <c r="E175" s="41" t="s">
        <v>228</v>
      </c>
      <c r="F175" s="32">
        <v>4500000</v>
      </c>
      <c r="G175" s="32">
        <f>+G176</f>
        <v>3500000</v>
      </c>
      <c r="H175"/>
    </row>
    <row r="176" spans="2:8" s="15" customFormat="1" x14ac:dyDescent="0.2">
      <c r="B176" s="10" t="s">
        <v>229</v>
      </c>
      <c r="C176" s="42" t="s">
        <v>228</v>
      </c>
      <c r="D176" s="43" t="s">
        <v>228</v>
      </c>
      <c r="E176" s="44" t="s">
        <v>228</v>
      </c>
      <c r="F176" s="33">
        <v>4500000</v>
      </c>
      <c r="G176" s="33">
        <v>3500000</v>
      </c>
      <c r="H176"/>
    </row>
    <row r="177" spans="2:8" s="15" customFormat="1" x14ac:dyDescent="0.2">
      <c r="B177" s="9" t="s">
        <v>230</v>
      </c>
      <c r="C177" s="39" t="s">
        <v>231</v>
      </c>
      <c r="D177" s="40" t="s">
        <v>231</v>
      </c>
      <c r="E177" s="41" t="s">
        <v>231</v>
      </c>
      <c r="F177" s="32">
        <v>11350000</v>
      </c>
      <c r="G177" s="32">
        <f>+G178</f>
        <v>5045951.1100000003</v>
      </c>
      <c r="H177"/>
    </row>
    <row r="178" spans="2:8" s="15" customFormat="1" x14ac:dyDescent="0.2">
      <c r="B178" s="10" t="s">
        <v>232</v>
      </c>
      <c r="C178" s="42" t="s">
        <v>231</v>
      </c>
      <c r="D178" s="43" t="s">
        <v>231</v>
      </c>
      <c r="E178" s="44" t="s">
        <v>231</v>
      </c>
      <c r="F178" s="33">
        <v>11350000</v>
      </c>
      <c r="G178" s="33">
        <v>5045951.1100000003</v>
      </c>
      <c r="H178"/>
    </row>
    <row r="179" spans="2:8" s="15" customFormat="1" x14ac:dyDescent="0.2">
      <c r="B179" s="9" t="s">
        <v>371</v>
      </c>
      <c r="C179" s="39" t="s">
        <v>372</v>
      </c>
      <c r="D179" s="40" t="s">
        <v>372</v>
      </c>
      <c r="E179" s="41" t="s">
        <v>372</v>
      </c>
      <c r="F179" s="32">
        <v>13400000</v>
      </c>
      <c r="G179" s="32">
        <f>+G180+G181</f>
        <v>3940000</v>
      </c>
      <c r="H179"/>
    </row>
    <row r="180" spans="2:8" s="15" customFormat="1" x14ac:dyDescent="0.2">
      <c r="B180" s="10" t="s">
        <v>373</v>
      </c>
      <c r="C180" s="42" t="s">
        <v>374</v>
      </c>
      <c r="D180" s="43" t="s">
        <v>374</v>
      </c>
      <c r="E180" s="44" t="s">
        <v>374</v>
      </c>
      <c r="F180" s="33">
        <v>10400000</v>
      </c>
      <c r="G180" s="33">
        <v>2400000</v>
      </c>
      <c r="H180"/>
    </row>
    <row r="181" spans="2:8" s="15" customFormat="1" x14ac:dyDescent="0.2">
      <c r="B181" s="10" t="s">
        <v>375</v>
      </c>
      <c r="C181" s="42" t="s">
        <v>376</v>
      </c>
      <c r="D181" s="43" t="s">
        <v>376</v>
      </c>
      <c r="E181" s="44" t="s">
        <v>376</v>
      </c>
      <c r="F181" s="33">
        <v>3000000</v>
      </c>
      <c r="G181" s="33">
        <v>1540000</v>
      </c>
      <c r="H181"/>
    </row>
    <row r="182" spans="2:8" s="15" customFormat="1" x14ac:dyDescent="0.2">
      <c r="B182" s="9" t="s">
        <v>233</v>
      </c>
      <c r="C182" s="39" t="s">
        <v>234</v>
      </c>
      <c r="D182" s="40" t="s">
        <v>234</v>
      </c>
      <c r="E182" s="41" t="s">
        <v>234</v>
      </c>
      <c r="F182" s="32">
        <v>55540818</v>
      </c>
      <c r="G182" s="32">
        <f>+G183+G184+G185+G186</f>
        <v>13290209.73</v>
      </c>
      <c r="H182"/>
    </row>
    <row r="183" spans="2:8" s="15" customFormat="1" x14ac:dyDescent="0.2">
      <c r="B183" s="10" t="s">
        <v>235</v>
      </c>
      <c r="C183" s="42" t="s">
        <v>236</v>
      </c>
      <c r="D183" s="43" t="s">
        <v>236</v>
      </c>
      <c r="E183" s="44" t="s">
        <v>236</v>
      </c>
      <c r="F183" s="33">
        <v>43690818</v>
      </c>
      <c r="G183" s="33">
        <v>2790209.73</v>
      </c>
      <c r="H183"/>
    </row>
    <row r="184" spans="2:8" s="15" customFormat="1" x14ac:dyDescent="0.2">
      <c r="B184" s="10" t="s">
        <v>377</v>
      </c>
      <c r="C184" s="14" t="s">
        <v>417</v>
      </c>
      <c r="E184" s="16"/>
      <c r="F184" s="33">
        <v>0</v>
      </c>
      <c r="G184" s="33">
        <v>6000000</v>
      </c>
      <c r="H184"/>
    </row>
    <row r="185" spans="2:8" s="15" customFormat="1" x14ac:dyDescent="0.2">
      <c r="B185" s="10" t="s">
        <v>378</v>
      </c>
      <c r="C185" s="42" t="s">
        <v>379</v>
      </c>
      <c r="D185" s="43" t="s">
        <v>379</v>
      </c>
      <c r="E185" s="44" t="s">
        <v>379</v>
      </c>
      <c r="F185" s="33">
        <v>500000</v>
      </c>
      <c r="G185" s="33">
        <v>500000</v>
      </c>
      <c r="H185"/>
    </row>
    <row r="186" spans="2:8" s="15" customFormat="1" x14ac:dyDescent="0.2">
      <c r="B186" s="10" t="s">
        <v>380</v>
      </c>
      <c r="C186" s="42" t="s">
        <v>381</v>
      </c>
      <c r="D186" s="43" t="s">
        <v>381</v>
      </c>
      <c r="E186" s="44" t="s">
        <v>381</v>
      </c>
      <c r="F186" s="33">
        <v>11350000</v>
      </c>
      <c r="G186" s="33">
        <v>4000000</v>
      </c>
      <c r="H186"/>
    </row>
    <row r="187" spans="2:8" s="15" customFormat="1" x14ac:dyDescent="0.2">
      <c r="B187" s="9" t="s">
        <v>237</v>
      </c>
      <c r="C187" s="39" t="s">
        <v>238</v>
      </c>
      <c r="D187" s="40" t="s">
        <v>238</v>
      </c>
      <c r="E187" s="41" t="s">
        <v>238</v>
      </c>
      <c r="F187" s="32">
        <v>30000000</v>
      </c>
      <c r="G187" s="32">
        <f>+G188</f>
        <v>13700000</v>
      </c>
      <c r="H187"/>
    </row>
    <row r="188" spans="2:8" s="15" customFormat="1" x14ac:dyDescent="0.2">
      <c r="B188" s="10" t="s">
        <v>239</v>
      </c>
      <c r="C188" s="42" t="s">
        <v>240</v>
      </c>
      <c r="D188" s="43" t="s">
        <v>240</v>
      </c>
      <c r="E188" s="44" t="s">
        <v>240</v>
      </c>
      <c r="F188" s="33">
        <v>30000000</v>
      </c>
      <c r="G188" s="33">
        <v>13700000</v>
      </c>
      <c r="H188"/>
    </row>
    <row r="189" spans="2:8" s="15" customFormat="1" x14ac:dyDescent="0.2">
      <c r="B189" s="9" t="s">
        <v>241</v>
      </c>
      <c r="C189" s="39" t="s">
        <v>242</v>
      </c>
      <c r="D189" s="40" t="s">
        <v>242</v>
      </c>
      <c r="E189" s="41" t="s">
        <v>242</v>
      </c>
      <c r="F189" s="32">
        <v>6000000</v>
      </c>
      <c r="G189" s="32">
        <f>+G190</f>
        <v>5910238.1299999999</v>
      </c>
      <c r="H189"/>
    </row>
    <row r="190" spans="2:8" s="15" customFormat="1" x14ac:dyDescent="0.2">
      <c r="B190" s="10" t="s">
        <v>243</v>
      </c>
      <c r="C190" s="42" t="s">
        <v>244</v>
      </c>
      <c r="D190" s="43" t="s">
        <v>244</v>
      </c>
      <c r="E190" s="44" t="s">
        <v>244</v>
      </c>
      <c r="F190" s="33">
        <v>6000000</v>
      </c>
      <c r="G190" s="33">
        <v>5910238.1299999999</v>
      </c>
      <c r="H190"/>
    </row>
    <row r="191" spans="2:8" s="27" customFormat="1" x14ac:dyDescent="0.2">
      <c r="B191" s="9" t="s">
        <v>438</v>
      </c>
      <c r="C191" s="39" t="s">
        <v>440</v>
      </c>
      <c r="D191" s="40"/>
      <c r="E191" s="41"/>
      <c r="F191" s="32">
        <f>+F192</f>
        <v>0</v>
      </c>
      <c r="G191" s="32">
        <f>+G192</f>
        <v>89761.87</v>
      </c>
      <c r="H191"/>
    </row>
    <row r="192" spans="2:8" s="27" customFormat="1" x14ac:dyDescent="0.2">
      <c r="B192" s="10" t="s">
        <v>439</v>
      </c>
      <c r="C192" s="42" t="s">
        <v>441</v>
      </c>
      <c r="D192" s="43"/>
      <c r="E192" s="44"/>
      <c r="F192" s="33">
        <v>0</v>
      </c>
      <c r="G192" s="33">
        <v>89761.87</v>
      </c>
      <c r="H192"/>
    </row>
    <row r="193" spans="2:8" s="15" customFormat="1" x14ac:dyDescent="0.2">
      <c r="B193" s="9" t="s">
        <v>245</v>
      </c>
      <c r="C193" s="39" t="s">
        <v>246</v>
      </c>
      <c r="D193" s="40" t="s">
        <v>246</v>
      </c>
      <c r="E193" s="41" t="s">
        <v>246</v>
      </c>
      <c r="F193" s="32">
        <v>10400000</v>
      </c>
      <c r="G193" s="32">
        <f>+G194</f>
        <v>6000000</v>
      </c>
      <c r="H193"/>
    </row>
    <row r="194" spans="2:8" s="15" customFormat="1" x14ac:dyDescent="0.2">
      <c r="B194" s="10" t="s">
        <v>247</v>
      </c>
      <c r="C194" s="42" t="s">
        <v>246</v>
      </c>
      <c r="D194" s="43" t="s">
        <v>246</v>
      </c>
      <c r="E194" s="44" t="s">
        <v>246</v>
      </c>
      <c r="F194" s="33">
        <v>10400000</v>
      </c>
      <c r="G194" s="33">
        <v>6000000</v>
      </c>
      <c r="H194"/>
    </row>
    <row r="195" spans="2:8" s="15" customFormat="1" x14ac:dyDescent="0.2">
      <c r="B195" s="9" t="s">
        <v>248</v>
      </c>
      <c r="C195" s="39" t="s">
        <v>249</v>
      </c>
      <c r="D195" s="40" t="s">
        <v>249</v>
      </c>
      <c r="E195" s="41" t="s">
        <v>249</v>
      </c>
      <c r="F195" s="32">
        <v>2000000</v>
      </c>
      <c r="G195" s="32">
        <f>+G196</f>
        <v>900000</v>
      </c>
      <c r="H195"/>
    </row>
    <row r="196" spans="2:8" s="15" customFormat="1" x14ac:dyDescent="0.2">
      <c r="B196" s="10" t="s">
        <v>250</v>
      </c>
      <c r="C196" s="42" t="s">
        <v>249</v>
      </c>
      <c r="D196" s="43" t="s">
        <v>249</v>
      </c>
      <c r="E196" s="44" t="s">
        <v>249</v>
      </c>
      <c r="F196" s="33">
        <v>2000000</v>
      </c>
      <c r="G196" s="33">
        <v>900000</v>
      </c>
      <c r="H196"/>
    </row>
    <row r="197" spans="2:8" s="15" customFormat="1" x14ac:dyDescent="0.2">
      <c r="B197" s="9" t="s">
        <v>251</v>
      </c>
      <c r="C197" s="39" t="s">
        <v>252</v>
      </c>
      <c r="D197" s="40" t="s">
        <v>252</v>
      </c>
      <c r="E197" s="41" t="s">
        <v>252</v>
      </c>
      <c r="F197" s="32">
        <v>10400000</v>
      </c>
      <c r="G197" s="32">
        <f>+G198</f>
        <v>534000</v>
      </c>
      <c r="H197"/>
    </row>
    <row r="198" spans="2:8" s="15" customFormat="1" x14ac:dyDescent="0.2">
      <c r="B198" s="10" t="s">
        <v>253</v>
      </c>
      <c r="C198" s="42" t="s">
        <v>252</v>
      </c>
      <c r="D198" s="43" t="s">
        <v>252</v>
      </c>
      <c r="E198" s="44" t="s">
        <v>252</v>
      </c>
      <c r="F198" s="33">
        <v>10400000</v>
      </c>
      <c r="G198" s="33">
        <v>534000</v>
      </c>
      <c r="H198"/>
    </row>
    <row r="199" spans="2:8" s="15" customFormat="1" x14ac:dyDescent="0.2">
      <c r="B199" s="9" t="s">
        <v>254</v>
      </c>
      <c r="C199" s="39" t="s">
        <v>255</v>
      </c>
      <c r="D199" s="40" t="s">
        <v>255</v>
      </c>
      <c r="E199" s="41" t="s">
        <v>255</v>
      </c>
      <c r="F199" s="32">
        <v>10400000</v>
      </c>
      <c r="G199" s="32">
        <f>+G200</f>
        <v>4293994.46</v>
      </c>
      <c r="H199"/>
    </row>
    <row r="200" spans="2:8" s="15" customFormat="1" x14ac:dyDescent="0.2">
      <c r="B200" s="10" t="s">
        <v>256</v>
      </c>
      <c r="C200" s="42" t="s">
        <v>255</v>
      </c>
      <c r="D200" s="43" t="s">
        <v>255</v>
      </c>
      <c r="E200" s="44" t="s">
        <v>255</v>
      </c>
      <c r="F200" s="33">
        <v>10400000</v>
      </c>
      <c r="G200" s="33">
        <v>4293994.46</v>
      </c>
      <c r="H200"/>
    </row>
    <row r="201" spans="2:8" s="15" customFormat="1" x14ac:dyDescent="0.2">
      <c r="B201" s="9" t="s">
        <v>257</v>
      </c>
      <c r="C201" s="39" t="s">
        <v>258</v>
      </c>
      <c r="D201" s="40" t="s">
        <v>258</v>
      </c>
      <c r="E201" s="41" t="s">
        <v>258</v>
      </c>
      <c r="F201" s="32">
        <v>500000</v>
      </c>
      <c r="G201" s="32">
        <f>+G202</f>
        <v>616000</v>
      </c>
      <c r="H201"/>
    </row>
    <row r="202" spans="2:8" s="15" customFormat="1" x14ac:dyDescent="0.2">
      <c r="B202" s="10" t="s">
        <v>259</v>
      </c>
      <c r="C202" s="42" t="s">
        <v>260</v>
      </c>
      <c r="D202" s="43" t="s">
        <v>260</v>
      </c>
      <c r="E202" s="44" t="s">
        <v>260</v>
      </c>
      <c r="F202" s="33">
        <v>500000</v>
      </c>
      <c r="G202" s="33">
        <v>616000</v>
      </c>
      <c r="H202"/>
    </row>
    <row r="203" spans="2:8" s="15" customFormat="1" x14ac:dyDescent="0.2">
      <c r="B203" s="9" t="s">
        <v>261</v>
      </c>
      <c r="C203" s="39" t="s">
        <v>262</v>
      </c>
      <c r="D203" s="40" t="s">
        <v>262</v>
      </c>
      <c r="E203" s="41" t="s">
        <v>262</v>
      </c>
      <c r="F203" s="32">
        <v>1000000</v>
      </c>
      <c r="G203" s="32">
        <f>+G204</f>
        <v>500000</v>
      </c>
      <c r="H203"/>
    </row>
    <row r="204" spans="2:8" s="15" customFormat="1" x14ac:dyDescent="0.2">
      <c r="B204" s="10" t="s">
        <v>263</v>
      </c>
      <c r="C204" s="42" t="s">
        <v>264</v>
      </c>
      <c r="D204" s="43" t="s">
        <v>264</v>
      </c>
      <c r="E204" s="44" t="s">
        <v>264</v>
      </c>
      <c r="F204" s="33">
        <v>1000000</v>
      </c>
      <c r="G204" s="33">
        <v>500000</v>
      </c>
      <c r="H204"/>
    </row>
    <row r="205" spans="2:8" s="15" customFormat="1" x14ac:dyDescent="0.2">
      <c r="B205" s="9" t="s">
        <v>265</v>
      </c>
      <c r="C205" s="39" t="s">
        <v>266</v>
      </c>
      <c r="D205" s="40" t="s">
        <v>266</v>
      </c>
      <c r="E205" s="41" t="s">
        <v>266</v>
      </c>
      <c r="F205" s="32">
        <v>200000</v>
      </c>
      <c r="G205" s="32">
        <f>+G206</f>
        <v>200000</v>
      </c>
      <c r="H205"/>
    </row>
    <row r="206" spans="2:8" s="15" customFormat="1" x14ac:dyDescent="0.2">
      <c r="B206" s="10" t="s">
        <v>267</v>
      </c>
      <c r="C206" s="42" t="s">
        <v>266</v>
      </c>
      <c r="D206" s="43" t="s">
        <v>266</v>
      </c>
      <c r="E206" s="44" t="s">
        <v>266</v>
      </c>
      <c r="F206" s="33">
        <v>200000</v>
      </c>
      <c r="G206" s="33">
        <v>200000</v>
      </c>
      <c r="H206"/>
    </row>
    <row r="207" spans="2:8" s="15" customFormat="1" x14ac:dyDescent="0.2">
      <c r="B207" s="9" t="s">
        <v>268</v>
      </c>
      <c r="C207" s="39" t="s">
        <v>269</v>
      </c>
      <c r="D207" s="40" t="s">
        <v>269</v>
      </c>
      <c r="E207" s="41" t="s">
        <v>269</v>
      </c>
      <c r="F207" s="32">
        <v>1000000</v>
      </c>
      <c r="G207" s="32">
        <f>+G208</f>
        <v>382045.76</v>
      </c>
      <c r="H207"/>
    </row>
    <row r="208" spans="2:8" s="15" customFormat="1" x14ac:dyDescent="0.2">
      <c r="B208" s="10" t="s">
        <v>270</v>
      </c>
      <c r="C208" s="42" t="s">
        <v>269</v>
      </c>
      <c r="D208" s="43" t="s">
        <v>269</v>
      </c>
      <c r="E208" s="44" t="s">
        <v>269</v>
      </c>
      <c r="F208" s="33">
        <v>1000000</v>
      </c>
      <c r="G208" s="33">
        <v>382045.76</v>
      </c>
      <c r="H208"/>
    </row>
    <row r="209" spans="2:8" s="15" customFormat="1" x14ac:dyDescent="0.2">
      <c r="B209" s="9" t="s">
        <v>271</v>
      </c>
      <c r="C209" s="39" t="s">
        <v>272</v>
      </c>
      <c r="D209" s="40" t="s">
        <v>272</v>
      </c>
      <c r="E209" s="41" t="s">
        <v>272</v>
      </c>
      <c r="F209" s="32">
        <v>500000</v>
      </c>
      <c r="G209" s="32">
        <f>+G210</f>
        <v>1281708</v>
      </c>
      <c r="H209"/>
    </row>
    <row r="210" spans="2:8" s="15" customFormat="1" x14ac:dyDescent="0.2">
      <c r="B210" s="10" t="s">
        <v>273</v>
      </c>
      <c r="C210" s="42" t="s">
        <v>272</v>
      </c>
      <c r="D210" s="43" t="s">
        <v>272</v>
      </c>
      <c r="E210" s="44" t="s">
        <v>272</v>
      </c>
      <c r="F210" s="33">
        <v>500000</v>
      </c>
      <c r="G210" s="33">
        <v>1281708</v>
      </c>
      <c r="H210"/>
    </row>
    <row r="211" spans="2:8" s="25" customFormat="1" x14ac:dyDescent="0.2">
      <c r="B211" s="9" t="s">
        <v>435</v>
      </c>
      <c r="C211" s="39" t="s">
        <v>436</v>
      </c>
      <c r="D211" s="40"/>
      <c r="E211" s="41"/>
      <c r="F211" s="32">
        <f>+F212</f>
        <v>0</v>
      </c>
      <c r="G211" s="32">
        <f>+G212</f>
        <v>280000</v>
      </c>
      <c r="H211"/>
    </row>
    <row r="212" spans="2:8" s="25" customFormat="1" x14ac:dyDescent="0.2">
      <c r="B212" s="10" t="s">
        <v>437</v>
      </c>
      <c r="C212" s="42" t="s">
        <v>436</v>
      </c>
      <c r="D212" s="43"/>
      <c r="E212" s="44"/>
      <c r="F212" s="33">
        <v>0</v>
      </c>
      <c r="G212" s="33">
        <v>280000</v>
      </c>
      <c r="H212"/>
    </row>
    <row r="213" spans="2:8" s="15" customFormat="1" x14ac:dyDescent="0.2">
      <c r="B213" s="9" t="s">
        <v>382</v>
      </c>
      <c r="C213" s="39" t="s">
        <v>383</v>
      </c>
      <c r="D213" s="40" t="s">
        <v>383</v>
      </c>
      <c r="E213" s="41" t="s">
        <v>383</v>
      </c>
      <c r="F213" s="32">
        <v>500000</v>
      </c>
      <c r="G213" s="32">
        <f>+G214</f>
        <v>120000</v>
      </c>
      <c r="H213"/>
    </row>
    <row r="214" spans="2:8" s="15" customFormat="1" x14ac:dyDescent="0.2">
      <c r="B214" s="10" t="s">
        <v>384</v>
      </c>
      <c r="C214" s="42" t="s">
        <v>383</v>
      </c>
      <c r="D214" s="43" t="s">
        <v>383</v>
      </c>
      <c r="E214" s="44" t="s">
        <v>383</v>
      </c>
      <c r="F214" s="33">
        <v>500000</v>
      </c>
      <c r="G214" s="33">
        <v>120000</v>
      </c>
      <c r="H214"/>
    </row>
    <row r="215" spans="2:8" s="15" customFormat="1" x14ac:dyDescent="0.2">
      <c r="B215" s="9" t="s">
        <v>274</v>
      </c>
      <c r="C215" s="39" t="s">
        <v>275</v>
      </c>
      <c r="D215" s="40" t="s">
        <v>275</v>
      </c>
      <c r="E215" s="41" t="s">
        <v>275</v>
      </c>
      <c r="F215" s="32">
        <v>50000</v>
      </c>
      <c r="G215" s="32">
        <f>+G216</f>
        <v>50000</v>
      </c>
      <c r="H215"/>
    </row>
    <row r="216" spans="2:8" s="15" customFormat="1" x14ac:dyDescent="0.2">
      <c r="B216" s="10" t="s">
        <v>276</v>
      </c>
      <c r="C216" s="42" t="s">
        <v>277</v>
      </c>
      <c r="D216" s="43" t="s">
        <v>277</v>
      </c>
      <c r="E216" s="44" t="s">
        <v>277</v>
      </c>
      <c r="F216" s="33">
        <v>50000</v>
      </c>
      <c r="G216" s="33">
        <v>50000</v>
      </c>
      <c r="H216"/>
    </row>
    <row r="217" spans="2:8" s="15" customFormat="1" x14ac:dyDescent="0.2">
      <c r="B217" s="9" t="s">
        <v>278</v>
      </c>
      <c r="C217" s="39" t="s">
        <v>279</v>
      </c>
      <c r="D217" s="40" t="s">
        <v>279</v>
      </c>
      <c r="E217" s="41" t="s">
        <v>279</v>
      </c>
      <c r="F217" s="32">
        <v>12600000</v>
      </c>
      <c r="G217" s="32">
        <f>+G218</f>
        <v>2600000</v>
      </c>
      <c r="H217"/>
    </row>
    <row r="218" spans="2:8" s="15" customFormat="1" x14ac:dyDescent="0.2">
      <c r="B218" s="10" t="s">
        <v>280</v>
      </c>
      <c r="C218" s="42" t="s">
        <v>279</v>
      </c>
      <c r="D218" s="43" t="s">
        <v>279</v>
      </c>
      <c r="E218" s="44" t="s">
        <v>279</v>
      </c>
      <c r="F218" s="33">
        <v>12600000</v>
      </c>
      <c r="G218" s="33">
        <v>2600000</v>
      </c>
      <c r="H218"/>
    </row>
    <row r="219" spans="2:8" s="15" customFormat="1" x14ac:dyDescent="0.2">
      <c r="B219" s="9" t="s">
        <v>281</v>
      </c>
      <c r="C219" s="39" t="s">
        <v>282</v>
      </c>
      <c r="D219" s="40" t="s">
        <v>282</v>
      </c>
      <c r="E219" s="41" t="s">
        <v>282</v>
      </c>
      <c r="F219" s="32">
        <v>100000</v>
      </c>
      <c r="G219" s="32">
        <f>+G220</f>
        <v>100000</v>
      </c>
      <c r="H219"/>
    </row>
    <row r="220" spans="2:8" s="15" customFormat="1" x14ac:dyDescent="0.2">
      <c r="B220" s="10" t="s">
        <v>283</v>
      </c>
      <c r="C220" s="42" t="s">
        <v>282</v>
      </c>
      <c r="D220" s="43" t="s">
        <v>282</v>
      </c>
      <c r="E220" s="44" t="s">
        <v>282</v>
      </c>
      <c r="F220" s="33">
        <v>100000</v>
      </c>
      <c r="G220" s="33">
        <v>100000</v>
      </c>
      <c r="H220"/>
    </row>
    <row r="221" spans="2:8" s="15" customFormat="1" x14ac:dyDescent="0.2">
      <c r="B221" s="9" t="s">
        <v>284</v>
      </c>
      <c r="C221" s="39" t="s">
        <v>285</v>
      </c>
      <c r="D221" s="40" t="s">
        <v>285</v>
      </c>
      <c r="E221" s="41" t="s">
        <v>285</v>
      </c>
      <c r="F221" s="32">
        <v>1500000</v>
      </c>
      <c r="G221" s="32">
        <f>+G222</f>
        <v>300000</v>
      </c>
      <c r="H221"/>
    </row>
    <row r="222" spans="2:8" s="15" customFormat="1" x14ac:dyDescent="0.2">
      <c r="B222" s="10" t="s">
        <v>286</v>
      </c>
      <c r="C222" s="42" t="s">
        <v>285</v>
      </c>
      <c r="D222" s="43" t="s">
        <v>285</v>
      </c>
      <c r="E222" s="44" t="s">
        <v>285</v>
      </c>
      <c r="F222" s="33">
        <v>1500000</v>
      </c>
      <c r="G222" s="33">
        <v>300000</v>
      </c>
      <c r="H222"/>
    </row>
    <row r="223" spans="2:8" s="15" customFormat="1" x14ac:dyDescent="0.2">
      <c r="B223" s="9" t="s">
        <v>287</v>
      </c>
      <c r="C223" s="39" t="s">
        <v>288</v>
      </c>
      <c r="D223" s="40" t="s">
        <v>288</v>
      </c>
      <c r="E223" s="41" t="s">
        <v>288</v>
      </c>
      <c r="F223" s="32">
        <v>50000</v>
      </c>
      <c r="G223" s="32">
        <f>+G224</f>
        <v>128835.91</v>
      </c>
      <c r="H223"/>
    </row>
    <row r="224" spans="2:8" s="15" customFormat="1" x14ac:dyDescent="0.2">
      <c r="B224" s="10" t="s">
        <v>289</v>
      </c>
      <c r="C224" s="42" t="s">
        <v>288</v>
      </c>
      <c r="D224" s="43" t="s">
        <v>288</v>
      </c>
      <c r="E224" s="44" t="s">
        <v>288</v>
      </c>
      <c r="F224" s="33">
        <v>50000</v>
      </c>
      <c r="G224" s="33">
        <v>128835.91</v>
      </c>
      <c r="H224"/>
    </row>
    <row r="225" spans="2:8" s="15" customFormat="1" x14ac:dyDescent="0.2">
      <c r="B225" s="9" t="s">
        <v>290</v>
      </c>
      <c r="C225" s="39" t="s">
        <v>291</v>
      </c>
      <c r="D225" s="40" t="s">
        <v>291</v>
      </c>
      <c r="E225" s="41" t="s">
        <v>291</v>
      </c>
      <c r="F225" s="32">
        <v>100000</v>
      </c>
      <c r="G225" s="32">
        <f>+G226</f>
        <v>2537625.87</v>
      </c>
      <c r="H225"/>
    </row>
    <row r="226" spans="2:8" s="15" customFormat="1" x14ac:dyDescent="0.2">
      <c r="B226" s="10" t="s">
        <v>292</v>
      </c>
      <c r="C226" s="42" t="s">
        <v>291</v>
      </c>
      <c r="D226" s="43" t="s">
        <v>291</v>
      </c>
      <c r="E226" s="44" t="s">
        <v>291</v>
      </c>
      <c r="F226" s="33">
        <v>100000</v>
      </c>
      <c r="G226" s="33">
        <v>2537625.87</v>
      </c>
      <c r="H226"/>
    </row>
    <row r="227" spans="2:8" s="15" customFormat="1" x14ac:dyDescent="0.2">
      <c r="B227" s="9" t="s">
        <v>385</v>
      </c>
      <c r="C227" s="39" t="s">
        <v>386</v>
      </c>
      <c r="D227" s="40" t="s">
        <v>386</v>
      </c>
      <c r="E227" s="41" t="s">
        <v>386</v>
      </c>
      <c r="F227" s="32">
        <v>50000</v>
      </c>
      <c r="G227" s="32">
        <f>+G228</f>
        <v>50000</v>
      </c>
      <c r="H227"/>
    </row>
    <row r="228" spans="2:8" s="15" customFormat="1" x14ac:dyDescent="0.2">
      <c r="B228" s="10" t="s">
        <v>387</v>
      </c>
      <c r="C228" s="42" t="s">
        <v>386</v>
      </c>
      <c r="D228" s="43" t="s">
        <v>386</v>
      </c>
      <c r="E228" s="44" t="s">
        <v>386</v>
      </c>
      <c r="F228" s="33">
        <v>50000</v>
      </c>
      <c r="G228" s="33">
        <v>50000</v>
      </c>
      <c r="H228"/>
    </row>
    <row r="229" spans="2:8" s="15" customFormat="1" x14ac:dyDescent="0.2">
      <c r="B229" s="9" t="s">
        <v>293</v>
      </c>
      <c r="C229" s="39" t="s">
        <v>294</v>
      </c>
      <c r="D229" s="40" t="s">
        <v>294</v>
      </c>
      <c r="E229" s="41" t="s">
        <v>294</v>
      </c>
      <c r="F229" s="32">
        <v>5700000</v>
      </c>
      <c r="G229" s="32">
        <f>+G230+G231</f>
        <v>7037204</v>
      </c>
      <c r="H229"/>
    </row>
    <row r="230" spans="2:8" s="15" customFormat="1" x14ac:dyDescent="0.2">
      <c r="B230" s="10" t="s">
        <v>295</v>
      </c>
      <c r="C230" s="42" t="s">
        <v>294</v>
      </c>
      <c r="D230" s="43" t="s">
        <v>294</v>
      </c>
      <c r="E230" s="44" t="s">
        <v>294</v>
      </c>
      <c r="F230" s="33">
        <v>500000</v>
      </c>
      <c r="G230" s="33">
        <v>200000</v>
      </c>
      <c r="H230"/>
    </row>
    <row r="231" spans="2:8" s="15" customFormat="1" x14ac:dyDescent="0.2">
      <c r="B231" s="10" t="s">
        <v>388</v>
      </c>
      <c r="C231" s="42" t="s">
        <v>389</v>
      </c>
      <c r="D231" s="43" t="s">
        <v>389</v>
      </c>
      <c r="E231" s="44" t="s">
        <v>389</v>
      </c>
      <c r="F231" s="33">
        <v>5200000</v>
      </c>
      <c r="G231" s="33">
        <v>6837204</v>
      </c>
      <c r="H231"/>
    </row>
    <row r="232" spans="2:8" s="15" customFormat="1" x14ac:dyDescent="0.2">
      <c r="B232" s="9" t="s">
        <v>296</v>
      </c>
      <c r="C232" s="39" t="s">
        <v>297</v>
      </c>
      <c r="D232" s="40" t="s">
        <v>297</v>
      </c>
      <c r="E232" s="41" t="s">
        <v>297</v>
      </c>
      <c r="F232" s="32">
        <v>50000</v>
      </c>
      <c r="G232" s="32">
        <f>+G233</f>
        <v>50000</v>
      </c>
      <c r="H232"/>
    </row>
    <row r="233" spans="2:8" s="15" customFormat="1" x14ac:dyDescent="0.2">
      <c r="B233" s="10" t="s">
        <v>298</v>
      </c>
      <c r="C233" s="42" t="s">
        <v>297</v>
      </c>
      <c r="D233" s="43" t="s">
        <v>297</v>
      </c>
      <c r="E233" s="44" t="s">
        <v>297</v>
      </c>
      <c r="F233" s="33">
        <v>50000</v>
      </c>
      <c r="G233" s="33">
        <v>50000</v>
      </c>
      <c r="H233"/>
    </row>
    <row r="234" spans="2:8" s="15" customFormat="1" x14ac:dyDescent="0.2">
      <c r="B234" s="9" t="s">
        <v>299</v>
      </c>
      <c r="C234" s="39" t="s">
        <v>300</v>
      </c>
      <c r="D234" s="40" t="s">
        <v>300</v>
      </c>
      <c r="E234" s="41" t="s">
        <v>300</v>
      </c>
      <c r="F234" s="32">
        <v>400000</v>
      </c>
      <c r="G234" s="32">
        <f>+G235</f>
        <v>1800000</v>
      </c>
      <c r="H234"/>
    </row>
    <row r="235" spans="2:8" s="15" customFormat="1" x14ac:dyDescent="0.2">
      <c r="B235" s="10" t="s">
        <v>301</v>
      </c>
      <c r="C235" s="42" t="s">
        <v>300</v>
      </c>
      <c r="D235" s="43" t="s">
        <v>300</v>
      </c>
      <c r="E235" s="44" t="s">
        <v>300</v>
      </c>
      <c r="F235" s="33">
        <v>400000</v>
      </c>
      <c r="G235" s="33">
        <v>1800000</v>
      </c>
      <c r="H235"/>
    </row>
    <row r="236" spans="2:8" x14ac:dyDescent="0.2">
      <c r="B236" s="9" t="s">
        <v>302</v>
      </c>
      <c r="C236" s="39" t="s">
        <v>303</v>
      </c>
      <c r="D236" s="40" t="s">
        <v>303</v>
      </c>
      <c r="E236" s="41" t="s">
        <v>303</v>
      </c>
      <c r="F236" s="32">
        <v>500000</v>
      </c>
      <c r="G236" s="32">
        <f>+G237</f>
        <v>500000</v>
      </c>
      <c r="H236"/>
    </row>
    <row r="237" spans="2:8" x14ac:dyDescent="0.2">
      <c r="B237" s="10" t="s">
        <v>304</v>
      </c>
      <c r="C237" s="42" t="s">
        <v>303</v>
      </c>
      <c r="D237" s="43" t="s">
        <v>303</v>
      </c>
      <c r="E237" s="44" t="s">
        <v>303</v>
      </c>
      <c r="F237" s="33">
        <v>500000</v>
      </c>
      <c r="G237" s="33">
        <v>500000</v>
      </c>
      <c r="H237"/>
    </row>
    <row r="238" spans="2:8" s="7" customFormat="1" x14ac:dyDescent="0.2">
      <c r="B238" s="9" t="s">
        <v>305</v>
      </c>
      <c r="C238" s="39" t="s">
        <v>306</v>
      </c>
      <c r="D238" s="40" t="s">
        <v>306</v>
      </c>
      <c r="E238" s="41" t="s">
        <v>306</v>
      </c>
      <c r="F238" s="32">
        <v>500000</v>
      </c>
      <c r="G238" s="32">
        <f>+G239</f>
        <v>225790</v>
      </c>
      <c r="H238"/>
    </row>
    <row r="239" spans="2:8" x14ac:dyDescent="0.2">
      <c r="B239" s="10" t="s">
        <v>307</v>
      </c>
      <c r="C239" s="42" t="s">
        <v>306</v>
      </c>
      <c r="D239" s="43" t="s">
        <v>306</v>
      </c>
      <c r="E239" s="44" t="s">
        <v>306</v>
      </c>
      <c r="F239" s="33">
        <v>500000</v>
      </c>
      <c r="G239" s="33">
        <v>225790</v>
      </c>
      <c r="H239"/>
    </row>
    <row r="240" spans="2:8" s="7" customFormat="1" x14ac:dyDescent="0.2">
      <c r="B240" s="9" t="s">
        <v>308</v>
      </c>
      <c r="C240" s="39" t="s">
        <v>309</v>
      </c>
      <c r="D240" s="40" t="s">
        <v>309</v>
      </c>
      <c r="E240" s="41" t="s">
        <v>309</v>
      </c>
      <c r="F240" s="32">
        <v>300000</v>
      </c>
      <c r="G240" s="32">
        <f>+G241</f>
        <v>200000</v>
      </c>
      <c r="H240"/>
    </row>
    <row r="241" spans="2:8" x14ac:dyDescent="0.2">
      <c r="B241" s="10" t="s">
        <v>310</v>
      </c>
      <c r="C241" s="42" t="s">
        <v>309</v>
      </c>
      <c r="D241" s="43" t="s">
        <v>309</v>
      </c>
      <c r="E241" s="44" t="s">
        <v>309</v>
      </c>
      <c r="F241" s="33">
        <v>300000</v>
      </c>
      <c r="G241" s="33">
        <v>200000</v>
      </c>
      <c r="H241"/>
    </row>
    <row r="242" spans="2:8" s="7" customFormat="1" x14ac:dyDescent="0.2">
      <c r="B242" s="9" t="s">
        <v>311</v>
      </c>
      <c r="C242" s="39" t="s">
        <v>312</v>
      </c>
      <c r="D242" s="40" t="s">
        <v>312</v>
      </c>
      <c r="E242" s="41" t="s">
        <v>312</v>
      </c>
      <c r="F242" s="32">
        <v>400000</v>
      </c>
      <c r="G242" s="32">
        <f>+G243</f>
        <v>150000</v>
      </c>
      <c r="H242"/>
    </row>
    <row r="243" spans="2:8" x14ac:dyDescent="0.2">
      <c r="B243" s="10" t="s">
        <v>313</v>
      </c>
      <c r="C243" s="42" t="s">
        <v>312</v>
      </c>
      <c r="D243" s="43" t="s">
        <v>312</v>
      </c>
      <c r="E243" s="44" t="s">
        <v>312</v>
      </c>
      <c r="F243" s="33">
        <v>400000</v>
      </c>
      <c r="G243" s="33">
        <v>150000</v>
      </c>
      <c r="H243"/>
    </row>
    <row r="244" spans="2:8" x14ac:dyDescent="0.2">
      <c r="B244" s="9" t="s">
        <v>314</v>
      </c>
      <c r="C244" s="39" t="s">
        <v>315</v>
      </c>
      <c r="D244" s="40" t="s">
        <v>315</v>
      </c>
      <c r="E244" s="41" t="s">
        <v>315</v>
      </c>
      <c r="F244" s="32">
        <v>200000</v>
      </c>
      <c r="G244" s="32">
        <f>+G245</f>
        <v>200000</v>
      </c>
      <c r="H244"/>
    </row>
    <row r="245" spans="2:8" s="7" customFormat="1" x14ac:dyDescent="0.2">
      <c r="B245" s="10" t="s">
        <v>316</v>
      </c>
      <c r="C245" s="42" t="s">
        <v>315</v>
      </c>
      <c r="D245" s="43" t="s">
        <v>315</v>
      </c>
      <c r="E245" s="44" t="s">
        <v>315</v>
      </c>
      <c r="F245" s="33">
        <v>200000</v>
      </c>
      <c r="G245" s="33">
        <v>200000</v>
      </c>
      <c r="H245"/>
    </row>
    <row r="246" spans="2:8" x14ac:dyDescent="0.2">
      <c r="B246" s="9" t="s">
        <v>317</v>
      </c>
      <c r="C246" s="39" t="s">
        <v>318</v>
      </c>
      <c r="D246" s="40" t="s">
        <v>318</v>
      </c>
      <c r="E246" s="41" t="s">
        <v>318</v>
      </c>
      <c r="F246" s="32">
        <v>100000</v>
      </c>
      <c r="G246" s="32">
        <f>+G247</f>
        <v>1700000</v>
      </c>
      <c r="H246"/>
    </row>
    <row r="247" spans="2:8" x14ac:dyDescent="0.2">
      <c r="B247" s="10" t="s">
        <v>319</v>
      </c>
      <c r="C247" s="42" t="s">
        <v>320</v>
      </c>
      <c r="D247" s="43" t="s">
        <v>320</v>
      </c>
      <c r="E247" s="44" t="s">
        <v>320</v>
      </c>
      <c r="F247" s="33">
        <v>100000</v>
      </c>
      <c r="G247" s="33">
        <v>1700000</v>
      </c>
      <c r="H247"/>
    </row>
    <row r="248" spans="2:8" x14ac:dyDescent="0.2">
      <c r="B248" s="9" t="s">
        <v>390</v>
      </c>
      <c r="C248" s="39" t="s">
        <v>391</v>
      </c>
      <c r="D248" s="40" t="s">
        <v>391</v>
      </c>
      <c r="E248" s="41" t="s">
        <v>391</v>
      </c>
      <c r="F248" s="32">
        <v>50000</v>
      </c>
      <c r="G248" s="32">
        <f>+G249</f>
        <v>50000</v>
      </c>
      <c r="H248"/>
    </row>
    <row r="249" spans="2:8" x14ac:dyDescent="0.2">
      <c r="B249" s="10" t="s">
        <v>392</v>
      </c>
      <c r="C249" s="42" t="s">
        <v>393</v>
      </c>
      <c r="D249" s="43" t="s">
        <v>393</v>
      </c>
      <c r="E249" s="44" t="s">
        <v>393</v>
      </c>
      <c r="F249" s="33">
        <v>50000</v>
      </c>
      <c r="G249" s="33">
        <v>50000</v>
      </c>
      <c r="H249"/>
    </row>
    <row r="250" spans="2:8" s="7" customFormat="1" x14ac:dyDescent="0.2">
      <c r="B250" s="9" t="s">
        <v>394</v>
      </c>
      <c r="C250" s="39" t="s">
        <v>395</v>
      </c>
      <c r="D250" s="40" t="s">
        <v>395</v>
      </c>
      <c r="E250" s="41" t="s">
        <v>395</v>
      </c>
      <c r="F250" s="32">
        <v>50000</v>
      </c>
      <c r="G250" s="32">
        <f>+G251</f>
        <v>50000</v>
      </c>
      <c r="H250"/>
    </row>
    <row r="251" spans="2:8" x14ac:dyDescent="0.2">
      <c r="B251" s="10" t="s">
        <v>396</v>
      </c>
      <c r="C251" s="42" t="s">
        <v>395</v>
      </c>
      <c r="D251" s="43" t="s">
        <v>395</v>
      </c>
      <c r="E251" s="44" t="s">
        <v>395</v>
      </c>
      <c r="F251" s="33">
        <v>50000</v>
      </c>
      <c r="G251" s="33">
        <v>50000</v>
      </c>
      <c r="H251"/>
    </row>
    <row r="252" spans="2:8" x14ac:dyDescent="0.2">
      <c r="B252" s="9" t="s">
        <v>397</v>
      </c>
      <c r="C252" s="39" t="s">
        <v>398</v>
      </c>
      <c r="D252" s="40" t="s">
        <v>398</v>
      </c>
      <c r="E252" s="41" t="s">
        <v>398</v>
      </c>
      <c r="F252" s="32">
        <v>500000</v>
      </c>
      <c r="G252" s="32">
        <f>+G253</f>
        <v>150000</v>
      </c>
      <c r="H252"/>
    </row>
    <row r="253" spans="2:8" s="7" customFormat="1" x14ac:dyDescent="0.2">
      <c r="B253" s="10" t="s">
        <v>399</v>
      </c>
      <c r="C253" s="42" t="s">
        <v>398</v>
      </c>
      <c r="D253" s="43" t="s">
        <v>398</v>
      </c>
      <c r="E253" s="44" t="s">
        <v>398</v>
      </c>
      <c r="F253" s="33">
        <v>500000</v>
      </c>
      <c r="G253" s="33">
        <v>150000</v>
      </c>
      <c r="H253"/>
    </row>
    <row r="254" spans="2:8" x14ac:dyDescent="0.2">
      <c r="B254" s="9" t="s">
        <v>321</v>
      </c>
      <c r="C254" s="39" t="s">
        <v>322</v>
      </c>
      <c r="D254" s="40" t="s">
        <v>322</v>
      </c>
      <c r="E254" s="41" t="s">
        <v>322</v>
      </c>
      <c r="F254" s="32">
        <v>7500000</v>
      </c>
      <c r="G254" s="32">
        <f>+G255</f>
        <v>0</v>
      </c>
      <c r="H254"/>
    </row>
    <row r="255" spans="2:8" s="7" customFormat="1" x14ac:dyDescent="0.2">
      <c r="B255" s="10" t="s">
        <v>323</v>
      </c>
      <c r="C255" s="42" t="s">
        <v>322</v>
      </c>
      <c r="D255" s="43" t="s">
        <v>322</v>
      </c>
      <c r="E255" s="44" t="s">
        <v>322</v>
      </c>
      <c r="F255" s="33">
        <v>7500000</v>
      </c>
      <c r="G255" s="33">
        <v>0</v>
      </c>
      <c r="H255"/>
    </row>
    <row r="256" spans="2:8" x14ac:dyDescent="0.2">
      <c r="B256" s="9" t="s">
        <v>400</v>
      </c>
      <c r="C256" s="39" t="s">
        <v>401</v>
      </c>
      <c r="D256" s="40" t="s">
        <v>401</v>
      </c>
      <c r="E256" s="41" t="s">
        <v>401</v>
      </c>
      <c r="F256" s="32">
        <v>30000000</v>
      </c>
      <c r="G256" s="32">
        <f>+G257</f>
        <v>25225846.039999999</v>
      </c>
      <c r="H256"/>
    </row>
    <row r="257" spans="2:10" s="7" customFormat="1" x14ac:dyDescent="0.2">
      <c r="B257" s="10" t="s">
        <v>402</v>
      </c>
      <c r="C257" s="42" t="s">
        <v>401</v>
      </c>
      <c r="D257" s="43" t="s">
        <v>401</v>
      </c>
      <c r="E257" s="44" t="s">
        <v>401</v>
      </c>
      <c r="F257" s="33">
        <v>30000000</v>
      </c>
      <c r="G257" s="33">
        <v>25225846.039999999</v>
      </c>
      <c r="H257" t="s">
        <v>443</v>
      </c>
    </row>
    <row r="258" spans="2:10" x14ac:dyDescent="0.2">
      <c r="B258" s="9" t="s">
        <v>412</v>
      </c>
      <c r="C258" s="39" t="s">
        <v>413</v>
      </c>
      <c r="D258" s="40" t="s">
        <v>413</v>
      </c>
      <c r="E258" s="41" t="s">
        <v>413</v>
      </c>
      <c r="F258" s="32">
        <v>542250000</v>
      </c>
      <c r="G258" s="32">
        <f>+G259</f>
        <v>129250000</v>
      </c>
      <c r="H258"/>
    </row>
    <row r="259" spans="2:10" s="7" customFormat="1" ht="13.5" thickBot="1" x14ac:dyDescent="0.25">
      <c r="B259" s="11" t="s">
        <v>414</v>
      </c>
      <c r="C259" s="49" t="s">
        <v>415</v>
      </c>
      <c r="D259" s="50" t="s">
        <v>415</v>
      </c>
      <c r="E259" s="51" t="s">
        <v>415</v>
      </c>
      <c r="F259" s="34">
        <v>542250000</v>
      </c>
      <c r="G259" s="34">
        <v>129250000</v>
      </c>
      <c r="H259"/>
    </row>
    <row r="260" spans="2:10" s="29" customFormat="1" x14ac:dyDescent="0.2">
      <c r="B260" s="30"/>
      <c r="C260" s="30"/>
      <c r="D260" s="30"/>
      <c r="E260" s="30"/>
      <c r="F260" s="31"/>
      <c r="G260" s="31"/>
      <c r="H260"/>
    </row>
    <row r="261" spans="2:10" s="29" customFormat="1" x14ac:dyDescent="0.2">
      <c r="B261" s="30"/>
      <c r="C261" s="30"/>
      <c r="D261" s="30"/>
      <c r="E261" s="30"/>
      <c r="F261" s="31"/>
      <c r="G261" s="31"/>
      <c r="H261"/>
    </row>
    <row r="262" spans="2:10" x14ac:dyDescent="0.2">
      <c r="B262" s="3" t="s">
        <v>7</v>
      </c>
      <c r="C262" s="13"/>
    </row>
    <row r="263" spans="2:10" x14ac:dyDescent="0.2">
      <c r="B263" s="3" t="s">
        <v>8</v>
      </c>
      <c r="C263" s="13"/>
    </row>
    <row r="264" spans="2:10" x14ac:dyDescent="0.2">
      <c r="B264" s="3" t="s">
        <v>9</v>
      </c>
      <c r="C264" s="13"/>
    </row>
    <row r="265" spans="2:10" x14ac:dyDescent="0.2">
      <c r="B265" s="3" t="s">
        <v>10</v>
      </c>
      <c r="C265" s="13"/>
    </row>
    <row r="266" spans="2:10" x14ac:dyDescent="0.2">
      <c r="B266" s="3" t="s">
        <v>11</v>
      </c>
      <c r="C266" s="13"/>
    </row>
    <row r="267" spans="2:10" x14ac:dyDescent="0.2">
      <c r="B267" s="3" t="s">
        <v>12</v>
      </c>
      <c r="C267" s="13"/>
    </row>
    <row r="268" spans="2:10" x14ac:dyDescent="0.2">
      <c r="B268" s="3" t="s">
        <v>13</v>
      </c>
      <c r="C268" s="13"/>
    </row>
    <row r="271" spans="2:10" x14ac:dyDescent="0.2">
      <c r="B271" s="46" t="s">
        <v>5</v>
      </c>
      <c r="C271" s="46"/>
      <c r="E271" s="46" t="s">
        <v>418</v>
      </c>
      <c r="F271" s="46"/>
      <c r="G271" s="15"/>
      <c r="H271" s="47" t="s">
        <v>404</v>
      </c>
      <c r="I271" s="47"/>
      <c r="J271" s="47"/>
    </row>
    <row r="272" spans="2:10" s="35" customFormat="1" x14ac:dyDescent="0.2">
      <c r="B272" s="36"/>
      <c r="C272" s="36"/>
      <c r="E272" s="36"/>
      <c r="F272" s="36"/>
      <c r="H272" s="37"/>
      <c r="I272" s="37"/>
      <c r="J272" s="37"/>
    </row>
    <row r="273" spans="1:11" s="35" customFormat="1" x14ac:dyDescent="0.2">
      <c r="B273" s="36"/>
      <c r="C273" s="36"/>
      <c r="E273" s="36"/>
      <c r="F273" s="36"/>
      <c r="H273" s="37"/>
      <c r="I273" s="37"/>
      <c r="J273" s="37"/>
    </row>
    <row r="274" spans="1:11" s="35" customFormat="1" x14ac:dyDescent="0.2">
      <c r="B274" s="36"/>
      <c r="C274" s="36"/>
      <c r="E274" s="36"/>
      <c r="F274" s="36"/>
      <c r="H274" s="37"/>
      <c r="I274" s="37"/>
      <c r="J274" s="37"/>
    </row>
    <row r="275" spans="1:11" ht="26.25" x14ac:dyDescent="0.2">
      <c r="B275" s="12"/>
      <c r="C275" s="20"/>
      <c r="D275" s="21"/>
      <c r="E275" s="19"/>
      <c r="F275" s="19"/>
      <c r="G275" s="15"/>
      <c r="H275" s="2"/>
      <c r="I275" s="22"/>
      <c r="J275" s="22"/>
    </row>
    <row r="276" spans="1:11" x14ac:dyDescent="0.2">
      <c r="A276" s="48" t="s">
        <v>446</v>
      </c>
      <c r="B276" s="48"/>
      <c r="C276" s="48"/>
      <c r="E276" s="48" t="s">
        <v>445</v>
      </c>
      <c r="F276" s="48"/>
      <c r="G276" s="15"/>
      <c r="H276" s="45" t="s">
        <v>444</v>
      </c>
      <c r="I276" s="45"/>
      <c r="J276" s="45"/>
      <c r="K276" s="45"/>
    </row>
    <row r="277" spans="1:11" x14ac:dyDescent="0.2">
      <c r="A277" s="25"/>
      <c r="B277" s="46" t="s">
        <v>403</v>
      </c>
      <c r="C277" s="46"/>
      <c r="D277" s="46" t="s">
        <v>434</v>
      </c>
      <c r="E277" s="46"/>
      <c r="F277" s="46"/>
      <c r="H277" s="46" t="s">
        <v>6</v>
      </c>
      <c r="I277" s="46"/>
      <c r="J277" s="46"/>
      <c r="K277" s="46"/>
    </row>
  </sheetData>
  <mergeCells count="256">
    <mergeCell ref="B277:C277"/>
    <mergeCell ref="C191:E191"/>
    <mergeCell ref="C192:E192"/>
    <mergeCell ref="C211:E211"/>
    <mergeCell ref="C212:E212"/>
    <mergeCell ref="C30:E30"/>
    <mergeCell ref="C56:E56"/>
    <mergeCell ref="C57:E57"/>
    <mergeCell ref="C58:E58"/>
    <mergeCell ref="C59:E59"/>
    <mergeCell ref="C85:E85"/>
    <mergeCell ref="C96:E96"/>
    <mergeCell ref="C131:E131"/>
    <mergeCell ref="C132:E13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5:E185"/>
    <mergeCell ref="C186:E186"/>
    <mergeCell ref="C187:E187"/>
    <mergeCell ref="C188:E188"/>
    <mergeCell ref="C189:E189"/>
    <mergeCell ref="C190:E190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H276:K276"/>
    <mergeCell ref="H277:K277"/>
    <mergeCell ref="H271:J271"/>
    <mergeCell ref="D277:F277"/>
    <mergeCell ref="A276:C276"/>
    <mergeCell ref="E276:F276"/>
    <mergeCell ref="E271:F271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B271:C271"/>
    <mergeCell ref="C258:E258"/>
    <mergeCell ref="C259:E259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33:E233"/>
    <mergeCell ref="C234:E234"/>
    <mergeCell ref="C235:E235"/>
    <mergeCell ref="C236:E236"/>
    <mergeCell ref="C237:E237"/>
    <mergeCell ref="C238:E238"/>
    <mergeCell ref="C239:E239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2024-08-01T17:48:21Z</cp:lastPrinted>
  <dcterms:created xsi:type="dcterms:W3CDTF">2023-10-25T15:40:08Z</dcterms:created>
  <dcterms:modified xsi:type="dcterms:W3CDTF">2024-08-01T18:00:01Z</dcterms:modified>
</cp:coreProperties>
</file>