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120" yWindow="-120" windowWidth="20730" windowHeight="11040"/>
  </bookViews>
  <sheets>
    <sheet name="MIPYMES mayo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mayo'!$B$1:$G$26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mayo'!#REF!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8" l="1"/>
  <c r="J13" i="18"/>
  <c r="K13" i="18" s="1"/>
  <c r="L13" i="18" s="1"/>
  <c r="J15" i="18" l="1"/>
  <c r="K14" i="18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<sst xmlns="http://schemas.openxmlformats.org/spreadsheetml/2006/main" count="187" uniqueCount="114">
  <si>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</si>
  <si>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</si>
  <si>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</si>
  <si>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</si>
  <si>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</si>
  <si>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</si>
  <si>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</si>
  <si>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</si>
  <si>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</si>
  <si>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</si>
  <si>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</si>
  <si>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</si>
  <si>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</si>
  <si>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</si>
  <si>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</si>
  <si>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</si>
  <si>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</si>
  <si>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</si>
  <si>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</si>
  <si>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</si>
  <si>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</si>
  <si>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</si>
  <si>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</si>
  <si>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</si>
  <si>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</si>
  <si>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</si>
  <si>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</si>
  <si>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</si>
  <si>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</si>
  <si>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</si>
  <si>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</si>
  <si>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</si>
  <si>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</si>
  <si>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</si>
  <si>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</si>
  <si>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</si>
  <si>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</si>
  <si>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</si>
  <si>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</si>
  <si>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</si>
  <si>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</si>
  <si>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</si>
  <si>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</si>
  <si>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</si>
  <si>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</si>
  <si>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</si>
  <si>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</si>
  <si>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</si>
  <si>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</si>
  <si>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</si>
  <si>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</si>
  <si>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</si>
  <si>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</si>
  <si>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</si>
  <si>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</si>
  <si>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</si>
  <si>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</si>
  <si>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</si>
  <si>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</si>
  <si>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</si>
  <si>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</si>
  <si>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</si>
  <si>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</si>
  <si>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</si>
  <si>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</si>
  <si>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</si>
  <si>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</si>
  <si>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</si>
  <si>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</si>
  <si>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</si>
  <si>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</si>
  <si>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PS-DAF-CD-2025-0037</t>
  </si>
  <si>
    <t>Servicio de impresión de banners y brochures para capacitación de la Dirección de superación económica del programa Supérate, dirigido a mipymes</t>
  </si>
  <si>
    <t>Impredom, SRL</t>
  </si>
  <si>
    <t>PS-DAF-CD-2025-0041</t>
  </si>
  <si>
    <t>PS-DAF-CD-2025-0042</t>
  </si>
  <si>
    <t>PS-DAF-CD-2025-0044</t>
  </si>
  <si>
    <t>PS-DAF-CD-2025-0047</t>
  </si>
  <si>
    <t>PS-DAF-CD-2025-0048</t>
  </si>
  <si>
    <t>Servicios de Refrigerio para encuentros de SúperEmprendedoras del programa Supérate, dirigido a Mipymes.</t>
  </si>
  <si>
    <t>Adquisición de estatuillas para la premiación del proyecto mujeres superemprendedoras del programa Supérate, digirido a mipyme</t>
  </si>
  <si>
    <t>Xtrategix, SRL</t>
  </si>
  <si>
    <t>Adquisición de materiales y herramientas ferreteros para Micro Puntos Solidario, Pedernales, Bánica y Sabana de la Mar del Programa Supérate, dirigido Mipymes.</t>
  </si>
  <si>
    <t>Solugral, SRL</t>
  </si>
  <si>
    <t>Adquisición de tazas para el personal del programa Supérate, dirigido a Mipymes.</t>
  </si>
  <si>
    <t>Ronny Publicidad, SRL</t>
  </si>
  <si>
    <t>Servicios de reparaciones de aire acondicionados para diferentes centros de las dependencias del programa supérate, dirigido a Mipymes</t>
  </si>
  <si>
    <t>Soluciones Integrales CAF, SRL</t>
  </si>
  <si>
    <t>PS-DAF-CM-2025-0042</t>
  </si>
  <si>
    <t>PS-DAF-CM-2025-0048</t>
  </si>
  <si>
    <t>Servicio de análisis de calidad y seguridad de código fuente de los sistemas desarrollados en la Dirección de tecnología del programa Supérate, dirigido a Mipymes.</t>
  </si>
  <si>
    <t>EV Color Group, SRL</t>
  </si>
  <si>
    <t>Adquisición de kits de meriendas para participantes que reciben orientaciones sobre salud sexual reproductiva (clubes de chicas) del programa Supérate, dirigido a Mipymes.</t>
  </si>
  <si>
    <t>PEDRO VLADIMIR RUIZ DE LA ROSA</t>
  </si>
  <si>
    <t>PS-DAF-CM-2025-0056</t>
  </si>
  <si>
    <t>PS-DAF-CM-2025-0057</t>
  </si>
  <si>
    <t>PS-DAF-CM-2025-0058</t>
  </si>
  <si>
    <t>PS-DAF-CM-2025-0059</t>
  </si>
  <si>
    <t>Servicios de instalación y adquisición de aires acondicionados para diferentes centros y oficinas del programa Supérate, dirigido a Mipymes.</t>
  </si>
  <si>
    <t>Victor García Aire Acondicionado, SRL</t>
  </si>
  <si>
    <t>Adquisición de extintores y detectores de CO para las diferentes oficinas y centros del programa Supérate, dirigido a Mipymes.</t>
  </si>
  <si>
    <t>JCP Servicios de Proteccion Contra Incendios, SRL</t>
  </si>
  <si>
    <t>Adquisición de materiales didácticos para jornadas de sensibilización sobre salud sexual reproductiva, dirigido a Mipymes</t>
  </si>
  <si>
    <t>Sowey Comercial, E.I.R.L</t>
  </si>
  <si>
    <t>Inversiones Tejeda Valera FD, SRL</t>
  </si>
  <si>
    <t>Adquisición de revistas personalizadas para premiación del proyecto de mujeres SuperEmprendedoras del programa Supérate, dirigido a Mipymes.</t>
  </si>
  <si>
    <t>PS-DAF-CM-2025-0060</t>
  </si>
  <si>
    <t>PS-DAF-CM-2025-0063</t>
  </si>
  <si>
    <t>PS-DAF-CM-2025-0066</t>
  </si>
  <si>
    <t>Adquisición de artículos personalizados para premiación de participantes del proyecto de SuperEmprendedoras del programa Supérate, dirigido a Mipymes</t>
  </si>
  <si>
    <t>Personaliza2rd Ocone, SRL</t>
  </si>
  <si>
    <t>Servicios de organización de graduaciones y ferias para jóvenes que reciben orientación sobre salud sexual reproductiva para prevención de embarazos temprano en adolescentes, dirigido a Mipymes.</t>
  </si>
  <si>
    <t>Adquisición de materiales de oficina para uso del programa Supérate, dirigido a Mipymes.</t>
  </si>
  <si>
    <t xml:space="preserve">                              Relación de Procedimientos de Compras realizados: Compra Directa, Menor, Micro pequeñas y Medianas Empresas mayo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</si>
</sst>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165" fontId="4" fillId="0" borderId="2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7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right" vertical="center"/>
    </xf>
    <xf numFmtId="165" fontId="4" fillId="0" borderId="15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2833687</xdr:colOff>
      <xdr:row>0</xdr:row>
      <xdr:rowOff>0</xdr:rowOff>
    </xdr:from>
    <xdr:to>
      <xdr:col>3</xdr:col>
      <xdr:colOff>6548437</xdr:colOff>
      <xdr:row>2</xdr:row>
      <xdr:rowOff>428625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96875" y="0"/>
          <a:ext cx="3714750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7"/>
  <sheetViews>
    <sheetView tabSelected="1" zoomScale="40" zoomScaleNormal="40" zoomScaleSheetLayoutView="12" zoomScalePageLayoutView="19" workbookViewId="0">
      <selection activeCell="C3" sqref="C3"/>
    </sheetView>
  </sheetViews>
  <sheetFormatPr baseColWidth="10" defaultColWidth="11.42578125" defaultRowHeight="15" x14ac:dyDescent="0.25"/>
  <cols>
    <col min="1" max="1" width="15.28515625" customWidth="1"/>
    <col min="2" max="2" width="64.140625" style="1" bestFit="1" customWidth="1"/>
    <col min="3" max="3" width="74.140625" style="1" customWidth="1"/>
    <col min="4" max="4" width="103" style="1" customWidth="1"/>
    <col min="5" max="5" width="42.85546875" style="1" customWidth="1"/>
    <col min="6" max="6" width="120.5703125" style="1" customWidth="1"/>
    <col min="7" max="7" width="54.140625" style="1" customWidth="1"/>
  </cols>
  <sheetData>
    <row r="1" spans="2:7" ht="36" x14ac:dyDescent="0.55000000000000004">
      <c r="B1" s="11"/>
      <c r="C1" s="12"/>
      <c r="D1" s="12"/>
      <c r="E1" s="12"/>
      <c r="F1" s="12"/>
      <c r="G1" s="13"/>
    </row>
    <row r="2" spans="2:7" ht="36" x14ac:dyDescent="0.55000000000000004">
      <c r="B2" s="14"/>
      <c r="C2" s="10"/>
      <c r="D2" s="10"/>
      <c r="E2" s="10"/>
      <c r="F2" s="10"/>
      <c r="G2" s="15"/>
    </row>
    <row r="3" spans="2:7" ht="36" x14ac:dyDescent="0.55000000000000004">
      <c r="B3" s="14"/>
      <c r="C3" s="10"/>
      <c r="D3" s="10"/>
      <c r="E3" s="10"/>
      <c r="F3" s="10"/>
      <c r="G3" s="15"/>
    </row>
    <row r="4" spans="2:7" ht="17.25" customHeight="1" x14ac:dyDescent="0.55000000000000004">
      <c r="B4" s="14"/>
      <c r="C4" s="10"/>
      <c r="D4" s="10"/>
      <c r="E4" s="10"/>
      <c r="F4" s="10"/>
      <c r="G4" s="15"/>
    </row>
    <row r="5" spans="2:7" s="2" customFormat="1" ht="30.75" customHeight="1" x14ac:dyDescent="0.25">
      <c r="B5" s="61" t="s">
        <v>113</v>
      </c>
      <c r="C5" s="62"/>
      <c r="D5" s="62"/>
      <c r="E5" s="62"/>
      <c r="F5" s="62"/>
      <c r="G5" s="63"/>
    </row>
    <row r="6" spans="2:7" s="2" customFormat="1" ht="36" customHeight="1" x14ac:dyDescent="0.25">
      <c r="B6" s="16" t="s">
        <v>5</v>
      </c>
      <c r="C6" s="28" t="s">
        <v>0</v>
      </c>
      <c r="D6" s="28" t="s">
        <v>1</v>
      </c>
      <c r="E6" s="28" t="s">
        <v>4</v>
      </c>
      <c r="F6" s="28" t="s">
        <v>6</v>
      </c>
      <c r="G6" s="17" t="s">
        <v>2</v>
      </c>
    </row>
    <row r="7" spans="2:7" s="2" customFormat="1" ht="177.75" customHeight="1" x14ac:dyDescent="0.25">
      <c r="B7" s="44" t="s">
        <v>71</v>
      </c>
      <c r="C7" s="28" t="s">
        <v>73</v>
      </c>
      <c r="D7" s="28" t="s">
        <v>72</v>
      </c>
      <c r="E7" s="27" t="s">
        <v>4</v>
      </c>
      <c r="F7" s="46">
        <v>71000.600000000006</v>
      </c>
      <c r="G7" s="45">
        <v>45784</v>
      </c>
    </row>
    <row r="8" spans="2:7" s="2" customFormat="1" ht="104.25" customHeight="1" x14ac:dyDescent="0.25">
      <c r="B8" s="44" t="s">
        <v>74</v>
      </c>
      <c r="C8" s="28" t="s">
        <v>55</v>
      </c>
      <c r="D8" s="28" t="s">
        <v>79</v>
      </c>
      <c r="E8" s="27" t="s">
        <v>4</v>
      </c>
      <c r="F8" s="46">
        <v>248000</v>
      </c>
      <c r="G8" s="45">
        <v>45789</v>
      </c>
    </row>
    <row r="9" spans="2:7" s="2" customFormat="1" ht="141" customHeight="1" x14ac:dyDescent="0.25">
      <c r="B9" s="44" t="s">
        <v>75</v>
      </c>
      <c r="C9" s="28" t="s">
        <v>81</v>
      </c>
      <c r="D9" s="28" t="s">
        <v>80</v>
      </c>
      <c r="E9" s="27" t="s">
        <v>4</v>
      </c>
      <c r="F9" s="46">
        <v>237888</v>
      </c>
      <c r="G9" s="45">
        <v>45796</v>
      </c>
    </row>
    <row r="10" spans="2:7" s="2" customFormat="1" ht="187.5" customHeight="1" x14ac:dyDescent="0.25">
      <c r="B10" s="44" t="s">
        <v>76</v>
      </c>
      <c r="C10" s="53" t="s">
        <v>83</v>
      </c>
      <c r="D10" s="28" t="s">
        <v>82</v>
      </c>
      <c r="E10" s="27" t="s">
        <v>4</v>
      </c>
      <c r="F10" s="55">
        <v>245746.8</v>
      </c>
      <c r="G10" s="45">
        <v>45797</v>
      </c>
    </row>
    <row r="11" spans="2:7" s="2" customFormat="1" ht="111.75" customHeight="1" x14ac:dyDescent="0.25">
      <c r="B11" s="44" t="s">
        <v>77</v>
      </c>
      <c r="C11" s="53" t="s">
        <v>85</v>
      </c>
      <c r="D11" s="47" t="s">
        <v>84</v>
      </c>
      <c r="E11" s="27" t="s">
        <v>4</v>
      </c>
      <c r="F11" s="55">
        <v>29500</v>
      </c>
      <c r="G11" s="56">
        <v>45805</v>
      </c>
    </row>
    <row r="12" spans="2:7" s="2" customFormat="1" ht="144" x14ac:dyDescent="0.25">
      <c r="B12" s="54" t="s">
        <v>78</v>
      </c>
      <c r="C12" s="53" t="s">
        <v>87</v>
      </c>
      <c r="D12" s="47" t="s">
        <v>86</v>
      </c>
      <c r="E12" s="27" t="s">
        <v>4</v>
      </c>
      <c r="F12" s="55">
        <v>108695.65</v>
      </c>
      <c r="G12" s="56">
        <v>45805</v>
      </c>
    </row>
    <row r="13" spans="2:7" s="2" customFormat="1" ht="144" x14ac:dyDescent="0.25">
      <c r="B13" s="54" t="s">
        <v>88</v>
      </c>
      <c r="C13" s="28" t="s">
        <v>91</v>
      </c>
      <c r="D13" s="47" t="s">
        <v>90</v>
      </c>
      <c r="E13" s="27" t="s">
        <v>4</v>
      </c>
      <c r="F13" s="49">
        <v>936819.7</v>
      </c>
      <c r="G13" s="45">
        <v>45784</v>
      </c>
    </row>
    <row r="14" spans="2:7" s="2" customFormat="1" ht="180" x14ac:dyDescent="0.25">
      <c r="B14" s="54" t="s">
        <v>89</v>
      </c>
      <c r="C14" s="28" t="s">
        <v>93</v>
      </c>
      <c r="D14" s="28" t="s">
        <v>92</v>
      </c>
      <c r="E14" s="27" t="s">
        <v>4</v>
      </c>
      <c r="F14" s="48">
        <v>1422950.2</v>
      </c>
      <c r="G14" s="45">
        <v>45778</v>
      </c>
    </row>
    <row r="15" spans="2:7" s="2" customFormat="1" ht="147.75" customHeight="1" x14ac:dyDescent="0.25">
      <c r="B15" s="54" t="s">
        <v>94</v>
      </c>
      <c r="C15" s="28" t="s">
        <v>99</v>
      </c>
      <c r="D15" s="28" t="s">
        <v>98</v>
      </c>
      <c r="E15" s="27" t="s">
        <v>4</v>
      </c>
      <c r="F15" s="48">
        <v>1523999.98</v>
      </c>
      <c r="G15" s="50">
        <v>45786</v>
      </c>
    </row>
    <row r="16" spans="2:7" s="2" customFormat="1" ht="108" x14ac:dyDescent="0.25">
      <c r="B16" s="54" t="s">
        <v>95</v>
      </c>
      <c r="C16" s="28" t="s">
        <v>101</v>
      </c>
      <c r="D16" s="28" t="s">
        <v>100</v>
      </c>
      <c r="E16" s="27" t="s">
        <v>4</v>
      </c>
      <c r="F16" s="48">
        <v>1210680</v>
      </c>
      <c r="G16" s="45">
        <v>45797</v>
      </c>
    </row>
    <row r="17" spans="2:7" s="2" customFormat="1" ht="79.5" customHeight="1" x14ac:dyDescent="0.25">
      <c r="B17" s="66" t="s">
        <v>96</v>
      </c>
      <c r="C17" s="28" t="s">
        <v>103</v>
      </c>
      <c r="D17" s="68" t="s">
        <v>102</v>
      </c>
      <c r="E17" s="70" t="s">
        <v>4</v>
      </c>
      <c r="F17" s="48">
        <v>466857.05</v>
      </c>
      <c r="G17" s="72">
        <v>45790</v>
      </c>
    </row>
    <row r="18" spans="2:7" s="2" customFormat="1" ht="87" customHeight="1" x14ac:dyDescent="0.25">
      <c r="B18" s="67"/>
      <c r="C18" s="28" t="s">
        <v>104</v>
      </c>
      <c r="D18" s="69"/>
      <c r="E18" s="71"/>
      <c r="F18" s="48">
        <v>175974.76</v>
      </c>
      <c r="G18" s="73"/>
    </row>
    <row r="19" spans="2:7" s="2" customFormat="1" ht="147" customHeight="1" x14ac:dyDescent="0.25">
      <c r="B19" s="54" t="s">
        <v>97</v>
      </c>
      <c r="C19" s="28" t="s">
        <v>73</v>
      </c>
      <c r="D19" s="28" t="s">
        <v>105</v>
      </c>
      <c r="E19" s="27" t="s">
        <v>4</v>
      </c>
      <c r="F19" s="48">
        <v>354000</v>
      </c>
      <c r="G19" s="50">
        <v>45798</v>
      </c>
    </row>
    <row r="20" spans="2:7" s="2" customFormat="1" ht="180" customHeight="1" x14ac:dyDescent="0.25">
      <c r="B20" s="54" t="s">
        <v>106</v>
      </c>
      <c r="C20" s="28" t="s">
        <v>110</v>
      </c>
      <c r="D20" s="28" t="s">
        <v>109</v>
      </c>
      <c r="E20" s="27" t="s">
        <v>4</v>
      </c>
      <c r="F20" s="48">
        <v>329945.7</v>
      </c>
      <c r="G20" s="45">
        <v>45797</v>
      </c>
    </row>
    <row r="21" spans="2:7" s="2" customFormat="1" ht="180" x14ac:dyDescent="0.25">
      <c r="B21" s="44" t="s">
        <v>107</v>
      </c>
      <c r="C21" s="28" t="s">
        <v>46</v>
      </c>
      <c r="D21" s="29" t="s">
        <v>111</v>
      </c>
      <c r="E21" s="27" t="s">
        <v>4</v>
      </c>
      <c r="F21" s="28" t="s">
        <v>46</v>
      </c>
      <c r="G21" s="50">
        <v>45803</v>
      </c>
    </row>
    <row r="22" spans="2:7" s="2" customFormat="1" ht="108" x14ac:dyDescent="0.25">
      <c r="B22" s="44" t="s">
        <v>108</v>
      </c>
      <c r="C22" s="28" t="s">
        <v>46</v>
      </c>
      <c r="D22" s="29" t="s">
        <v>112</v>
      </c>
      <c r="E22" s="27" t="s">
        <v>4</v>
      </c>
      <c r="F22" s="28" t="s">
        <v>46</v>
      </c>
      <c r="G22" s="45">
        <v>45806</v>
      </c>
    </row>
    <row r="23" spans="2:7" s="2" customFormat="1" ht="36" x14ac:dyDescent="0.25">
      <c r="B23" s="51"/>
      <c r="C23" s="58"/>
      <c r="D23" s="58"/>
      <c r="E23" s="57"/>
      <c r="F23" s="58"/>
      <c r="G23" s="59"/>
    </row>
    <row r="24" spans="2:7" s="2" customFormat="1" ht="36" x14ac:dyDescent="0.25">
      <c r="B24" s="51"/>
      <c r="C24" s="41"/>
      <c r="D24" s="41"/>
      <c r="E24" s="42"/>
      <c r="F24" s="43"/>
      <c r="G24" s="52"/>
    </row>
    <row r="25" spans="2:7" s="3" customFormat="1" ht="36" customHeight="1" x14ac:dyDescent="0.55000000000000004">
      <c r="B25" s="21"/>
      <c r="C25" s="65" t="s">
        <v>40</v>
      </c>
      <c r="D25" s="65"/>
      <c r="E25" s="65"/>
      <c r="F25" s="65"/>
      <c r="G25" s="26"/>
    </row>
    <row r="26" spans="2:7" s="3" customFormat="1" ht="48.75" customHeight="1" thickBot="1" x14ac:dyDescent="0.6">
      <c r="B26" s="22"/>
      <c r="C26" s="64" t="s">
        <v>3</v>
      </c>
      <c r="D26" s="64"/>
      <c r="E26" s="64"/>
      <c r="F26" s="64"/>
      <c r="G26" s="23"/>
    </row>
    <row r="27" spans="2:7" ht="15" customHeight="1" x14ac:dyDescent="0.25"/>
  </sheetData>
  <mergeCells count="7">
    <mergeCell ref="B5:G5"/>
    <mergeCell ref="C26:F26"/>
    <mergeCell ref="C25:F25"/>
    <mergeCell ref="B17:B18"/>
    <mergeCell ref="D17:D18"/>
    <mergeCell ref="E17:E18"/>
    <mergeCell ref="G17:G18"/>
  </mergeCells>
  <phoneticPr fontId="9" type="noConversion"/>
  <hyperlinks>
    <hyperlink ref="D10" r:id="rId1" display="javascript:void(0);"/>
  </hyperlinks>
  <printOptions horizontalCentered="1"/>
  <pageMargins left="0.25" right="0.25" top="0.75" bottom="0.75" header="0.3" footer="0.3"/>
  <pageSetup scale="22" fitToHeight="0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1" t="s">
        <v>5</v>
      </c>
      <c r="B3" s="31" t="s">
        <v>0</v>
      </c>
      <c r="C3" s="31" t="s">
        <v>1</v>
      </c>
      <c r="D3" s="31" t="s">
        <v>4</v>
      </c>
      <c r="E3" s="31" t="s">
        <v>6</v>
      </c>
      <c r="F3" s="36" t="s">
        <v>2</v>
      </c>
      <c r="G3" s="31" t="s">
        <v>47</v>
      </c>
    </row>
    <row r="4" spans="1:7" ht="63.75" customHeight="1" x14ac:dyDescent="0.25">
      <c r="A4" s="32" t="s">
        <v>49</v>
      </c>
      <c r="B4" s="32" t="s">
        <v>46</v>
      </c>
      <c r="C4" s="32" t="s">
        <v>56</v>
      </c>
      <c r="D4" s="32" t="s">
        <v>4</v>
      </c>
      <c r="E4" s="33">
        <v>196116.54</v>
      </c>
      <c r="F4" s="34">
        <v>45176</v>
      </c>
      <c r="G4" s="32" t="s">
        <v>48</v>
      </c>
    </row>
    <row r="5" spans="1:7" ht="61.5" hidden="1" customHeight="1" x14ac:dyDescent="0.25">
      <c r="A5" s="32" t="s">
        <v>42</v>
      </c>
      <c r="B5" s="32" t="s">
        <v>43</v>
      </c>
      <c r="C5" s="32" t="s">
        <v>41</v>
      </c>
      <c r="D5" s="32" t="s">
        <v>9</v>
      </c>
      <c r="E5" s="33">
        <v>280000</v>
      </c>
      <c r="F5" s="34">
        <v>45170</v>
      </c>
      <c r="G5" s="32" t="s">
        <v>48</v>
      </c>
    </row>
    <row r="6" spans="1:7" ht="90" x14ac:dyDescent="0.25">
      <c r="A6" s="32" t="s">
        <v>44</v>
      </c>
      <c r="B6" s="32" t="s">
        <v>46</v>
      </c>
      <c r="C6" s="32" t="s">
        <v>45</v>
      </c>
      <c r="D6" s="32" t="s">
        <v>4</v>
      </c>
      <c r="E6" s="33">
        <v>1492700</v>
      </c>
      <c r="F6" s="34">
        <v>45184</v>
      </c>
      <c r="G6" s="32" t="s">
        <v>48</v>
      </c>
    </row>
    <row r="7" spans="1:7" ht="45" x14ac:dyDescent="0.25">
      <c r="A7" s="32" t="s">
        <v>50</v>
      </c>
      <c r="B7" s="32" t="s">
        <v>52</v>
      </c>
      <c r="C7" s="32" t="s">
        <v>51</v>
      </c>
      <c r="D7" s="32" t="s">
        <v>4</v>
      </c>
      <c r="E7" s="33">
        <v>1158782.3600000001</v>
      </c>
      <c r="F7" s="34">
        <v>45190</v>
      </c>
      <c r="G7" s="32" t="s">
        <v>48</v>
      </c>
    </row>
    <row r="8" spans="1:7" ht="75" x14ac:dyDescent="0.25">
      <c r="A8" s="32" t="s">
        <v>53</v>
      </c>
      <c r="B8" s="32" t="s">
        <v>55</v>
      </c>
      <c r="C8" s="32" t="s">
        <v>54</v>
      </c>
      <c r="D8" s="32" t="s">
        <v>4</v>
      </c>
      <c r="E8" s="33">
        <v>1500000</v>
      </c>
      <c r="F8" s="34">
        <v>45196</v>
      </c>
      <c r="G8" s="32" t="s">
        <v>48</v>
      </c>
    </row>
    <row r="9" spans="1:7" ht="45" x14ac:dyDescent="0.25">
      <c r="A9" s="32" t="s">
        <v>57</v>
      </c>
      <c r="B9" s="32" t="s">
        <v>46</v>
      </c>
      <c r="C9" s="32" t="s">
        <v>61</v>
      </c>
      <c r="D9" s="32" t="s">
        <v>4</v>
      </c>
      <c r="E9" s="32" t="s">
        <v>62</v>
      </c>
      <c r="F9" s="34">
        <v>45194</v>
      </c>
      <c r="G9" s="32" t="s">
        <v>48</v>
      </c>
    </row>
    <row r="10" spans="1:7" ht="45" hidden="1" x14ac:dyDescent="0.25">
      <c r="A10" s="32" t="s">
        <v>58</v>
      </c>
      <c r="B10" s="35" t="s">
        <v>64</v>
      </c>
      <c r="C10" s="32" t="s">
        <v>63</v>
      </c>
      <c r="D10" s="32" t="s">
        <v>9</v>
      </c>
      <c r="E10" s="33">
        <v>900000</v>
      </c>
      <c r="F10" s="34">
        <v>45194</v>
      </c>
      <c r="G10" s="32" t="s">
        <v>48</v>
      </c>
    </row>
    <row r="11" spans="1:7" ht="45" x14ac:dyDescent="0.25">
      <c r="A11" s="32" t="s">
        <v>59</v>
      </c>
      <c r="B11" s="32" t="s">
        <v>46</v>
      </c>
      <c r="C11" s="32" t="s">
        <v>65</v>
      </c>
      <c r="D11" s="32" t="s">
        <v>66</v>
      </c>
      <c r="E11" s="32" t="s">
        <v>62</v>
      </c>
      <c r="F11" s="34">
        <v>45195</v>
      </c>
      <c r="G11" s="32" t="s">
        <v>48</v>
      </c>
    </row>
    <row r="12" spans="1:7" ht="45" x14ac:dyDescent="0.25">
      <c r="A12" s="32" t="s">
        <v>60</v>
      </c>
      <c r="B12" s="35" t="s">
        <v>68</v>
      </c>
      <c r="C12" s="32" t="s">
        <v>67</v>
      </c>
      <c r="D12" s="32" t="s">
        <v>4</v>
      </c>
      <c r="E12" s="32" t="s">
        <v>62</v>
      </c>
      <c r="F12" s="34">
        <v>45196</v>
      </c>
      <c r="G12" s="35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38">
        <v>5660</v>
      </c>
      <c r="J13" s="38">
        <f>(F13*H13)</f>
        <v>141500</v>
      </c>
      <c r="K13" s="38">
        <f>(J13*$L$15)</f>
        <v>14150</v>
      </c>
      <c r="L13" s="40">
        <f>(J13-K13)</f>
        <v>127350</v>
      </c>
    </row>
    <row r="14" spans="5:14" x14ac:dyDescent="0.25">
      <c r="E14" t="s">
        <v>70</v>
      </c>
      <c r="F14">
        <v>25</v>
      </c>
      <c r="H14" s="37">
        <v>595</v>
      </c>
      <c r="J14" s="38">
        <f>(F14*H14)</f>
        <v>14875</v>
      </c>
      <c r="K14" s="38">
        <f>(J14*$L$15)</f>
        <v>1487.5</v>
      </c>
      <c r="L14" s="40">
        <f>(J14-K14)</f>
        <v>13387.5</v>
      </c>
      <c r="N14" s="40">
        <f>SUM(L13+L14)</f>
        <v>140737.5</v>
      </c>
    </row>
    <row r="15" spans="5:14" x14ac:dyDescent="0.25">
      <c r="J15" s="38">
        <f>SUM(J13:J14)</f>
        <v>156375</v>
      </c>
      <c r="L15" s="39">
        <v>0.1</v>
      </c>
    </row>
    <row r="16" spans="5:14" x14ac:dyDescent="0.25">
      <c r="J16">
        <f>(J15*L15)</f>
        <v>15637.5</v>
      </c>
    </row>
    <row r="17" spans="10:12" x14ac:dyDescent="0.25">
      <c r="J17" s="40">
        <f>(J15-J16)</f>
        <v>140737.5</v>
      </c>
      <c r="L17" s="39">
        <v>0.18</v>
      </c>
    </row>
    <row r="18" spans="10:12" x14ac:dyDescent="0.25">
      <c r="K18" s="38">
        <f>(J17*L17)</f>
        <v>25332.75</v>
      </c>
    </row>
    <row r="19" spans="10:12" x14ac:dyDescent="0.25">
      <c r="K19" s="38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74" t="s">
        <v>8</v>
      </c>
      <c r="C8" s="75"/>
      <c r="D8" s="75"/>
      <c r="E8" s="75"/>
      <c r="F8" s="75"/>
      <c r="G8" s="76"/>
    </row>
    <row r="9" spans="2:8" s="2" customFormat="1" ht="15" customHeight="1" x14ac:dyDescent="0.25">
      <c r="B9" s="74"/>
      <c r="C9" s="75"/>
      <c r="D9" s="75"/>
      <c r="E9" s="75"/>
      <c r="F9" s="75"/>
      <c r="G9" s="76"/>
    </row>
    <row r="10" spans="2:8" s="2" customFormat="1" ht="15" customHeight="1" x14ac:dyDescent="0.25">
      <c r="B10" s="74"/>
      <c r="C10" s="75"/>
      <c r="D10" s="75"/>
      <c r="E10" s="75"/>
      <c r="F10" s="75"/>
      <c r="G10" s="76"/>
    </row>
    <row r="11" spans="2:8" s="2" customFormat="1" ht="36" x14ac:dyDescent="0.55000000000000004">
      <c r="B11" s="25"/>
      <c r="C11" s="24"/>
      <c r="D11" s="24"/>
      <c r="E11" s="24"/>
      <c r="F11" s="24"/>
      <c r="G11" s="26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17" t="s">
        <v>2</v>
      </c>
    </row>
    <row r="14" spans="2:8" s="2" customFormat="1" ht="111" customHeight="1" x14ac:dyDescent="0.25">
      <c r="B14" s="78" t="s">
        <v>14</v>
      </c>
      <c r="C14" s="28" t="s">
        <v>13</v>
      </c>
      <c r="D14" s="68" t="s">
        <v>17</v>
      </c>
      <c r="E14" s="70" t="s">
        <v>11</v>
      </c>
      <c r="F14" s="9">
        <v>1003874.4</v>
      </c>
      <c r="G14" s="79" t="s">
        <v>19</v>
      </c>
    </row>
    <row r="15" spans="2:8" s="2" customFormat="1" ht="119.25" customHeight="1" x14ac:dyDescent="0.25">
      <c r="B15" s="78"/>
      <c r="C15" s="28" t="s">
        <v>18</v>
      </c>
      <c r="D15" s="69"/>
      <c r="E15" s="71"/>
      <c r="F15" s="9">
        <v>400722.07</v>
      </c>
      <c r="G15" s="79"/>
      <c r="H15" s="30" t="s">
        <v>12</v>
      </c>
    </row>
    <row r="16" spans="2:8" s="2" customFormat="1" ht="191.25" customHeight="1" x14ac:dyDescent="0.25">
      <c r="B16" s="27" t="s">
        <v>15</v>
      </c>
      <c r="C16" s="28" t="s">
        <v>21</v>
      </c>
      <c r="D16" s="28" t="s">
        <v>20</v>
      </c>
      <c r="E16" s="27" t="s">
        <v>9</v>
      </c>
      <c r="F16" s="9">
        <v>269499.98</v>
      </c>
      <c r="G16" s="5">
        <v>45142</v>
      </c>
      <c r="H16" s="27" t="s">
        <v>12</v>
      </c>
    </row>
    <row r="17" spans="2:8" s="2" customFormat="1" ht="216" customHeight="1" x14ac:dyDescent="0.25">
      <c r="B17" s="27" t="s">
        <v>16</v>
      </c>
      <c r="C17" s="28" t="s">
        <v>23</v>
      </c>
      <c r="D17" s="29" t="s">
        <v>22</v>
      </c>
      <c r="E17" s="27" t="s">
        <v>9</v>
      </c>
      <c r="F17" s="9">
        <v>1170869.76</v>
      </c>
      <c r="G17" s="5">
        <v>45142</v>
      </c>
      <c r="H17" s="27" t="s">
        <v>12</v>
      </c>
    </row>
    <row r="18" spans="2:8" s="2" customFormat="1" ht="189" customHeight="1" x14ac:dyDescent="0.25">
      <c r="B18" s="27" t="s">
        <v>25</v>
      </c>
      <c r="C18" s="28" t="s">
        <v>26</v>
      </c>
      <c r="D18" s="28" t="s">
        <v>24</v>
      </c>
      <c r="E18" s="27" t="s">
        <v>4</v>
      </c>
      <c r="F18" s="9">
        <v>1499999.48</v>
      </c>
      <c r="G18" s="5">
        <v>45148</v>
      </c>
      <c r="H18" s="27" t="s">
        <v>12</v>
      </c>
    </row>
    <row r="19" spans="2:8" s="2" customFormat="1" ht="229.5" customHeight="1" x14ac:dyDescent="0.25">
      <c r="B19" s="27" t="s">
        <v>27</v>
      </c>
      <c r="C19" s="28" t="s">
        <v>33</v>
      </c>
      <c r="D19" s="28" t="s">
        <v>32</v>
      </c>
      <c r="E19" s="27" t="s">
        <v>9</v>
      </c>
      <c r="F19" s="9">
        <v>1200000</v>
      </c>
      <c r="G19" s="18">
        <v>45156</v>
      </c>
      <c r="H19" s="27" t="s">
        <v>12</v>
      </c>
    </row>
    <row r="20" spans="2:8" s="2" customFormat="1" ht="198" customHeight="1" x14ac:dyDescent="0.25">
      <c r="B20" s="27" t="s">
        <v>28</v>
      </c>
      <c r="C20" s="28" t="s">
        <v>35</v>
      </c>
      <c r="D20" s="28" t="s">
        <v>34</v>
      </c>
      <c r="E20" s="27" t="s">
        <v>9</v>
      </c>
      <c r="F20" s="9">
        <v>634840</v>
      </c>
      <c r="G20" s="5">
        <v>45148</v>
      </c>
      <c r="H20" s="27" t="s">
        <v>12</v>
      </c>
    </row>
    <row r="21" spans="2:8" s="2" customFormat="1" ht="204.75" customHeight="1" x14ac:dyDescent="0.25">
      <c r="B21" s="27" t="s">
        <v>29</v>
      </c>
      <c r="C21" s="28" t="s">
        <v>37</v>
      </c>
      <c r="D21" s="28" t="s">
        <v>36</v>
      </c>
      <c r="E21" s="27" t="s">
        <v>9</v>
      </c>
      <c r="F21" s="28" t="s">
        <v>37</v>
      </c>
      <c r="G21" s="18">
        <v>45162</v>
      </c>
      <c r="H21" s="27" t="s">
        <v>12</v>
      </c>
    </row>
    <row r="22" spans="2:8" s="2" customFormat="1" ht="198" customHeight="1" x14ac:dyDescent="0.25">
      <c r="B22" s="27" t="s">
        <v>30</v>
      </c>
      <c r="C22" s="28" t="s">
        <v>10</v>
      </c>
      <c r="D22" s="28" t="s">
        <v>38</v>
      </c>
      <c r="E22" s="27" t="s">
        <v>4</v>
      </c>
      <c r="F22" s="28" t="s">
        <v>10</v>
      </c>
      <c r="G22" s="18">
        <v>45159</v>
      </c>
      <c r="H22" s="27" t="s">
        <v>12</v>
      </c>
    </row>
    <row r="23" spans="2:8" s="2" customFormat="1" ht="235.5" customHeight="1" x14ac:dyDescent="0.25">
      <c r="B23" s="27" t="s">
        <v>31</v>
      </c>
      <c r="C23" s="28" t="s">
        <v>10</v>
      </c>
      <c r="D23" s="28" t="s">
        <v>39</v>
      </c>
      <c r="E23" s="27" t="s">
        <v>4</v>
      </c>
      <c r="F23" s="9">
        <v>1500000</v>
      </c>
      <c r="G23" s="18">
        <v>45163</v>
      </c>
      <c r="H23" s="27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60" t="s">
        <v>7</v>
      </c>
      <c r="D27" s="60"/>
      <c r="E27" s="60"/>
      <c r="F27" s="60"/>
      <c r="G27" s="26"/>
    </row>
    <row r="28" spans="2:8" s="3" customFormat="1" ht="48.75" customHeight="1" thickBot="1" x14ac:dyDescent="0.6">
      <c r="B28" s="22"/>
      <c r="C28" s="77" t="s">
        <v>3</v>
      </c>
      <c r="D28" s="77"/>
      <c r="E28" s="77"/>
      <c r="F28" s="77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mayo</vt:lpstr>
      <vt:lpstr>Sheet1</vt:lpstr>
      <vt:lpstr>Sheet2</vt:lpstr>
      <vt:lpstr>CM</vt:lpstr>
      <vt:lpstr>CM!Área_de_impresión</vt:lpstr>
      <vt:lpstr>'MIPYMES mayo'!Área_de_impresión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2025-11-28T12:01:24Z</cp:lastPrinted>
  <dcterms:created xsi:type="dcterms:W3CDTF">2022-01-18T16:01:13Z</dcterms:created>
  <dcterms:modified xsi:type="dcterms:W3CDTF">2025-11-28T12:01:37Z</dcterms:modified>
</cp:coreProperties>
</file>