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040"/>
  </bookViews>
  <sheets>
    <sheet name="MIPYMES juli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julio'!$B$1:$G$32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julio'!#REF!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<sst xmlns="http://schemas.openxmlformats.org/spreadsheetml/2006/main" count="213" uniqueCount="136">
  <si>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</si>
  <si>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</si>
  <si>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</si>
  <si>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</si>
  <si>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</si>
  <si>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</si>
  <si>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</si>
  <si>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</si>
  <si>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</si>
  <si>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</si>
  <si>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</si>
  <si>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</si>
  <si>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</si>
  <si>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</si>
  <si>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</si>
  <si>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</si>
  <si>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</si>
  <si>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</si>
  <si>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</si>
  <si>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</si>
  <si>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</si>
  <si>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</si>
  <si>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</si>
  <si>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</si>
  <si>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</si>
  <si>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</si>
  <si>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</si>
  <si>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</si>
  <si>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</si>
  <si>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</si>
  <si>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</si>
  <si>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</si>
  <si>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</si>
  <si>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</si>
  <si>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</si>
  <si>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</si>
  <si>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</si>
  <si>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</si>
  <si>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</si>
  <si>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</si>
  <si>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</si>
  <si>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</si>
  <si>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</si>
  <si>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</si>
  <si>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</si>
  <si>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</si>
  <si>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</si>
  <si>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</si>
  <si>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</si>
  <si>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</si>
  <si>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</si>
  <si>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</si>
  <si>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</si>
  <si>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</si>
  <si>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</si>
  <si>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</si>
  <si>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</si>
  <si>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</si>
  <si>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</si>
  <si>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</si>
  <si>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</si>
  <si>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</si>
  <si>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</si>
  <si>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</si>
  <si>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</si>
  <si>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</si>
  <si>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</si>
  <si>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</si>
  <si>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</si>
  <si>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</si>
  <si>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</si>
  <si>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Grupo Ananá, SRL</t>
  </si>
  <si>
    <t>Multiservicios Alemi, SRL</t>
  </si>
  <si>
    <t>Servicios de alquiler de insumos para eventos y actividades relacionadas con el programa Supérate a nivel nacional, dirigido a Mipymes.</t>
  </si>
  <si>
    <t>Alegre Eventos, SRL</t>
  </si>
  <si>
    <t>PS-DAF-CD-2025-0049</t>
  </si>
  <si>
    <t>Servicio de estilismo para la premiación del proyecto mujeres SúperEmprendedoras del programa Supérate, dirigido a Mipymes Mujer.</t>
  </si>
  <si>
    <t>Oil Gourmet, SRL</t>
  </si>
  <si>
    <t>PS-DAF-CD-2025-0054</t>
  </si>
  <si>
    <t>PS-DAF-CD-2025-0055</t>
  </si>
  <si>
    <t>PS-DAF-CD-2025-0056</t>
  </si>
  <si>
    <t>PS-DAF-CD-2025-0057</t>
  </si>
  <si>
    <t>PS-DAF-CD-2025-0059</t>
  </si>
  <si>
    <t>Adquisición de Proyector Multimedia para uso del programa Supérate, dirigido a Mipymes.</t>
  </si>
  <si>
    <t>Mipymes.</t>
  </si>
  <si>
    <t>Itcorp Gongloss, SRL</t>
  </si>
  <si>
    <t>Adquisición de materiales ferreteros para la regional Norcentral I del programa Supérate, dirigido a Mipymes.</t>
  </si>
  <si>
    <t>Adquisición de filtros y baterías para diferentes centros del programa Supérate, dirigido a Mipymes Mujer.</t>
  </si>
  <si>
    <t>Nex Sistema, SRL</t>
  </si>
  <si>
    <t>Adquisición de camisetas para campamento de verano BIJRD, dirigido a Mipymes Mujer.</t>
  </si>
  <si>
    <t>Mesa &amp; Asociados Comercial (MESAC), S.R.L</t>
  </si>
  <si>
    <t>Servicios de personalización y compra de termos tipo llavero para el programa Supérate, dirigido a Mipymes.</t>
  </si>
  <si>
    <t>Lemon Creativo S.R.L</t>
  </si>
  <si>
    <t>PS-DAF-CD-2025-0060</t>
  </si>
  <si>
    <t>PS-DAF-CD-2025-0061</t>
  </si>
  <si>
    <t>PS-DAF-CD-2025-0062</t>
  </si>
  <si>
    <t>PS-DAF-CD-2025-0063</t>
  </si>
  <si>
    <t>PS-DAF-CD-2025-0066</t>
  </si>
  <si>
    <t>PS-DAF-CD-2025-0068</t>
  </si>
  <si>
    <t>Servicios de Impresión de Bajante para Actividad del Campamento de Verano de la BIJRD, dirigido a Mipymes.</t>
  </si>
  <si>
    <t>Adquisición de Articulos Deportivos para el equipo de Softball del programa Supérate, dirigido a Mipimes.</t>
  </si>
  <si>
    <t>Inversiones Tropicana, SRL</t>
  </si>
  <si>
    <t>Servicios de lavado para las unidades vehículares del programa Supérate, dirigido a Mipymes.</t>
  </si>
  <si>
    <t>Trovasa Hand Wash, SRL</t>
  </si>
  <si>
    <t>Adquisición de materiales ferreteros para Micro Puntos Solidarios, Pedernales, Bánica y Sabana de la Mar del programa Supérate, dirigido a Mipymes.</t>
  </si>
  <si>
    <t>Solugral, SRL</t>
  </si>
  <si>
    <t>Adquisición de materiales ferreteros para el nuevo local de nagua de la dependencia del programa Supérate, dirigido a Mipymes</t>
  </si>
  <si>
    <t>PS-DAF-CM-2025-0078</t>
  </si>
  <si>
    <t>Servicios de monitoreo externo de disponibilidad TIC para el programa Supérate, dirigido a Mipymes.</t>
  </si>
  <si>
    <t>EV Color Group, SRL</t>
  </si>
  <si>
    <t>PS-DAF-CM-2025-0080</t>
  </si>
  <si>
    <t>PS-DAF-CM-2025-0081</t>
  </si>
  <si>
    <t>PS-DAF-CM-2025-0082</t>
  </si>
  <si>
    <t>PS-DAF-CM-2025-0083</t>
  </si>
  <si>
    <t>PS-DAF-CM-2025-0084</t>
  </si>
  <si>
    <t>PS-DAF-CM-2025-0085</t>
  </si>
  <si>
    <t>PS-DAF-CM-2025-0086</t>
  </si>
  <si>
    <t>PS-DAF-CM-2025-0087</t>
  </si>
  <si>
    <t>PS-DAF-CM-2025-0088</t>
  </si>
  <si>
    <t>Adquisición de Mobiliarios para oficinas de la Dirección de Cuidados del programa Supérate, dirigido a Mipymes</t>
  </si>
  <si>
    <t>Skagen, SRL</t>
  </si>
  <si>
    <t>Servicios de refrigerios y catering para talleres de jóvenes participantes que reciben orientación sobre salud sexual reproductiva (juntes), dirigido a Mipymes.</t>
  </si>
  <si>
    <t>NL Oviedo Group, SRL</t>
  </si>
  <si>
    <t>Adquisición de kits de meriendas para participantes que reciben orientaciones sobre salud sexual reproductiva (clubes de chicas) del programa Supérate, dirigido a Mipymes.</t>
  </si>
  <si>
    <t>Pedro Vladimir Ruiz De La Rosa</t>
  </si>
  <si>
    <t>Servicios de instalación y adquisición de aires acondicionados para las oficinas de la Dirección de Cuidados del programa Supérate, dirigido a mipymes.</t>
  </si>
  <si>
    <t>Adquisición de insumos para mantenimiento de los equipos tecnológicos del programa Supérate, dirigido a Mipymes.</t>
  </si>
  <si>
    <t>Ramirez &amp; Mojica Envoy Pack Courier Express, SRL</t>
  </si>
  <si>
    <t>Adquisición de Equipos Tecnológicos del Proyecto de Niñez y Adolescencia del programa Supérate, dirigido a Mipymes.</t>
  </si>
  <si>
    <t>Cantox Investment, SRL</t>
  </si>
  <si>
    <t>Adquisición de materiales ferreteros para los diferentes centros del programa Supérate, dirigido a Mipymes.</t>
  </si>
  <si>
    <t>Servicios de Refrigerio para encuentros de SúperEmprendedoras del programa Supérate, dirigido a Mipymes.</t>
  </si>
  <si>
    <t>Refriclima HF, SRL</t>
  </si>
  <si>
    <t>Adquisición de baterías para diferentes vehículos del programa Supérate, dirigido a Mipymes.</t>
  </si>
  <si>
    <t>Adjudicación</t>
  </si>
  <si>
    <t xml:space="preserve">                              Relación de Procedimientos de Compras realizados: Compra Directa, Menor, Micro pequeñas y Medianas Empresas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</si>
</sst>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5" fontId="4" fillId="0" borderId="22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3</xdr:col>
      <xdr:colOff>6548437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714750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tabSelected="1" zoomScale="40" zoomScaleNormal="40" zoomScaleSheetLayoutView="12" zoomScalePageLayoutView="19" workbookViewId="0">
      <selection activeCell="B5" sqref="B5:G5"/>
    </sheetView>
  </sheetViews>
  <sheetFormatPr baseColWidth="10" defaultColWidth="11.42578125" defaultRowHeight="15" x14ac:dyDescent="0.25"/>
  <cols>
    <col min="1" max="1" width="15.28515625" customWidth="1"/>
    <col min="2" max="2" width="64.140625" style="1" bestFit="1" customWidth="1"/>
    <col min="3" max="3" width="74.140625" style="1" customWidth="1"/>
    <col min="4" max="4" width="103" style="1" customWidth="1"/>
    <col min="5" max="5" width="42.85546875" style="1" customWidth="1"/>
    <col min="6" max="6" width="120.5703125" style="1" customWidth="1"/>
    <col min="7" max="7" width="54.140625" style="1" customWidth="1"/>
  </cols>
  <sheetData>
    <row r="1" spans="2:7" ht="36" x14ac:dyDescent="0.55000000000000004">
      <c r="B1" s="11"/>
      <c r="C1" s="12"/>
      <c r="D1" s="12"/>
      <c r="E1" s="12"/>
      <c r="F1" s="12"/>
      <c r="G1" s="13"/>
    </row>
    <row r="2" spans="2:7" ht="36" x14ac:dyDescent="0.55000000000000004">
      <c r="B2" s="14"/>
      <c r="C2" s="10"/>
      <c r="D2" s="10"/>
      <c r="E2" s="10"/>
      <c r="F2" s="10"/>
      <c r="G2" s="15"/>
    </row>
    <row r="3" spans="2:7" ht="36" x14ac:dyDescent="0.55000000000000004">
      <c r="B3" s="14"/>
      <c r="C3" s="10"/>
      <c r="D3" s="10"/>
      <c r="E3" s="10"/>
      <c r="F3" s="10"/>
      <c r="G3" s="15"/>
    </row>
    <row r="4" spans="2:7" ht="17.25" customHeight="1" x14ac:dyDescent="0.55000000000000004">
      <c r="B4" s="14"/>
      <c r="C4" s="10"/>
      <c r="D4" s="10"/>
      <c r="E4" s="10"/>
      <c r="F4" s="10"/>
      <c r="G4" s="15"/>
    </row>
    <row r="5" spans="2:7" s="2" customFormat="1" ht="30.75" customHeight="1" x14ac:dyDescent="0.25">
      <c r="B5" s="58" t="s">
        <v>135</v>
      </c>
      <c r="C5" s="59"/>
      <c r="D5" s="59"/>
      <c r="E5" s="59"/>
      <c r="F5" s="59"/>
      <c r="G5" s="60"/>
    </row>
    <row r="6" spans="2:7" s="2" customFormat="1" ht="36" customHeight="1" x14ac:dyDescent="0.25">
      <c r="B6" s="16" t="s">
        <v>5</v>
      </c>
      <c r="C6" s="28" t="s">
        <v>0</v>
      </c>
      <c r="D6" s="28" t="s">
        <v>1</v>
      </c>
      <c r="E6" s="28" t="s">
        <v>4</v>
      </c>
      <c r="F6" s="28" t="s">
        <v>6</v>
      </c>
      <c r="G6" s="17" t="s">
        <v>2</v>
      </c>
    </row>
    <row r="7" spans="2:7" s="2" customFormat="1" ht="147.75" customHeight="1" x14ac:dyDescent="0.25">
      <c r="B7" s="44" t="s">
        <v>75</v>
      </c>
      <c r="C7" s="28" t="s">
        <v>77</v>
      </c>
      <c r="D7" s="28" t="s">
        <v>76</v>
      </c>
      <c r="E7" s="27" t="s">
        <v>66</v>
      </c>
      <c r="F7" s="46">
        <v>248000</v>
      </c>
      <c r="G7" s="45">
        <v>45841</v>
      </c>
    </row>
    <row r="8" spans="2:7" s="2" customFormat="1" ht="108" x14ac:dyDescent="0.25">
      <c r="B8" s="44" t="s">
        <v>78</v>
      </c>
      <c r="C8" s="28" t="s">
        <v>85</v>
      </c>
      <c r="D8" s="28" t="s">
        <v>83</v>
      </c>
      <c r="E8" s="27" t="s">
        <v>84</v>
      </c>
      <c r="F8" s="46">
        <v>83482.36</v>
      </c>
      <c r="G8" s="45">
        <v>45855</v>
      </c>
    </row>
    <row r="9" spans="2:7" s="2" customFormat="1" ht="116.25" customHeight="1" x14ac:dyDescent="0.25">
      <c r="B9" s="44" t="s">
        <v>79</v>
      </c>
      <c r="C9" s="28" t="s">
        <v>72</v>
      </c>
      <c r="D9" s="28" t="s">
        <v>86</v>
      </c>
      <c r="E9" s="27" t="s">
        <v>84</v>
      </c>
      <c r="F9" s="46">
        <v>213906.86</v>
      </c>
      <c r="G9" s="45">
        <v>45853</v>
      </c>
    </row>
    <row r="10" spans="2:7" s="2" customFormat="1" ht="112.5" customHeight="1" x14ac:dyDescent="0.25">
      <c r="B10" s="44" t="s">
        <v>80</v>
      </c>
      <c r="C10" s="28" t="s">
        <v>88</v>
      </c>
      <c r="D10" s="28" t="s">
        <v>87</v>
      </c>
      <c r="E10" s="27" t="s">
        <v>66</v>
      </c>
      <c r="F10" s="46">
        <v>189555.08</v>
      </c>
      <c r="G10" s="45">
        <v>45860</v>
      </c>
    </row>
    <row r="11" spans="2:7" s="2" customFormat="1" ht="111.75" customHeight="1" x14ac:dyDescent="0.25">
      <c r="B11" s="44" t="s">
        <v>81</v>
      </c>
      <c r="C11" s="28" t="s">
        <v>90</v>
      </c>
      <c r="D11" s="28" t="s">
        <v>89</v>
      </c>
      <c r="E11" s="27" t="s">
        <v>66</v>
      </c>
      <c r="F11" s="46">
        <v>247800</v>
      </c>
      <c r="G11" s="45">
        <v>45855</v>
      </c>
    </row>
    <row r="12" spans="2:7" s="2" customFormat="1" ht="108" x14ac:dyDescent="0.25">
      <c r="B12" s="44" t="s">
        <v>82</v>
      </c>
      <c r="C12" s="28" t="s">
        <v>92</v>
      </c>
      <c r="D12" s="28" t="s">
        <v>91</v>
      </c>
      <c r="E12" s="27" t="s">
        <v>84</v>
      </c>
      <c r="F12" s="46">
        <v>216317.6</v>
      </c>
      <c r="G12" s="45">
        <v>45854</v>
      </c>
    </row>
    <row r="13" spans="2:7" s="2" customFormat="1" ht="108" x14ac:dyDescent="0.25">
      <c r="B13" s="44" t="s">
        <v>93</v>
      </c>
      <c r="C13" s="28" t="s">
        <v>71</v>
      </c>
      <c r="D13" s="28" t="s">
        <v>99</v>
      </c>
      <c r="E13" s="27" t="s">
        <v>84</v>
      </c>
      <c r="F13" s="46">
        <v>44840</v>
      </c>
      <c r="G13" s="45">
        <v>45855</v>
      </c>
    </row>
    <row r="14" spans="2:7" s="2" customFormat="1" ht="108" x14ac:dyDescent="0.25">
      <c r="B14" s="44" t="s">
        <v>94</v>
      </c>
      <c r="C14" s="28" t="s">
        <v>101</v>
      </c>
      <c r="D14" s="28" t="s">
        <v>100</v>
      </c>
      <c r="E14" s="27" t="s">
        <v>84</v>
      </c>
      <c r="F14" s="46">
        <v>65785</v>
      </c>
      <c r="G14" s="45">
        <v>45866</v>
      </c>
    </row>
    <row r="15" spans="2:7" s="2" customFormat="1" ht="147.75" customHeight="1" x14ac:dyDescent="0.25">
      <c r="B15" s="44" t="s">
        <v>95</v>
      </c>
      <c r="C15" s="28" t="s">
        <v>74</v>
      </c>
      <c r="D15" s="28" t="s">
        <v>73</v>
      </c>
      <c r="E15" s="27" t="s">
        <v>84</v>
      </c>
      <c r="F15" s="46">
        <v>248000</v>
      </c>
      <c r="G15" s="45">
        <v>45863</v>
      </c>
    </row>
    <row r="16" spans="2:7" s="2" customFormat="1" ht="108" x14ac:dyDescent="0.25">
      <c r="B16" s="44" t="s">
        <v>96</v>
      </c>
      <c r="C16" s="28" t="s">
        <v>103</v>
      </c>
      <c r="D16" s="28" t="s">
        <v>102</v>
      </c>
      <c r="E16" s="27" t="s">
        <v>84</v>
      </c>
      <c r="F16" s="46">
        <v>200000.01</v>
      </c>
      <c r="G16" s="45">
        <v>45861</v>
      </c>
    </row>
    <row r="17" spans="2:7" s="2" customFormat="1" ht="180.75" customHeight="1" x14ac:dyDescent="0.25">
      <c r="B17" s="44" t="s">
        <v>97</v>
      </c>
      <c r="C17" s="50" t="s">
        <v>105</v>
      </c>
      <c r="D17" s="28" t="s">
        <v>104</v>
      </c>
      <c r="E17" s="27" t="s">
        <v>84</v>
      </c>
      <c r="F17" s="52">
        <v>241227.4</v>
      </c>
      <c r="G17" s="45">
        <v>45867</v>
      </c>
    </row>
    <row r="18" spans="2:7" s="2" customFormat="1" ht="108" x14ac:dyDescent="0.25">
      <c r="B18" s="44" t="s">
        <v>98</v>
      </c>
      <c r="C18" s="50" t="s">
        <v>72</v>
      </c>
      <c r="D18" s="28" t="s">
        <v>106</v>
      </c>
      <c r="E18" s="27" t="s">
        <v>84</v>
      </c>
      <c r="F18" s="52">
        <v>239792.52</v>
      </c>
      <c r="G18" s="45">
        <v>45868</v>
      </c>
    </row>
    <row r="19" spans="2:7" s="2" customFormat="1" ht="109.5" customHeight="1" x14ac:dyDescent="0.25">
      <c r="B19" s="51" t="s">
        <v>107</v>
      </c>
      <c r="C19" s="28" t="s">
        <v>109</v>
      </c>
      <c r="D19" s="28" t="s">
        <v>108</v>
      </c>
      <c r="E19" s="27" t="s">
        <v>84</v>
      </c>
      <c r="F19" s="47">
        <v>1637999.3</v>
      </c>
      <c r="G19" s="45">
        <v>45845</v>
      </c>
    </row>
    <row r="20" spans="2:7" s="2" customFormat="1" ht="108" x14ac:dyDescent="0.25">
      <c r="B20" s="51" t="s">
        <v>110</v>
      </c>
      <c r="C20" s="28" t="s">
        <v>120</v>
      </c>
      <c r="D20" s="28" t="s">
        <v>119</v>
      </c>
      <c r="E20" s="27" t="s">
        <v>84</v>
      </c>
      <c r="F20" s="47">
        <v>937708.39</v>
      </c>
      <c r="G20" s="45">
        <v>45854</v>
      </c>
    </row>
    <row r="21" spans="2:7" s="2" customFormat="1" ht="177.75" customHeight="1" x14ac:dyDescent="0.25">
      <c r="B21" s="51" t="s">
        <v>111</v>
      </c>
      <c r="C21" s="28" t="s">
        <v>122</v>
      </c>
      <c r="D21" s="29" t="s">
        <v>121</v>
      </c>
      <c r="E21" s="27" t="s">
        <v>84</v>
      </c>
      <c r="F21" s="47">
        <v>1800000</v>
      </c>
      <c r="G21" s="45">
        <v>45859</v>
      </c>
    </row>
    <row r="22" spans="2:7" s="2" customFormat="1" ht="180" customHeight="1" x14ac:dyDescent="0.25">
      <c r="B22" s="51" t="s">
        <v>112</v>
      </c>
      <c r="C22" s="28" t="s">
        <v>124</v>
      </c>
      <c r="D22" s="29" t="s">
        <v>123</v>
      </c>
      <c r="E22" s="27" t="s">
        <v>84</v>
      </c>
      <c r="F22" s="47">
        <v>1197110</v>
      </c>
      <c r="G22" s="45">
        <v>45855</v>
      </c>
    </row>
    <row r="23" spans="2:7" s="2" customFormat="1" ht="147.75" customHeight="1" x14ac:dyDescent="0.25">
      <c r="B23" s="51" t="s">
        <v>113</v>
      </c>
      <c r="C23" s="28" t="s">
        <v>132</v>
      </c>
      <c r="D23" s="29" t="s">
        <v>125</v>
      </c>
      <c r="E23" s="27" t="s">
        <v>84</v>
      </c>
      <c r="F23" s="47">
        <v>769336.4</v>
      </c>
      <c r="G23" s="45">
        <v>45866</v>
      </c>
    </row>
    <row r="24" spans="2:7" s="2" customFormat="1" ht="108.75" thickBot="1" x14ac:dyDescent="0.3">
      <c r="B24" s="51" t="s">
        <v>114</v>
      </c>
      <c r="C24" s="50" t="s">
        <v>127</v>
      </c>
      <c r="D24" s="55" t="s">
        <v>126</v>
      </c>
      <c r="E24" s="27" t="s">
        <v>84</v>
      </c>
      <c r="F24" s="47">
        <v>717224.06</v>
      </c>
      <c r="G24" s="53">
        <v>45860</v>
      </c>
    </row>
    <row r="25" spans="2:7" s="2" customFormat="1" ht="108" x14ac:dyDescent="0.25">
      <c r="B25" s="51" t="s">
        <v>115</v>
      </c>
      <c r="C25" s="56" t="s">
        <v>129</v>
      </c>
      <c r="D25" s="56" t="s">
        <v>128</v>
      </c>
      <c r="E25" s="27" t="s">
        <v>84</v>
      </c>
      <c r="F25" s="47">
        <v>1253343.25</v>
      </c>
      <c r="G25" s="53">
        <v>45861</v>
      </c>
    </row>
    <row r="26" spans="2:7" s="2" customFormat="1" ht="108" x14ac:dyDescent="0.25">
      <c r="B26" s="51" t="s">
        <v>116</v>
      </c>
      <c r="C26" s="28" t="s">
        <v>105</v>
      </c>
      <c r="D26" s="28" t="s">
        <v>130</v>
      </c>
      <c r="E26" s="27" t="s">
        <v>84</v>
      </c>
      <c r="F26" s="47">
        <v>1859839.3</v>
      </c>
      <c r="G26" s="53">
        <v>45860</v>
      </c>
    </row>
    <row r="27" spans="2:7" s="2" customFormat="1" ht="108" x14ac:dyDescent="0.25">
      <c r="B27" s="51" t="s">
        <v>117</v>
      </c>
      <c r="C27" s="28" t="s">
        <v>122</v>
      </c>
      <c r="D27" s="28" t="s">
        <v>131</v>
      </c>
      <c r="E27" s="27" t="s">
        <v>84</v>
      </c>
      <c r="F27" s="47">
        <v>899999.99</v>
      </c>
      <c r="G27" s="53">
        <v>45862</v>
      </c>
    </row>
    <row r="28" spans="2:7" s="2" customFormat="1" ht="108" x14ac:dyDescent="0.25">
      <c r="B28" s="51" t="s">
        <v>118</v>
      </c>
      <c r="C28" s="28" t="s">
        <v>134</v>
      </c>
      <c r="D28" s="28" t="s">
        <v>133</v>
      </c>
      <c r="E28" s="27" t="s">
        <v>84</v>
      </c>
      <c r="F28" s="28" t="s">
        <v>134</v>
      </c>
      <c r="G28" s="53">
        <v>45868</v>
      </c>
    </row>
    <row r="29" spans="2:7" s="2" customFormat="1" ht="36" x14ac:dyDescent="0.25">
      <c r="B29" s="48"/>
      <c r="C29" s="41"/>
      <c r="D29" s="41"/>
      <c r="E29" s="42"/>
      <c r="F29" s="41"/>
      <c r="G29" s="54"/>
    </row>
    <row r="30" spans="2:7" s="2" customFormat="1" ht="36" x14ac:dyDescent="0.25">
      <c r="B30" s="48"/>
      <c r="C30" s="41"/>
      <c r="D30" s="41"/>
      <c r="E30" s="42"/>
      <c r="F30" s="43"/>
      <c r="G30" s="49"/>
    </row>
    <row r="31" spans="2:7" s="3" customFormat="1" ht="36" customHeight="1" x14ac:dyDescent="0.55000000000000004">
      <c r="B31" s="21"/>
      <c r="C31" s="62" t="s">
        <v>40</v>
      </c>
      <c r="D31" s="62"/>
      <c r="E31" s="62"/>
      <c r="F31" s="62"/>
      <c r="G31" s="26"/>
    </row>
    <row r="32" spans="2:7" s="3" customFormat="1" ht="48.75" customHeight="1" thickBot="1" x14ac:dyDescent="0.6">
      <c r="B32" s="22"/>
      <c r="C32" s="61" t="s">
        <v>3</v>
      </c>
      <c r="D32" s="61"/>
      <c r="E32" s="61"/>
      <c r="F32" s="61"/>
      <c r="G32" s="23"/>
    </row>
    <row r="33" ht="15" customHeight="1" x14ac:dyDescent="0.25"/>
  </sheetData>
  <mergeCells count="3">
    <mergeCell ref="B5:G5"/>
    <mergeCell ref="C32:F32"/>
    <mergeCell ref="C31:F31"/>
  </mergeCells>
  <phoneticPr fontId="9" type="noConversion"/>
  <printOptions horizontalCentered="1"/>
  <pageMargins left="0.25" right="0.25" top="0.75" bottom="0.75" header="0.3" footer="0.3"/>
  <pageSetup scale="22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1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2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2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2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2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2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2" t="s">
        <v>62</v>
      </c>
      <c r="F9" s="34">
        <v>45194</v>
      </c>
      <c r="G9" s="32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2" t="s">
        <v>9</v>
      </c>
      <c r="E10" s="33">
        <v>900000</v>
      </c>
      <c r="F10" s="34">
        <v>45194</v>
      </c>
      <c r="G10" s="32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2" t="s">
        <v>66</v>
      </c>
      <c r="E11" s="32" t="s">
        <v>62</v>
      </c>
      <c r="F11" s="34">
        <v>45195</v>
      </c>
      <c r="G11" s="32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2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38">
        <v>5660</v>
      </c>
      <c r="J13" s="38">
        <f>(F13*H13)</f>
        <v>141500</v>
      </c>
      <c r="K13" s="38">
        <f>(J13*$L$15)</f>
        <v>14150</v>
      </c>
      <c r="L13" s="40">
        <f>(J13-K13)</f>
        <v>127350</v>
      </c>
    </row>
    <row r="14" spans="5:14" x14ac:dyDescent="0.25">
      <c r="E14" t="s">
        <v>70</v>
      </c>
      <c r="F14">
        <v>25</v>
      </c>
      <c r="H14" s="37">
        <v>595</v>
      </c>
      <c r="J14" s="38">
        <f>(F14*H14)</f>
        <v>14875</v>
      </c>
      <c r="K14" s="38">
        <f>(J14*$L$15)</f>
        <v>1487.5</v>
      </c>
      <c r="L14" s="40">
        <f>(J14-K14)</f>
        <v>13387.5</v>
      </c>
      <c r="N14" s="40">
        <f>SUM(L13+L14)</f>
        <v>140737.5</v>
      </c>
    </row>
    <row r="15" spans="5:14" x14ac:dyDescent="0.25">
      <c r="J15" s="38">
        <f>SUM(J13:J14)</f>
        <v>156375</v>
      </c>
      <c r="L15" s="39">
        <v>0.1</v>
      </c>
    </row>
    <row r="16" spans="5:14" x14ac:dyDescent="0.25">
      <c r="J16">
        <f>(J15*L15)</f>
        <v>15637.5</v>
      </c>
    </row>
    <row r="17" spans="10:12" x14ac:dyDescent="0.25">
      <c r="J17" s="40">
        <f>(J15-J16)</f>
        <v>140737.5</v>
      </c>
      <c r="L17" s="39">
        <v>0.18</v>
      </c>
    </row>
    <row r="18" spans="10:12" x14ac:dyDescent="0.25">
      <c r="K18" s="38">
        <f>(J17*L17)</f>
        <v>25332.75</v>
      </c>
    </row>
    <row r="19" spans="10:12" x14ac:dyDescent="0.25">
      <c r="K19" s="3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63" t="s">
        <v>8</v>
      </c>
      <c r="C8" s="64"/>
      <c r="D8" s="64"/>
      <c r="E8" s="64"/>
      <c r="F8" s="64"/>
      <c r="G8" s="65"/>
    </row>
    <row r="9" spans="2:8" s="2" customFormat="1" ht="15" customHeight="1" x14ac:dyDescent="0.25">
      <c r="B9" s="63"/>
      <c r="C9" s="64"/>
      <c r="D9" s="64"/>
      <c r="E9" s="64"/>
      <c r="F9" s="64"/>
      <c r="G9" s="65"/>
    </row>
    <row r="10" spans="2:8" s="2" customFormat="1" ht="15" customHeight="1" x14ac:dyDescent="0.25">
      <c r="B10" s="63"/>
      <c r="C10" s="64"/>
      <c r="D10" s="64"/>
      <c r="E10" s="64"/>
      <c r="F10" s="64"/>
      <c r="G10" s="65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67" t="s">
        <v>14</v>
      </c>
      <c r="C14" s="28" t="s">
        <v>13</v>
      </c>
      <c r="D14" s="68" t="s">
        <v>17</v>
      </c>
      <c r="E14" s="70" t="s">
        <v>11</v>
      </c>
      <c r="F14" s="9">
        <v>1003874.4</v>
      </c>
      <c r="G14" s="72" t="s">
        <v>19</v>
      </c>
    </row>
    <row r="15" spans="2:8" s="2" customFormat="1" ht="119.25" customHeight="1" x14ac:dyDescent="0.25">
      <c r="B15" s="67"/>
      <c r="C15" s="28" t="s">
        <v>18</v>
      </c>
      <c r="D15" s="69"/>
      <c r="E15" s="71"/>
      <c r="F15" s="9">
        <v>400722.07</v>
      </c>
      <c r="G15" s="72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57" t="s">
        <v>7</v>
      </c>
      <c r="D27" s="57"/>
      <c r="E27" s="57"/>
      <c r="F27" s="57"/>
      <c r="G27" s="26"/>
    </row>
    <row r="28" spans="2:8" s="3" customFormat="1" ht="48.75" customHeight="1" thickBot="1" x14ac:dyDescent="0.6">
      <c r="B28" s="22"/>
      <c r="C28" s="66" t="s">
        <v>3</v>
      </c>
      <c r="D28" s="66"/>
      <c r="E28" s="66"/>
      <c r="F28" s="66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julio</vt:lpstr>
      <vt:lpstr>Sheet1</vt:lpstr>
      <vt:lpstr>Sheet2</vt:lpstr>
      <vt:lpstr>CM</vt:lpstr>
      <vt:lpstr>CM!Área_de_impresión</vt:lpstr>
      <vt:lpstr>'MIPYMES julio'!Área_de_impresión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2025-08-12T15:03:10Z</cp:lastPrinted>
  <dcterms:created xsi:type="dcterms:W3CDTF">2022-01-18T16:01:13Z</dcterms:created>
  <dcterms:modified xsi:type="dcterms:W3CDTF">2025-12-01T12:07:48Z</dcterms:modified>
</cp:coreProperties>
</file>