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robles\Desktop\Informe Fisico financiero T1 y T2\"/>
    </mc:Choice>
  </mc:AlternateContent>
  <xr:revisionPtr revIDLastSave="0" documentId="8_{A8BA3B6D-ACB7-4011-984B-5E99004773B2}" xr6:coauthVersionLast="47" xr6:coauthVersionMax="47" xr10:uidLastSave="{00000000-0000-0000-0000-000000000000}"/>
  <bookViews>
    <workbookView xWindow="-28920" yWindow="-2460" windowWidth="29040" windowHeight="15720" activeTab="2" xr2:uid="{00000000-000D-0000-FFFF-FFFF00000000}"/>
  </bookViews>
  <sheets>
    <sheet name="Programa 12 T22026" sheetId="5" r:id="rId1"/>
    <sheet name="Programa 41 T22026" sheetId="15" r:id="rId2"/>
    <sheet name="Programa 45 T22026" sheetId="21" r:id="rId3"/>
    <sheet name="Programa 45 S2 (2)" sheetId="18" state="hidden" r:id="rId4"/>
  </sheets>
  <definedNames>
    <definedName name="_xlnm.Print_Area" localSheetId="0">'Programa 12 T22026'!$A$1:$J$74</definedName>
    <definedName name="_xlnm.Print_Area" localSheetId="1">'Programa 41 T22026'!$A$1:$J$44</definedName>
    <definedName name="_xlnm.Print_Area" localSheetId="3">'Programa 45 S2 (2)'!$A$1:$J$44</definedName>
    <definedName name="_xlnm.Print_Area" localSheetId="2">'Programa 45 T22026'!$A$1:$J$57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5" i="21" l="1"/>
  <c r="C25" i="21"/>
  <c r="A25" i="21"/>
  <c r="F25" i="15" a="1"/>
  <c r="C25" i="5"/>
  <c r="A25" i="5"/>
  <c r="F25" i="5"/>
  <c r="J32" i="5"/>
  <c r="I25" i="5" l="1"/>
  <c r="I30" i="21"/>
  <c r="J30" i="21"/>
  <c r="J29" i="21"/>
  <c r="I29" i="21"/>
  <c r="I32" i="5"/>
  <c r="I29" i="5"/>
  <c r="I30" i="5" l="1"/>
  <c r="I25" i="15" l="1"/>
  <c r="J30" i="5" l="1"/>
  <c r="I25" i="21" l="1"/>
  <c r="J29" i="15"/>
  <c r="I29" i="15"/>
  <c r="I31" i="5"/>
  <c r="J29" i="5"/>
  <c r="J31" i="5"/>
  <c r="J29" i="18" l="1"/>
  <c r="I29" i="18"/>
  <c r="I25" i="1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<sst xmlns="http://schemas.openxmlformats.org/spreadsheetml/2006/main" count="362" uniqueCount="137">
  <si>
    <t>Informe de Evaluación Trimestral de las Metas Físicas-Financieras</t>
  </si>
  <si>
    <t>Código</t>
  </si>
  <si>
    <t>Documento Relacionado</t>
  </si>
  <si>
    <t>Fecha Versión</t>
  </si>
  <si>
    <t>Versión</t>
  </si>
  <si>
    <t>DEC-FOR013</t>
  </si>
  <si>
    <t>Lineamiento para la Ejecución Presupuestaria 2026 del Gobierno General Nacional</t>
  </si>
  <si>
    <t>I -Información Instituciónal</t>
  </si>
  <si>
    <t>I.I - Completar los datos requeridos sobre la institución</t>
  </si>
  <si>
    <t>Capítulo</t>
  </si>
  <si>
    <t>0201 - PRESIDENCIA DE LA REPUBLICA</t>
  </si>
  <si>
    <t>Subcapítulo</t>
  </si>
  <si>
    <t>02 - GABINETE DE LA POLITICA SOCIAL</t>
  </si>
  <si>
    <t>Unidad Ejecutora</t>
  </si>
  <si>
    <t>0017- DIRECCIÓN DE DESARROLLO SOCIAL SUPÉRATE</t>
  </si>
  <si>
    <t>Misión</t>
  </si>
  <si>
    <t>Garantizar la inclusión, la igualdad y el desarrollo integral, mediante la articulación eficiente de servicios esenciales y mecanismos de protección social, a través de la entrega oportuna de subsidios sociales, el fortalecimiento de habilidades para la vida y el trabajo, la implementación de procesos que fomenten la resiliencia y la inserción económica para la autonomía de las familias en situación de vulnerabilidad en la Rep. Dom.</t>
  </si>
  <si>
    <t>Visión</t>
  </si>
  <si>
    <t>Ser una institución líder en la promoción del bienestar, la equidad y el desarrollo sostenible, reconocida por su capacidad de articular soluciones integrales y eficientes que empoderen a las personas y las familias, impulsando su inclusión y movilidad social.</t>
  </si>
  <si>
    <t>II. Contribución a la Estrategia Nacional de Desarrollo</t>
  </si>
  <si>
    <t>Eje estratégico:</t>
  </si>
  <si>
    <t>DESARROLLO SOCIAL</t>
  </si>
  <si>
    <t>Objetivo general:</t>
  </si>
  <si>
    <t>Salud y seguridad social integral</t>
  </si>
  <si>
    <t>Objetivo(s) específico(s):</t>
  </si>
  <si>
    <t>2.2.3</t>
  </si>
  <si>
    <t>Garantizar un sistema universal, único y sostenible de Seguridad Social frente a los riesgos de vejez, discapacidad y sobrevivencia, integrando y transparentando los regímenes segmentados existentes, en conformidad con la ley 87-00</t>
  </si>
  <si>
    <t>III. Información del Programa</t>
  </si>
  <si>
    <t>Nombre:</t>
  </si>
  <si>
    <t>12 - Protección social</t>
  </si>
  <si>
    <t>Descripción:</t>
  </si>
  <si>
    <t>Este programa tiene la finalidad de crear mecanismos para la reducción de la pobreza en todas sus dimensiones, con una transformación 
económica y desarrollo de capacidades productivas, así como el aumento de la cobertura de la protección social e inclusión de las familias en
el territorio nacional.</t>
  </si>
  <si>
    <r>
      <t>Beneficiarios:</t>
    </r>
    <r>
      <rPr>
        <sz val="12"/>
        <color rgb="FF000000"/>
        <rFont val="Century Gothic"/>
        <family val="2"/>
      </rPr>
      <t xml:space="preserve"> </t>
    </r>
  </si>
  <si>
    <t>Familias categorizadas en pobreza extrema y moderada.</t>
  </si>
  <si>
    <t>Resultado Asociado:</t>
  </si>
  <si>
    <t>Incrementar el nivel de asistencia a la población de escasos recursos y en estado de vulnerabilidad mediante las transferencias monetarias de los esquemas de asistencias social y atención; con la misión de asistir a las necesidades primarias de alimentación, salud, formación académica, techo y servicios básicos; medido a través de la cantidad de familias beneficiadas de 1,611,689 en 2022 a 2,889,075 para el 2025.</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</si>
  <si>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</si>
  <si>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</si>
  <si>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</si>
  <si>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</si>
  <si>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</si>
  <si>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</si>
  <si>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</si>
  <si>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t>
  </si>
  <si>
    <t xml:space="preserve"> Programación trimestral </t>
  </si>
  <si>
    <t xml:space="preserve">Ejecución trimestral </t>
  </si>
  <si>
    <t>Avance</t>
  </si>
  <si>
    <t>Producto</t>
  </si>
  <si>
    <t>Indicador</t>
  </si>
  <si>
    <t>Física
(A)</t>
  </si>
  <si>
    <t>Financiera
(B)</t>
  </si>
  <si>
    <t>Física
(C)</t>
  </si>
  <si>
    <t>Financiera
(D)</t>
  </si>
  <si>
    <t>Física 
(E)</t>
  </si>
  <si>
    <t>Financiera 
 (F)</t>
  </si>
  <si>
    <t>Física 
(%)
 G=E/C</t>
  </si>
  <si>
    <t>Financiero 
(%) 
H=F/D</t>
  </si>
  <si>
    <t>8075- Hogares en situación de pobreza reciben apoyo económico para la adquisición de alimentos</t>
  </si>
  <si>
    <t xml:space="preserve">Cantidad de hogares que reciben apoyos económicos para la compra de alimentos </t>
  </si>
  <si>
    <t>8076 -Personas en situación de dependencia de hogares vulnerables habilitadas para recibir servicios de cuidados.</t>
  </si>
  <si>
    <t xml:space="preserve">Cantidad de personas en situación de dependencia de hohares vulnerables habilitadas para la provición de servicios de cuidados </t>
  </si>
  <si>
    <t xml:space="preserve">8077 - Hogares en situación de vulnerabilidad reciben subsidios focalizados para garantizar el acceso a servicios básicos de uso domiciliario. </t>
  </si>
  <si>
    <t xml:space="preserve">Cantidad de hogares que reciben apoyo económico para el acceso a servicios básicos domiciliarios </t>
  </si>
  <si>
    <t>8078 - Niños, niñas y adolescentes de 0 a 17 años, con discapacidad y pertenecientes a hogares en situación de vulnerabilidad, reciben apoyo económico a través del fondo de discapacidad.</t>
  </si>
  <si>
    <t>Cantidad de NNA en situación de discapacidad que reciben apoyo económico</t>
  </si>
  <si>
    <t>V. Análisis de los Logros y Desviaciones</t>
  </si>
  <si>
    <t>V.I - Información de Logros y Desviaciones por Producto</t>
  </si>
  <si>
    <t xml:space="preserve">Producto: </t>
  </si>
  <si>
    <t xml:space="preserve">Descripción del producto: </t>
  </si>
  <si>
    <t xml:space="preserve">Apoyo económico a hogares en situación de pobreza con el objetivo de fortalecer su seguridad alimentaria. Este subsidio facilita el acceso a alimentos básicos, contribuyendo  mejorar las condiciones de vida de las familias más vulnerables. Abarca tanto la TMC Aliméntate como el Bono Navideño </t>
  </si>
  <si>
    <t>Logros alcanzados:</t>
  </si>
  <si>
    <t>Hogares en situación de pobreza reciben apoyo económico para la adquisición de alimentos la ejecución física alcanzó el 99.73 %, sin presentar desviaciones en el cumplimiento de las metas programadas.</t>
  </si>
  <si>
    <t>Causas y justificación del desvío:</t>
  </si>
  <si>
    <t>Al cierre del período evaluado, la ejecución física del producto alcanzó un 99.7 %, evidenciando un cumplimiento satisfactorio de la meta programada y sin presentar desviaciones significativas respecto a lo planificado. En cuanto a la ejecución financiera, esta se situó en 98.3 %, reflejando una adecuada ejecución de los recursos asignados y una correspondencia con el nivel de avance físico alcanzado.</t>
  </si>
  <si>
    <r>
      <t xml:space="preserve">VI. </t>
    </r>
    <r>
      <rPr>
        <b/>
        <sz val="11"/>
        <color theme="0"/>
        <rFont val="Century Gothic"/>
        <family val="2"/>
      </rPr>
      <t>Oportunidades de Mejora</t>
    </r>
  </si>
  <si>
    <t xml:space="preserve">VI. I - De acuerdo a los eventos presentados durante la ejecución del producto, ¿qué aspecto puede mejorarse? </t>
  </si>
  <si>
    <t>[Registrar las oportunidades de mejora identificadas, como acciones puntuales, especificando las fechas de su realización.]</t>
  </si>
  <si>
    <t xml:space="preserve">Personas adultas mayores con dependencia alta, pertenecientes a hogares vulnerables, que han sido habilitados para recibir servicios de cuidados, a partir del trabajo realizado en territorio. Este producto incluye la realización de jornadas de campo para la aplicación de la ficha técnica de cuidado, el levantamiento de información sobre la demanda, la disposición de las familias a recibir el servicio y la actualización de datos. Con esta información se elaboran expedientes completos, dejando los hogares listos para recibir la atención correspondiente, de forma que, en coordinación con CONAPE pueda ser provisto el servicio. </t>
  </si>
  <si>
    <t>En relación con el producto de Cuidados (Piloto de Comunidades de Cuidado), la ejecución física alcanzó el 101 %.</t>
  </si>
  <si>
    <t>En relación con el producto 8076, la ejecución física alcanzó el 101 %, evidenciando el cumplimiento de la meta programada.
Por otro lado, la ejecución financiera registró una ejecución de 1.12 % respecto a lo programado. Esta situación obedeció a que los esfuerzos institucionales estuvieron concentrados en el proceso de redefinición de la política, lo que incidió en el cronograma previsto para las contrataciones. En consecuencia, la formalización de las cartas compromiso para la incorporación de los nuevos cuidadores fue reprogramada para iniciar a partir del mes de agosto, impactando la ejecución financiera del período.</t>
  </si>
  <si>
    <t xml:space="preserve">Apoyo económico mensual a hogares vulnerables para complementar sus ingresos para cubrir servicios básicos del ámbito domiciliario. Esto incluye aportes para gas licuado de petróleo y pago del servicio de la energía eléctrica.  </t>
  </si>
  <si>
    <t>En relación con el producto 8077 subsidios de servicios básicos en el hogar, la ejecución física alcanzó el 99 %, sin presentar desviaciones en el cumplimiento de las metas programadas.</t>
  </si>
  <si>
    <t>En relación con el producto 8077, la ejecución física alcanzó el 99.9 %, evidenciando un cumplimiento satisfactorio de la meta programada, al ejecutar 1,238,689 hogares beneficiarios de un total de 1,239,855 previstos, sin presentar desviaciones significativas. En cuanto a la ejecución financiera, se alcanzó un 96.13 % de los recursos programados, equivalente a una ejecución de RD$2,899,838,677.86 de un presupuesto de RD$3,016,737,199.00, lo que refleja una adecuada ejecución presupuestaria y una correspondencia con el nivel de avance físico del producto.</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</si>
  <si>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</si>
  <si>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 xml:space="preserve">Apoyo económico dirigido hogares con niños, niñas y adolescentes en situación de discapacidad severa y edades comprendidas entre 0 a 17 años, con el fin de garantizar el acceso a servicios y apoyos para la atención de sus necesidades básicas.  </t>
  </si>
  <si>
    <t>En relación con el producto 8078 subsidio a niños, niñas y adolescentes en condiciones de discapacidad de hogares vulnerables, la ejecución física alcanzó el 104.40 %, sin presentar desviaciones en el cumplimiento de las metas programadas.</t>
  </si>
  <si>
    <t>En relación con el producto 8078 la ejecución física alcanzó el 104.40 % respecto a la meta programada, al beneficiar a 11,615 niños, niñas y adolescentes durante el período evaluado correspondientes a 11,233 hogares En cuanto a la ejecución financiera, esta registró un 102.94 %, equivalente a una ejecución de RD$206,118,000.00 frente a los RD$200,250,000.00 programados, evidenciando una ejecución presupuestaria consistente con el nivel de avance físico alcanzado por el producto.</t>
  </si>
  <si>
    <t>Darislady Reyes Aquino</t>
  </si>
  <si>
    <t>Directora de Planificación y Desarrollo</t>
  </si>
  <si>
    <t>41 - Prevención y Atención de la Tuberculosis</t>
  </si>
  <si>
    <t>Contempla la prevención y atención de la tuberculosis a través de intervenciones e iniciativas asociadas fortalecer el sistema de vigilancia, la 
disminución de los factores de riesgos, la distribución de nutrientes y el cuidado especial en la salud mental de la población priorizada. Este 
programa tiene una incidencia multisectorial, de manera articulada participan el Ministerio de Salud Pública, el Programa Supérate y el 
Servicio Nacional de Salud, cada una desde su ámbito de acción y naturaleza.</t>
  </si>
  <si>
    <t>Población general.</t>
  </si>
  <si>
    <t>Alcazar 44.0 casos reportados por cada 100,000 habitantes en 2025.</t>
  </si>
  <si>
    <t xml:space="preserve"> Presupuesto Anual </t>
  </si>
  <si>
    <t xml:space="preserve"> Programación trimestral</t>
  </si>
  <si>
    <t>Ejecución trimestral</t>
  </si>
  <si>
    <t xml:space="preserve">8079 - Personas vulnerables con baja adherencia al tratamiento de tuberculosis acceden a paquetes nutricionales. </t>
  </si>
  <si>
    <t>Cantidad de paquetes nutricionales entregados</t>
  </si>
  <si>
    <t>Apoyo en especie a personas vulnerables con baja adherencia al tratamiento de tuberculosis, mediante la provisión de paquetes alimenticios nutricionales, los cuales contienen micronutrientes necesarios bajo los parámetros de la guía de la Organización Mundial dela Salud (OMS)</t>
  </si>
  <si>
    <t>2,163 kits entregados</t>
  </si>
  <si>
    <t>En relación con el producto 8079, la ejecución física alcanzó el 221. %, evidenciando una desviación positiva respecto a la meta programada, al realizar 2,163 entregas de kits nutricionales, superando significativamente el volumen previsto para el período evaluado. Este resultado obedece al proceso de revisión efectuado en los almacenes, mediante el cual se identificaron paquetes nutricionales adicionales que no habían sido contabilizados previamente, actualizándose la ejecución física a un total de 2,163 entregas.
En cuanto a la ejecución financiera, esta registró un 42.94 % de los recursos programados, reflejando una subejecución presupuestaria durante el período evaluado. Esta situación se explica debido a que los primeros procesos de contratación realizados durante el trimestre fueron declarados desiertos, lo que ocasionó retrasos en la ejecución del gasto. En consecuencia, el proceso de licitación fue nuevamente convocado y su adjudicación se efectuó con posterioridad al cierre del trimestre, impactando el nivel de ejecución financiera reportado.</t>
  </si>
  <si>
    <t>45 - Prevención y Atención del Embarazo en Adolescentes y las Uniones Tempranas</t>
  </si>
  <si>
    <t>Prevé la reducción de embarazos en adolescentes a través de intervenciones e iniciativas asociadas a la prevención y atención a las uniones 
tempranas y el embarazo en adolescentes. Este programa tiene una incidencia multisectorial, de manera articulada participan el Ministerio de 
Salud Pública, Consejo Nacional para la Niñez y Adolescencia (CONANI), el Programa Supérate y el Ministerio de la Mujer, cada una desde su 
ámbito de acción y naturaleza</t>
  </si>
  <si>
    <t>Niños, niñas y adolescentes</t>
  </si>
  <si>
    <t>Reducir el embarazo en adolescentes de 20.0% en 2022 a 18.0% en 2025.</t>
  </si>
  <si>
    <t xml:space="preserve"> Programación Trimestral</t>
  </si>
  <si>
    <t>Ejecución Trimestral</t>
  </si>
  <si>
    <t>8080 - Niños, Niñas y adolescentes participan de programas de formación y sensibilización en educación sexual integral</t>
  </si>
  <si>
    <t xml:space="preserve">Número de jóvenes orientados en temas de salud sexual y reproductiva	 </t>
  </si>
  <si>
    <t>8081 - Padres, madres, tutores, lideres comunitarios y actores clave reciben sensibilización.</t>
  </si>
  <si>
    <t>Número de padres, madres, tutores, líderes comunitarios y actores claves que son sensibilizados, capacitados y acompañados</t>
  </si>
  <si>
    <t xml:space="preserve">8082 - Personas adolescentes de 12 a 17 años reciben apoyo económico para la prevención de uniones tempranas y embarazo en adolescentes </t>
  </si>
  <si>
    <t xml:space="preserve">Número de adolescentes que  reciben apoyo económico para la prevención de uniones tempranas y embarazo en adolescentes </t>
  </si>
  <si>
    <t>8080 - Niños, Niñas y adolescentes participan de programas de formación y sensibilización en educación sexual integral (ESI)</t>
  </si>
  <si>
    <t xml:space="preserve">Programa lúdico educativo para la prevención de uniones tempranas y embarazo en adolescentes (UTEA) orientado a educación sexual integral, desarrollo de habilidades y competencias que permitan aprender a construir un proyecto de vida para alcanzar objetivos académicos y profesionales. Está dirigido a niños, niñas y adolescentes provenientes de hogares en situación de vulnerabilidad que habitan en comunidades priorizadas. </t>
  </si>
  <si>
    <t>934 NNA sensibilizados en ESI</t>
  </si>
  <si>
    <t xml:space="preserve">En relación con el producto 8080, la ejecución física alcanzó el 41 %, al ejecutar 934 de los 2,300 programados, evidenciando una desviación respecto a la meta establecida para el período evaluado. Este resultado estuvo asociado a retrasos en los procesos de contratación, debido a que algunos procedimientos de compras fueron declarados desiertos, mientras que otros, aunque fueron adjudicados, no lograron completar las etapas requeridas para su ejecución dentro del período evaluado, lo que limitó el cumplimiento de la meta física. En cuanto a la ejecución financiera, esta registró un 0 %, reflejando una ejecución nula de los recursos programados. Esta situación obedeció a que los procesos de contratación no alcanzaron las etapas necesarias para el registro presupuestario durante el período de evaluación, impactando directamente el nivel de ejecución financiera del producto. </t>
  </si>
  <si>
    <t xml:space="preserve">Procesos de sensibilización, capacitación y acompañamiento dirigido a padres, madres, tutores y liderazgo comunitarios de comunidades priorizadas. Estas acciones están orientadas a fortalecer sus habilidades de crianza positiva, el desarrollo de competencias parentales, la prevención de riesgos y la creación de entornos seguros y protectores para los derechos de niños, niñas y adolescentes. </t>
  </si>
  <si>
    <t xml:space="preserve">920 padres, madres, tutores y liderazgo comunitarios sensibilizados, capacitados y acompañados </t>
  </si>
  <si>
    <t>En relación con el producto 8081, la ejecución física alcanzó el 46.0 %, evidenciando una desviación respecto a la meta programada para el período evaluado. Este resultado responde a que, durante el primer trimestre, se registró una sobreejecución derivada de la implementación de nuevos mecanismos de acceso mediante encuentros masivos en territorios priorizados, como resultado de cambios en la dirección de las áreas responsables. Dicha sobreejecución compensó parcialmente la programación prevista para ambos trimestres, incidiendo en el nivel de ejecución física reportado para el segundo trimestre. En cuanto a la ejecución financiera, esta registró un 0.0 %, reflejando una ejecución nula de los recursos programados durante el período. Esta situación obedeció a retrasos en los procesos de contratación, debido a que algunos procedimientos fueron declarados desiertos, mientras que otros, aunque fueron adjudicados, no lograron completar las etapas requeridas para el registro de la ejecución presupuestaria dentro del período evaluado.</t>
  </si>
  <si>
    <t>Informe de Evaluación Anual de las Metas Físicas-Financieras</t>
  </si>
  <si>
    <t>Lineamiento para la Ejecución Presupuestaria 2024 del Gobierno General Nacional</t>
  </si>
  <si>
    <t>0007- PROGRAMA SUPÉRATE</t>
  </si>
  <si>
    <t>Auxiliar al primer mandatario de la nación en el logro de los objetivos definidos en la Estrategia Nacional de Desarrollo y el Plan de Gobierno, mediante la ejecución de acciones y proyectos priorizados por el presidente y la coordinación con los distintos estamentos del Estado, para la implementación de las políticas públicas con transparencia, eficacia y eficiencia, como fundamento del Estado Social y Democrático de  Derecho.</t>
  </si>
  <si>
    <t>Ser un Ministerio con una gestión eficiente, eficaz, moderna, y transparente; en capacidad de coordinar y articular las acciones de las distintas entidades públicas para el cumplimiento de las metas, planes y compromisos del Presidente de la República y el Gobierno Central</t>
  </si>
  <si>
    <t>45 - Programa Multisectorial de Reducción de Embarazo en Adolescentes</t>
  </si>
  <si>
    <t>Reducir la tasa de embarazos en adolescentes de 19.1% en el 2018 a 17.0% en el 2023</t>
  </si>
  <si>
    <t xml:space="preserve"> Programación Anual </t>
  </si>
  <si>
    <t>Ejecución Anual</t>
  </si>
  <si>
    <t>7389 - Pacientes
TB con factores
de baja adherencia
acceden a soporte
nutricional</t>
  </si>
  <si>
    <t>Número de
pacientes TB
reciben soporte
nutricional</t>
  </si>
  <si>
    <t>[Mencionar el código y el nombre del producto]</t>
  </si>
  <si>
    <t>[Describir en qué consiste el producto y cómo opera el producto]</t>
  </si>
  <si>
    <t>[Escribir una narrativa, la cual considere los siguiente puntos;
1. Describir lo plasmado en el presupuesto físico (qué se propuso obtener en base a la meta y recursos a emplear).                  
2. Describir qué se alcanzó en base a lo planteado en el punto anterior, en términos de recursos financieros ejecutados y producción de bienes y/o servicios lograda; así como el porcentaje ejecutado con respecto a lo presupuestado.]</t>
  </si>
  <si>
    <t>[De haber un desvío de lo ejecutado sobre lo programado mayor a un 5%, explicar las causas que dieron origen.]</t>
  </si>
  <si>
    <t>Raymundo Rodríguez Javier</t>
  </si>
  <si>
    <t xml:space="preserve">Director de Planificación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</si>
</sst>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43" formatCode="_(* #,##0.00_);_(* \(#,##0.00\);_(* &quot;-&quot;??_);_(@_)"/>
    <numFmt numFmtId="164" formatCode="dd/mm/yyyy;@"/>
    <numFmt numFmtId="165" formatCode="[$-10409]#,##0;\-#,##0"/>
    <numFmt numFmtId="166" formatCode="[$-10409]#,##0.00;\-#,##0.00"/>
    <numFmt numFmtId="167" formatCode="[$-10409]0.00%"/>
  </numFmts>
  <fonts count="3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b/>
      <sz val="11"/>
      <color theme="0"/>
      <name val="Century Gothic"/>
      <family val="2"/>
    </font>
    <font>
      <sz val="10"/>
      <name val="Calibri"/>
      <family val="2"/>
    </font>
    <font>
      <b/>
      <sz val="10"/>
      <name val="Calibri"/>
      <family val="2"/>
    </font>
    <font>
      <i/>
      <sz val="11"/>
      <color theme="1"/>
      <name val="Calibri"/>
      <family val="2"/>
      <scheme val="minor"/>
    </font>
    <font>
      <sz val="11"/>
      <color rgb="FF000000"/>
      <name val="Century Gothic"/>
      <family val="2"/>
    </font>
    <font>
      <sz val="9"/>
      <name val="Calibri"/>
      <family val="2"/>
    </font>
    <font>
      <sz val="7"/>
      <color rgb="FF4D4D4D"/>
      <name val="Calibri"/>
      <family val="2"/>
    </font>
    <font>
      <sz val="10"/>
      <color rgb="FF4D4D4D"/>
      <name val="Calibri"/>
      <family val="2"/>
    </font>
    <font>
      <sz val="13"/>
      <name val="Calibri"/>
      <family val="2"/>
    </font>
    <font>
      <b/>
      <sz val="18"/>
      <name val="Calibri"/>
      <family val="2"/>
    </font>
    <font>
      <b/>
      <sz val="14"/>
      <name val="Calibri"/>
      <family val="2"/>
    </font>
    <font>
      <sz val="14"/>
      <name val="Calibri"/>
      <family val="2"/>
    </font>
    <font>
      <sz val="12"/>
      <color rgb="FF000000"/>
      <name val="Calibri"/>
      <family val="2"/>
      <scheme val="minor"/>
    </font>
    <font>
      <b/>
      <sz val="12"/>
      <name val="Calibri"/>
      <family val="2"/>
    </font>
    <font>
      <sz val="12"/>
      <name val="Calibri"/>
      <family val="2"/>
    </font>
    <font>
      <b/>
      <sz val="12"/>
      <color rgb="FF000000"/>
      <name val="Calibri"/>
      <family val="2"/>
    </font>
    <font>
      <sz val="11"/>
      <color rgb="FFFF0000"/>
      <name val="Calibri"/>
      <family val="2"/>
      <scheme val="minor"/>
    </font>
    <font>
      <sz val="11"/>
      <color rgb="FFFF0000"/>
      <name val="Calibri"/>
      <family val="2"/>
    </font>
    <font>
      <sz val="11"/>
      <color theme="1"/>
      <name val="Calibri"/>
      <family val="2"/>
    </font>
    <font>
      <sz val="10"/>
      <color rgb="FFFF0000"/>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41">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indexed="64"/>
      </right>
      <top style="thin">
        <color rgb="FFD3D3D3"/>
      </top>
      <bottom style="thin">
        <color rgb="FFD3D3D3"/>
      </bottom>
      <diagonal/>
    </border>
    <border>
      <left/>
      <right/>
      <top style="thin">
        <color indexed="64"/>
      </top>
      <bottom/>
      <diagonal/>
    </border>
    <border>
      <left style="thin">
        <color rgb="FFD3D3D3"/>
      </left>
      <right/>
      <top style="thin">
        <color rgb="FFD3D3D3"/>
      </top>
      <bottom style="thin">
        <color rgb="FFD3D3D3"/>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52">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10" fillId="0" borderId="19" xfId="0" applyFont="1" applyBorder="1" applyAlignment="1" applyProtection="1">
      <alignment horizontal="center" vertical="center" wrapText="1"/>
      <protection locked="0"/>
    </xf>
    <xf numFmtId="0" fontId="9" fillId="0" borderId="17" xfId="0" applyFont="1" applyBorder="1" applyAlignment="1">
      <alignment vertical="center" wrapText="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0" fontId="15" fillId="8" borderId="30" xfId="0" applyFont="1" applyFill="1" applyBorder="1" applyAlignment="1">
      <alignment horizontal="center" vertical="center" wrapText="1" readingOrder="1"/>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10" fontId="21" fillId="7" borderId="26" xfId="2" applyNumberFormat="1" applyFont="1" applyFill="1" applyBorder="1" applyAlignment="1" applyProtection="1">
      <alignment horizontal="center" vertical="center" wrapText="1" readingOrder="1"/>
      <protection locked="0"/>
    </xf>
    <xf numFmtId="167" fontId="21" fillId="7" borderId="23" xfId="0" applyNumberFormat="1" applyFont="1" applyFill="1" applyBorder="1" applyAlignment="1" applyProtection="1">
      <alignment horizontal="center" vertical="center" wrapText="1" readingOrder="1"/>
      <protection locked="0"/>
    </xf>
    <xf numFmtId="0" fontId="23" fillId="0" borderId="35" xfId="0" applyFont="1" applyBorder="1" applyAlignment="1">
      <alignment horizontal="left" vertical="center" wrapText="1" readingOrder="1"/>
    </xf>
    <xf numFmtId="165" fontId="24" fillId="0" borderId="26" xfId="0" applyNumberFormat="1" applyFont="1" applyBorder="1" applyAlignment="1" applyProtection="1">
      <alignment horizontal="center" vertical="center" wrapText="1" readingOrder="1"/>
      <protection locked="0"/>
    </xf>
    <xf numFmtId="166" fontId="24" fillId="0" borderId="26" xfId="0" applyNumberFormat="1" applyFont="1" applyBorder="1" applyAlignment="1" applyProtection="1">
      <alignment horizontal="center" vertical="center" wrapText="1" readingOrder="1"/>
      <protection locked="0"/>
    </xf>
    <xf numFmtId="0" fontId="11" fillId="0" borderId="36" xfId="0" applyFont="1" applyBorder="1" applyAlignment="1">
      <alignment vertical="top" wrapText="1"/>
    </xf>
    <xf numFmtId="0" fontId="11" fillId="0" borderId="37" xfId="0" applyFont="1" applyBorder="1" applyAlignment="1">
      <alignment vertical="top" wrapText="1"/>
    </xf>
    <xf numFmtId="0" fontId="19" fillId="0" borderId="0" xfId="0" applyFont="1" applyAlignment="1" applyProtection="1">
      <alignment horizontal="left" vertical="center" wrapText="1"/>
      <protection locked="0"/>
    </xf>
    <xf numFmtId="0" fontId="11" fillId="0" borderId="32" xfId="0" applyFont="1" applyBorder="1" applyProtection="1">
      <protection locked="0"/>
    </xf>
    <xf numFmtId="0" fontId="27" fillId="0" borderId="0" xfId="0" applyFont="1" applyProtection="1">
      <protection locked="0"/>
    </xf>
    <xf numFmtId="3" fontId="24" fillId="0" borderId="36" xfId="0" applyNumberFormat="1" applyFont="1" applyBorder="1" applyAlignment="1">
      <alignment horizontal="center" vertical="center" wrapText="1"/>
    </xf>
    <xf numFmtId="4" fontId="24" fillId="0" borderId="36" xfId="0" applyNumberFormat="1" applyFont="1" applyBorder="1" applyAlignment="1">
      <alignment horizontal="center" vertical="center" wrapText="1"/>
    </xf>
    <xf numFmtId="0" fontId="27" fillId="0" borderId="0" xfId="0" applyFont="1" applyAlignment="1" applyProtection="1">
      <alignment vertical="center" wrapText="1"/>
      <protection locked="0"/>
    </xf>
    <xf numFmtId="0" fontId="26" fillId="0" borderId="0" xfId="0" applyFont="1" applyProtection="1">
      <protection locked="0"/>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164" fontId="28" fillId="0" borderId="12" xfId="0" applyNumberFormat="1" applyFont="1" applyBorder="1" applyAlignment="1">
      <alignment horizontal="center" vertical="center" wrapText="1"/>
    </xf>
    <xf numFmtId="0" fontId="28" fillId="0" borderId="13" xfId="0" applyFont="1" applyBorder="1" applyAlignment="1">
      <alignment horizontal="center" vertical="center" wrapText="1"/>
    </xf>
    <xf numFmtId="0" fontId="31" fillId="8" borderId="29" xfId="0" applyFont="1" applyFill="1" applyBorder="1" applyAlignment="1">
      <alignment horizontal="center" vertical="center" wrapText="1" readingOrder="1"/>
    </xf>
    <xf numFmtId="0" fontId="31" fillId="8" borderId="30" xfId="0" applyFont="1" applyFill="1" applyBorder="1" applyAlignment="1">
      <alignment horizontal="center" vertical="center" wrapText="1" readingOrder="1"/>
    </xf>
    <xf numFmtId="0" fontId="30" fillId="0" borderId="0" xfId="0" applyFont="1" applyProtection="1">
      <protection locked="0"/>
    </xf>
    <xf numFmtId="0" fontId="22" fillId="0" borderId="35" xfId="0" applyFont="1" applyBorder="1" applyAlignment="1">
      <alignment vertical="center" wrapText="1" readingOrder="1"/>
    </xf>
    <xf numFmtId="0" fontId="11" fillId="0" borderId="36" xfId="0" applyFont="1" applyBorder="1" applyAlignment="1">
      <alignment vertical="top" wrapText="1" readingOrder="1"/>
    </xf>
    <xf numFmtId="0" fontId="11" fillId="0" borderId="37" xfId="0" applyFont="1" applyBorder="1" applyAlignment="1">
      <alignment vertical="top" wrapText="1" readingOrder="1"/>
    </xf>
    <xf numFmtId="44" fontId="0" fillId="0" borderId="0" xfId="3" applyFont="1"/>
    <xf numFmtId="4" fontId="11" fillId="0" borderId="36" xfId="0" applyNumberFormat="1" applyFont="1" applyBorder="1" applyAlignment="1">
      <alignment horizontal="center" vertical="center" wrapText="1"/>
    </xf>
    <xf numFmtId="0" fontId="35" fillId="9" borderId="0" xfId="0" applyFont="1" applyFill="1" applyAlignment="1">
      <alignment horizontal="left" vertical="center" wrapText="1"/>
    </xf>
    <xf numFmtId="0" fontId="33" fillId="9" borderId="0" xfId="0" applyFont="1" applyFill="1" applyProtection="1">
      <protection locked="0"/>
    </xf>
    <xf numFmtId="0" fontId="32" fillId="9" borderId="0" xfId="0" applyFont="1" applyFill="1"/>
    <xf numFmtId="0" fontId="17" fillId="0" borderId="35" xfId="0" applyFont="1" applyBorder="1" applyAlignment="1">
      <alignment horizontal="left" vertical="center" wrapText="1" readingOrder="1"/>
    </xf>
    <xf numFmtId="0" fontId="15" fillId="6" borderId="29" xfId="0" applyFont="1" applyFill="1" applyBorder="1" applyAlignment="1">
      <alignment horizontal="center" vertical="center" wrapText="1" readingOrder="1"/>
    </xf>
    <xf numFmtId="165" fontId="11" fillId="0" borderId="26" xfId="0" applyNumberFormat="1" applyFont="1" applyBorder="1" applyAlignment="1" applyProtection="1">
      <alignment horizontal="center" vertical="center" wrapText="1" readingOrder="1"/>
      <protection locked="0"/>
    </xf>
    <xf numFmtId="166" fontId="11" fillId="0" borderId="26" xfId="0" applyNumberFormat="1" applyFont="1" applyBorder="1" applyAlignment="1" applyProtection="1">
      <alignment horizontal="center" vertical="center" wrapText="1" readingOrder="1"/>
      <protection locked="0"/>
    </xf>
    <xf numFmtId="0" fontId="10" fillId="9" borderId="19" xfId="0" applyFont="1" applyFill="1" applyBorder="1" applyAlignment="1">
      <alignment horizontal="center" vertical="center" wrapText="1"/>
    </xf>
    <xf numFmtId="0" fontId="10" fillId="9" borderId="19" xfId="0" applyFont="1" applyFill="1" applyBorder="1" applyAlignment="1">
      <alignment horizontal="center" vertical="center"/>
    </xf>
    <xf numFmtId="10" fontId="11" fillId="9" borderId="26" xfId="2" applyNumberFormat="1" applyFont="1" applyFill="1" applyBorder="1" applyAlignment="1" applyProtection="1">
      <alignment horizontal="center" vertical="center" wrapText="1" readingOrder="1"/>
      <protection locked="0"/>
    </xf>
    <xf numFmtId="167" fontId="11" fillId="9" borderId="23" xfId="0" applyNumberFormat="1" applyFont="1" applyFill="1" applyBorder="1" applyAlignment="1" applyProtection="1">
      <alignment horizontal="center" vertical="center" wrapText="1" readingOrder="1"/>
      <protection locked="0"/>
    </xf>
    <xf numFmtId="10" fontId="30" fillId="9" borderId="26" xfId="2" applyNumberFormat="1" applyFont="1" applyFill="1" applyBorder="1" applyAlignment="1" applyProtection="1">
      <alignment horizontal="center" vertical="center" wrapText="1" readingOrder="1"/>
      <protection locked="0"/>
    </xf>
    <xf numFmtId="167" fontId="30" fillId="9" borderId="23" xfId="0" applyNumberFormat="1" applyFont="1" applyFill="1" applyBorder="1" applyAlignment="1" applyProtection="1">
      <alignment horizontal="center" vertical="center" wrapText="1" readingOrder="1"/>
      <protection locked="0"/>
    </xf>
    <xf numFmtId="0" fontId="9" fillId="9" borderId="17" xfId="0" applyFont="1" applyFill="1" applyBorder="1" applyAlignment="1" applyProtection="1">
      <alignment vertical="center" wrapText="1"/>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1" xfId="0" applyFont="1" applyBorder="1" applyAlignment="1" applyProtection="1">
      <alignment horizontal="left" vertical="center" wrapText="1"/>
      <protection locked="0"/>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26" fillId="0" borderId="39" xfId="0" applyFont="1" applyBorder="1" applyAlignment="1" applyProtection="1">
      <alignment horizontal="center"/>
      <protection locked="0"/>
    </xf>
    <xf numFmtId="0" fontId="27" fillId="0" borderId="0" xfId="0" applyFont="1" applyAlignment="1" applyProtection="1">
      <alignment horizontal="center" vertical="center" wrapText="1"/>
      <protection locked="0"/>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7" fillId="0" borderId="0" xfId="0" applyFont="1" applyAlignment="1">
      <alignment horizontal="left" vertical="center" wrapText="1"/>
    </xf>
    <xf numFmtId="0" fontId="26" fillId="0" borderId="0" xfId="0" applyFont="1" applyAlignment="1" applyProtection="1">
      <alignment horizontal="center"/>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9" fillId="9" borderId="0" xfId="0" applyFont="1" applyFill="1" applyAlignment="1" applyProtection="1">
      <alignment horizontal="left" vertical="center" wrapText="1"/>
      <protection locked="0"/>
    </xf>
    <xf numFmtId="0" fontId="19" fillId="9" borderId="18" xfId="0" applyFont="1" applyFill="1" applyBorder="1" applyAlignment="1" applyProtection="1">
      <alignment horizontal="left" vertical="center" wrapText="1"/>
      <protection locked="0"/>
    </xf>
    <xf numFmtId="3" fontId="19" fillId="0" borderId="0" xfId="0" applyNumberFormat="1" applyFont="1" applyAlignment="1" applyProtection="1">
      <alignment horizontal="left" vertical="center" wrapText="1"/>
      <protection locked="0"/>
    </xf>
    <xf numFmtId="0" fontId="22" fillId="0" borderId="35" xfId="0" applyFont="1" applyBorder="1" applyAlignment="1">
      <alignment horizontal="left" vertical="center" wrapText="1" readingOrder="1"/>
    </xf>
    <xf numFmtId="0" fontId="11" fillId="0" borderId="36" xfId="0" applyFont="1" applyBorder="1" applyAlignment="1">
      <alignment vertical="top" wrapText="1"/>
    </xf>
    <xf numFmtId="0" fontId="11" fillId="0" borderId="37" xfId="0" applyFont="1" applyBorder="1" applyAlignment="1">
      <alignment vertical="top" wrapText="1"/>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34"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39" fontId="11" fillId="9" borderId="25" xfId="1" applyNumberFormat="1" applyFont="1" applyFill="1" applyBorder="1" applyAlignment="1" applyProtection="1">
      <alignment horizontal="center" vertical="center" wrapText="1" readingOrder="1"/>
      <protection locked="0"/>
    </xf>
    <xf numFmtId="39" fontId="11" fillId="9" borderId="26" xfId="1" applyNumberFormat="1" applyFont="1" applyFill="1" applyBorder="1" applyAlignment="1" applyProtection="1">
      <alignment horizontal="center" vertical="center" wrapText="1" readingOrder="1"/>
      <protection locked="0"/>
    </xf>
    <xf numFmtId="39" fontId="11" fillId="9" borderId="23" xfId="1" applyNumberFormat="1" applyFont="1" applyFill="1" applyBorder="1" applyAlignment="1" applyProtection="1">
      <alignment horizontal="center" vertical="center" wrapText="1" readingOrder="1"/>
      <protection locked="0"/>
    </xf>
    <xf numFmtId="39" fontId="11" fillId="9" borderId="34"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10" fontId="11" fillId="9" borderId="26" xfId="2" applyNumberFormat="1" applyFont="1" applyFill="1" applyBorder="1" applyAlignment="1" applyProtection="1">
      <alignment horizontal="center" vertical="center" wrapText="1" readingOrder="1"/>
    </xf>
    <xf numFmtId="10" fontId="11" fillId="9" borderId="27" xfId="2" applyNumberFormat="1" applyFont="1" applyFill="1" applyBorder="1" applyAlignment="1" applyProtection="1">
      <alignment horizontal="center" vertical="center" wrapText="1" readingOrder="1"/>
    </xf>
    <xf numFmtId="0" fontId="14" fillId="8" borderId="26" xfId="0" applyFont="1" applyFill="1" applyBorder="1" applyAlignment="1">
      <alignment horizontal="center" vertical="center" wrapText="1" readingOrder="1"/>
    </xf>
    <xf numFmtId="0" fontId="11" fillId="6" borderId="26" xfId="0" applyFont="1" applyFill="1" applyBorder="1" applyAlignment="1">
      <alignment vertical="top" wrapText="1"/>
    </xf>
    <xf numFmtId="0" fontId="11" fillId="6" borderId="27" xfId="0" applyFont="1" applyFill="1" applyBorder="1" applyAlignment="1">
      <alignment vertical="top" wrapText="1"/>
    </xf>
    <xf numFmtId="0" fontId="0" fillId="0" borderId="0" xfId="0" applyAlignment="1" applyProtection="1">
      <alignment horizontal="left" vertical="center" wrapText="1"/>
      <protection locked="0"/>
    </xf>
    <xf numFmtId="0" fontId="0" fillId="0" borderId="18" xfId="0" applyBorder="1" applyAlignment="1" applyProtection="1">
      <alignment horizontal="left" vertical="center" wrapText="1"/>
      <protection locked="0"/>
    </xf>
    <xf numFmtId="0" fontId="10" fillId="6" borderId="20" xfId="0" applyFont="1" applyFill="1" applyBorder="1" applyAlignment="1">
      <alignment horizontal="center" vertical="center" wrapText="1"/>
    </xf>
    <xf numFmtId="0" fontId="10" fillId="6" borderId="20" xfId="0" applyFont="1" applyFill="1" applyBorder="1" applyAlignment="1">
      <alignment horizontal="left" vertical="center" wrapText="1"/>
    </xf>
    <xf numFmtId="0" fontId="0" fillId="0" borderId="0" xfId="0" applyAlignment="1" applyProtection="1">
      <alignment vertical="center" wrapText="1"/>
      <protection locked="0"/>
    </xf>
    <xf numFmtId="0" fontId="0" fillId="0" borderId="18" xfId="0" applyBorder="1" applyAlignment="1" applyProtection="1">
      <alignment vertical="center" wrapText="1"/>
      <protection locked="0"/>
    </xf>
    <xf numFmtId="0" fontId="32" fillId="0" borderId="0" xfId="0" applyFont="1" applyAlignment="1" applyProtection="1">
      <alignment horizontal="left" vertical="center" wrapText="1"/>
      <protection locked="0"/>
    </xf>
    <xf numFmtId="0" fontId="32" fillId="0" borderId="18" xfId="0" applyFont="1" applyBorder="1" applyAlignment="1" applyProtection="1">
      <alignment horizontal="left" vertical="center" wrapText="1"/>
      <protection locked="0"/>
    </xf>
    <xf numFmtId="0" fontId="20" fillId="0" borderId="40" xfId="0" applyFont="1" applyBorder="1" applyAlignment="1">
      <alignment horizontal="left" vertical="center" wrapText="1" readingOrder="1"/>
    </xf>
    <xf numFmtId="0" fontId="20" fillId="0" borderId="36" xfId="0" applyFont="1" applyBorder="1" applyAlignment="1">
      <alignment horizontal="left" vertical="center" wrapText="1" readingOrder="1"/>
    </xf>
    <xf numFmtId="0" fontId="20" fillId="0" borderId="38" xfId="0" applyFont="1" applyBorder="1" applyAlignment="1">
      <alignment horizontal="left" vertical="center" wrapText="1" readingOrder="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20" fillId="0" borderId="40" xfId="0" applyFont="1" applyBorder="1" applyAlignment="1">
      <alignment vertical="center" wrapText="1" readingOrder="1"/>
    </xf>
    <xf numFmtId="0" fontId="20" fillId="0" borderId="36" xfId="0" applyFont="1" applyBorder="1" applyAlignment="1">
      <alignment vertical="center" wrapText="1" readingOrder="1"/>
    </xf>
    <xf numFmtId="0" fontId="20" fillId="0" borderId="38" xfId="0" applyFont="1" applyBorder="1" applyAlignment="1">
      <alignment vertical="center" wrapText="1" readingOrder="1"/>
    </xf>
    <xf numFmtId="0" fontId="31" fillId="8" borderId="26" xfId="0" applyFont="1" applyFill="1" applyBorder="1" applyAlignment="1">
      <alignment horizontal="center" vertical="center" wrapText="1" readingOrder="1"/>
    </xf>
    <xf numFmtId="0" fontId="30" fillId="6" borderId="27" xfId="0" applyFont="1" applyFill="1" applyBorder="1" applyAlignment="1">
      <alignment vertical="top" wrapText="1"/>
    </xf>
    <xf numFmtId="0" fontId="36" fillId="0" borderId="0" xfId="0" applyFont="1" applyAlignment="1" applyProtection="1">
      <alignment horizontal="left" vertical="center" wrapText="1"/>
      <protection locked="0"/>
    </xf>
    <xf numFmtId="0" fontId="36" fillId="0" borderId="18" xfId="0" applyFont="1" applyBorder="1" applyAlignment="1" applyProtection="1">
      <alignment horizontal="left" vertical="center" wrapText="1"/>
      <protection locked="0"/>
    </xf>
    <xf numFmtId="0" fontId="29" fillId="6" borderId="23" xfId="0" applyFont="1" applyFill="1" applyBorder="1" applyAlignment="1">
      <alignment horizontal="center" vertical="center" wrapText="1" readingOrder="1"/>
    </xf>
    <xf numFmtId="0" fontId="29" fillId="6" borderId="24" xfId="0" applyFont="1" applyFill="1" applyBorder="1" applyAlignment="1">
      <alignment horizontal="center" vertical="center" wrapText="1" readingOrder="1"/>
    </xf>
    <xf numFmtId="0" fontId="14" fillId="6" borderId="26" xfId="0" applyFont="1" applyFill="1" applyBorder="1" applyAlignment="1">
      <alignment horizontal="center" vertical="center" wrapText="1" readingOrder="1"/>
    </xf>
    <xf numFmtId="0" fontId="10" fillId="9" borderId="20" xfId="0" applyFont="1" applyFill="1" applyBorder="1" applyAlignment="1">
      <alignment horizontal="left" vertical="center" wrapText="1"/>
    </xf>
    <xf numFmtId="39" fontId="34" fillId="9" borderId="25" xfId="1" applyNumberFormat="1" applyFont="1" applyFill="1" applyBorder="1" applyAlignment="1" applyProtection="1">
      <alignment horizontal="center" vertical="center" wrapText="1" readingOrder="1"/>
      <protection locked="0"/>
    </xf>
    <xf numFmtId="39" fontId="34" fillId="9" borderId="26" xfId="1" applyNumberFormat="1" applyFont="1" applyFill="1" applyBorder="1" applyAlignment="1" applyProtection="1">
      <alignment horizontal="center" vertical="center" wrapText="1" readingOrder="1"/>
      <protection locked="0"/>
    </xf>
    <xf numFmtId="39" fontId="34" fillId="9" borderId="23" xfId="1" applyNumberFormat="1" applyFont="1" applyFill="1" applyBorder="1" applyAlignment="1" applyProtection="1">
      <alignment horizontal="center" vertical="center" wrapText="1" readingOrder="1"/>
      <protection locked="0"/>
    </xf>
    <xf numFmtId="39" fontId="34" fillId="9" borderId="34" xfId="1" applyNumberFormat="1" applyFont="1" applyFill="1" applyBorder="1" applyAlignment="1" applyProtection="1">
      <alignment horizontal="center" vertical="center" wrapText="1" readingOrder="1"/>
      <protection locked="0"/>
    </xf>
    <xf numFmtId="39" fontId="34" fillId="9" borderId="22" xfId="1" applyNumberFormat="1" applyFont="1" applyFill="1" applyBorder="1" applyAlignment="1" applyProtection="1">
      <alignment horizontal="center" vertical="center" wrapText="1" readingOrder="1"/>
      <protection locked="0"/>
    </xf>
    <xf numFmtId="0" fontId="25" fillId="0" borderId="0" xfId="0" applyFont="1" applyAlignment="1" applyProtection="1">
      <alignment horizontal="center"/>
      <protection locked="0"/>
    </xf>
    <xf numFmtId="0" fontId="25" fillId="0" borderId="39" xfId="0" applyFont="1" applyBorder="1" applyAlignment="1" applyProtection="1">
      <alignment horizontal="center" wrapText="1"/>
      <protection locked="0"/>
    </xf>
    <xf numFmtId="39" fontId="11" fillId="0" borderId="25" xfId="1" applyNumberFormat="1" applyFont="1" applyFill="1" applyBorder="1" applyAlignment="1" applyProtection="1">
      <alignment horizontal="center" vertical="center" wrapText="1" readingOrder="1"/>
      <protection locked="0"/>
    </xf>
    <xf numFmtId="39" fontId="11" fillId="0" borderId="26" xfId="1" applyNumberFormat="1" applyFont="1" applyFill="1" applyBorder="1" applyAlignment="1" applyProtection="1">
      <alignment horizontal="center" vertical="center" wrapText="1" readingOrder="1"/>
      <protection locked="0"/>
    </xf>
    <xf numFmtId="39" fontId="11" fillId="0" borderId="23" xfId="1" applyNumberFormat="1" applyFont="1" applyFill="1" applyBorder="1" applyAlignment="1" applyProtection="1">
      <alignment horizontal="center" vertical="center" wrapText="1" readingOrder="1"/>
      <protection locked="0"/>
    </xf>
    <xf numFmtId="39" fontId="11" fillId="0" borderId="34" xfId="1" applyNumberFormat="1" applyFont="1" applyFill="1" applyBorder="1" applyAlignment="1" applyProtection="1">
      <alignment horizontal="center" vertical="center" wrapText="1" readingOrder="1"/>
      <protection locked="0"/>
    </xf>
    <xf numFmtId="39" fontId="11" fillId="0" borderId="22" xfId="1" applyNumberFormat="1" applyFont="1" applyFill="1" applyBorder="1" applyAlignment="1" applyProtection="1">
      <alignment horizontal="center" vertical="center" wrapText="1" readingOrder="1"/>
      <protection locked="0"/>
    </xf>
    <xf numFmtId="10" fontId="11" fillId="7" borderId="26" xfId="2" applyNumberFormat="1" applyFont="1" applyFill="1" applyBorder="1" applyAlignment="1" applyProtection="1">
      <alignment horizontal="center" vertical="center" wrapText="1" readingOrder="1"/>
    </xf>
    <xf numFmtId="10" fontId="11" fillId="7" borderId="27" xfId="2" applyNumberFormat="1" applyFont="1" applyFill="1" applyBorder="1" applyAlignment="1" applyProtection="1">
      <alignment horizontal="center" vertical="center" wrapText="1" readingOrder="1"/>
    </xf>
  </cellXfs>
  <cellStyles count="4">
    <cellStyle name="Millares" xfId="1" builtinId="3"/>
    <cellStyle name="Moneda" xfId="3" builtinId="4"/>
    <cellStyle name="Normal" xfId="0" builtinId="0"/>
    <cellStyle name="Porcentaje" xfId="2" builtinId="5"/>
  </cellStyles>
  <dxfs count="60">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rgb="FF4D4D4D"/>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rgb="FF4D4D4D"/>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1"/>
        <color auto="1"/>
        <name val="Calibri"/>
        <family val="2"/>
        <scheme val="none"/>
      </font>
      <numFmt numFmtId="167" formatCode="[$-10409]0.00%"/>
      <fill>
        <patternFill patternType="solid">
          <fgColor indexed="64"/>
          <bgColor theme="0"/>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family val="2"/>
        <scheme val="none"/>
      </font>
      <numFmt numFmtId="14" formatCode="0.00%"/>
      <fill>
        <patternFill patternType="solid">
          <fgColor indexed="64"/>
          <bgColor theme="0"/>
        </patternFill>
      </fill>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family val="2"/>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family val="2"/>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family val="2"/>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family val="2"/>
        <scheme val="none"/>
      </font>
      <numFmt numFmtId="166" formatCode="[$-10409]#,##0.00;\-#,##0.00"/>
      <alignment horizontal="center" vertical="center" textRotation="0" wrapText="1" indent="0" justifyLastLine="0" shrinkToFit="0" readingOrder="1"/>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1"/>
        <color auto="1"/>
        <name val="Calibri"/>
        <scheme val="none"/>
      </font>
      <numFmt numFmtId="166" formatCode="[$-10409]#,##0.00;\-#,##0.00"/>
      <fill>
        <patternFill patternType="none">
          <fgColor indexed="64"/>
          <bgColor auto="1"/>
        </patternFill>
      </fill>
      <alignment horizontal="center"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auto="1"/>
        </patternFill>
      </fill>
      <alignment horizontal="center" vertical="center" textRotation="0" wrapText="1" indent="0" justifyLastLine="0" shrinkToFit="0" readingOrder="0"/>
      <border diagonalUp="0" diagonalDown="0" outline="0">
        <left style="thin">
          <color rgb="FFD3D3D3"/>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12"/>
        <color auto="1"/>
        <name val="Calibri"/>
        <scheme val="none"/>
      </font>
      <numFmt numFmtId="167" formatCode="[$-10409]0.00%"/>
      <fill>
        <patternFill patternType="solid">
          <fgColor indexed="64"/>
          <bgColor theme="0"/>
        </patternFill>
      </fill>
      <alignment horizontal="center" vertical="center" textRotation="0" wrapText="1" indent="0" justifyLastLine="0" shrinkToFit="0" readingOrder="1"/>
      <border diagonalUp="0" diagonalDown="0" outline="0">
        <left style="thin">
          <color theme="0" tint="-0.34998626667073579"/>
        </left>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2"/>
        <color auto="1"/>
        <name val="Calibri"/>
        <scheme val="none"/>
      </font>
      <numFmt numFmtId="14" formatCode="0.00%"/>
      <fill>
        <patternFill patternType="solid">
          <fgColor indexed="64"/>
          <bgColor theme="0"/>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i val="0"/>
        <strike val="0"/>
        <condense val="0"/>
        <extend val="0"/>
        <outline val="0"/>
        <shadow val="0"/>
        <u val="none"/>
        <vertAlign val="baseline"/>
        <sz val="12"/>
        <color rgb="FF000000"/>
        <name val="Arial Narrow"/>
        <scheme val="none"/>
      </font>
      <numFmt numFmtId="166" formatCode="[$-10409]#,##0.00;\-#,##0.00"/>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theme="0" tint="-0.34998626667073579"/>
        </right>
        <top/>
        <bottom/>
      </border>
      <protection locked="0" hidden="0"/>
    </dxf>
    <dxf>
      <font>
        <b val="0"/>
        <i val="0"/>
        <strike val="0"/>
        <condense val="0"/>
        <extend val="0"/>
        <outline val="0"/>
        <shadow val="0"/>
        <u val="none"/>
        <vertAlign val="baseline"/>
        <sz val="12"/>
        <color rgb="FF000000"/>
        <name val="Arial Narrow"/>
        <scheme val="none"/>
      </font>
      <numFmt numFmtId="3"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vertical/>
        <horizontal/>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rgb="FFFFFF00"/>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rgb="FFFFFF00"/>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13"/>
        <color auto="1"/>
        <name val="Calibri"/>
        <scheme val="none"/>
      </font>
      <numFmt numFmtId="35" formatCode="_(* #,##0.00_);_(* \(#,##0.00\);_(* &quot;-&quot;??_);_(@_)"/>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6" formatCode="[$-10409]#,##0.00;\-#,##0.00"/>
      <fill>
        <patternFill patternType="solid">
          <fgColor indexed="64"/>
          <bgColor rgb="FFFFFF00"/>
        </patternFill>
      </fill>
      <alignment horizontal="center" vertical="center" textRotation="0" wrapText="1" indent="0" justifyLastLine="0" shrinkToFit="0" readingOrder="1"/>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3"/>
        <color auto="1"/>
        <name val="Calibri"/>
        <scheme val="none"/>
      </font>
      <numFmt numFmtId="165" formatCode="[$-10409]#,##0;\-#,##0"/>
      <fill>
        <patternFill patternType="solid">
          <fgColor indexed="64"/>
          <bgColor rgb="FFFFFF00"/>
        </patternFill>
      </fill>
      <alignment horizontal="center" vertical="center" textRotation="0" wrapText="1" indent="0" justifyLastLine="0" shrinkToFit="0" readingOrder="1"/>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rgb="FFD3D3D3"/>
        </left>
        <right style="thin">
          <color theme="0" tint="-0.34998626667073579"/>
        </right>
        <top style="thin">
          <color theme="0" tint="-0.34998626667073579"/>
        </top>
        <bottom style="thin">
          <color theme="0" tint="-0.34998626667073579"/>
        </bottom>
      </border>
      <protection locked="0"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right style="thin">
          <color rgb="FFD3D3D3"/>
        </right>
        <top style="thin">
          <color theme="0" tint="-0.34998626667073579"/>
        </top>
        <bottom style="thin">
          <color theme="0" tint="-0.34998626667073579"/>
        </bottom>
      </border>
      <protection locked="0" hidden="0"/>
    </dxf>
    <dxf>
      <border outline="0">
        <top style="thin">
          <color rgb="FFA6A6A6"/>
        </top>
      </border>
    </dxf>
    <dxf>
      <border outline="0">
        <left style="thin">
          <color rgb="FF000000"/>
        </left>
        <right style="thin">
          <color rgb="FF000000"/>
        </right>
        <top style="thin">
          <color rgb="FFA6A6A6"/>
        </top>
        <bottom style="thin">
          <color rgb="FFA6A6A6"/>
        </bottom>
      </border>
    </dxf>
    <dxf>
      <font>
        <b val="0"/>
        <i val="0"/>
        <strike val="0"/>
        <condense val="0"/>
        <extend val="0"/>
        <outline val="0"/>
        <shadow val="0"/>
        <u val="none"/>
        <vertAlign val="baseline"/>
        <sz val="9"/>
        <color auto="1"/>
        <name val="Calibri"/>
        <scheme val="none"/>
      </font>
      <numFmt numFmtId="0" formatCode="General"/>
      <fill>
        <patternFill patternType="none">
          <fgColor rgb="FF000000"/>
          <bgColor rgb="FFFFFFFF"/>
        </patternFill>
      </fill>
      <alignment horizontal="center" vertical="center" textRotation="0" wrapText="1" indent="0" justifyLastLine="0" shrinkToFit="0" readingOrder="1"/>
      <protection locked="0" hidden="0"/>
    </dxf>
    <dxf>
      <border outline="0">
        <bottom style="thin">
          <color rgb="FFA6A6A6"/>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294156</xdr:colOff>
      <xdr:row>0</xdr:row>
      <xdr:rowOff>0</xdr:rowOff>
    </xdr:from>
    <xdr:ext cx="1245720" cy="736341"/>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4156" y="0"/>
          <a:ext cx="1245720" cy="7363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280147</xdr:colOff>
      <xdr:row>0</xdr:row>
      <xdr:rowOff>0</xdr:rowOff>
    </xdr:from>
    <xdr:ext cx="1288677" cy="761733"/>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0147" y="0"/>
          <a:ext cx="1288677" cy="7617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280147</xdr:colOff>
      <xdr:row>0</xdr:row>
      <xdr:rowOff>0</xdr:rowOff>
    </xdr:from>
    <xdr:ext cx="1288677" cy="761733"/>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0147" y="0"/>
          <a:ext cx="1288677" cy="7617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a156" displayName="Tabla156" ref="A28:J32" totalsRowShown="0" headerRowDxfId="44" dataDxfId="42" headerRowBorderDxfId="43" tableBorderDxfId="41" totalsRowBorderDxfId="40">
  <autoFilter ref="A28:J32" xr:uid="{00000000-0009-0000-0100-000005000000}"/>
  <tableColumns count="10">
    <tableColumn id="1" xr3:uid="{00000000-0010-0000-0000-000001000000}" name="Producto" dataDxfId="39"/>
    <tableColumn id="2" xr3:uid="{00000000-0010-0000-0000-000002000000}" name="Indicador" dataDxfId="38"/>
    <tableColumn id="3" xr3:uid="{00000000-0010-0000-0000-000003000000}" name="Física_x000a_(A)" dataDxfId="37"/>
    <tableColumn id="4" xr3:uid="{00000000-0010-0000-0000-000004000000}" name="Financiera_x000a_(B)" dataDxfId="36"/>
    <tableColumn id="9" xr3:uid="{00000000-0010-0000-0000-000009000000}" name="Física_x000a_(C)" dataDxfId="35"/>
    <tableColumn id="10" xr3:uid="{00000000-0010-0000-0000-00000A000000}" name="Financiera_x000a_(D)" dataDxfId="34"/>
    <tableColumn id="5" xr3:uid="{00000000-0010-0000-0000-000005000000}" name="Física _x000a_(E)" dataDxfId="33"/>
    <tableColumn id="6" xr3:uid="{00000000-0010-0000-0000-000006000000}" name="Financiera _x000a_ (F)" dataDxfId="32"/>
    <tableColumn id="7" xr3:uid="{00000000-0010-0000-0000-000007000000}" name="Física _x000a_(%)_x000a_ G=E/C" dataDxfId="31" dataCellStyle="Porcentaje">
      <calculatedColumnFormula>IF(G29&gt;0,G29/E29,0)</calculatedColumnFormula>
    </tableColumn>
    <tableColumn id="8" xr3:uid="{00000000-0010-0000-0000-000008000000}" name="Financiero _x000a_(%) _x000a_H=F/D" dataDxfId="30">
      <calculatedColumnFormula>IF(H29&gt;0,H29/F29,0)</calculatedColumnFormula>
    </tableColumn>
  </tableColumns>
  <tableStyleInfo name="Estilo de tabla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Tabla131113141516" displayName="Tabla131113141516" ref="A28:J29" totalsRowShown="0" headerRowDxfId="29" dataDxfId="27" headerRowBorderDxfId="28" tableBorderDxfId="26" totalsRowBorderDxfId="25">
  <autoFilter ref="A28:J29" xr:uid="{00000000-0009-0000-0100-00000F000000}"/>
  <tableColumns count="10">
    <tableColumn id="1" xr3:uid="{00000000-0010-0000-0100-000001000000}" name="Producto" dataDxfId="24"/>
    <tableColumn id="2" xr3:uid="{00000000-0010-0000-0100-000002000000}" name="Indicador" dataDxfId="23"/>
    <tableColumn id="3" xr3:uid="{00000000-0010-0000-0100-000003000000}" name="Física_x000a_(A)" dataDxfId="22"/>
    <tableColumn id="4" xr3:uid="{00000000-0010-0000-0100-000004000000}" name="Financiera_x000a_(B)" dataDxfId="21"/>
    <tableColumn id="9" xr3:uid="{00000000-0010-0000-0100-000009000000}" name="Física_x000a_(C)" dataDxfId="20"/>
    <tableColumn id="10" xr3:uid="{00000000-0010-0000-0100-00000A000000}" name="Financiera_x000a_(D)" dataDxfId="19"/>
    <tableColumn id="5" xr3:uid="{00000000-0010-0000-0100-000005000000}" name="Física _x000a_(E)" dataDxfId="18"/>
    <tableColumn id="6" xr3:uid="{00000000-0010-0000-0100-000006000000}" name="Financiera _x000a_ (F)" dataDxfId="17"/>
    <tableColumn id="7" xr3:uid="{00000000-0010-0000-0100-000007000000}" name="Física _x000a_(%)_x000a_ G=E/C" dataDxfId="16" dataCellStyle="Porcentaje">
      <calculatedColumnFormula>IF(G29&gt;0,G29/E29,0)</calculatedColumnFormula>
    </tableColumn>
    <tableColumn id="8" xr3:uid="{00000000-0010-0000-0100-000008000000}" name="Financiero _x000a_(%) _x000a_H=F/D" dataDxfId="15">
      <calculatedColumnFormula>IF(H29&gt;0,H29/F29,0)</calculatedColumnFormula>
    </tableColumn>
  </tableColumns>
  <tableStyleInfo name="Estilo de tabla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2000000}" name="Tabla13417182021" displayName="Tabla13417182021" ref="A28:J31" totalsRowShown="0" headerRowDxfId="59" dataDxfId="57" headerRowBorderDxfId="58" tableBorderDxfId="56" totalsRowBorderDxfId="55">
  <autoFilter ref="A28:J31" xr:uid="{00000000-0009-0000-0100-000014000000}"/>
  <tableColumns count="10">
    <tableColumn id="1" xr3:uid="{00000000-0010-0000-0200-000001000000}" name="Producto" dataDxfId="54"/>
    <tableColumn id="2" xr3:uid="{00000000-0010-0000-0200-000002000000}" name="Indicador" dataDxfId="53"/>
    <tableColumn id="3" xr3:uid="{00000000-0010-0000-0200-000003000000}" name="Física_x000a_(A)" dataDxfId="52"/>
    <tableColumn id="4" xr3:uid="{00000000-0010-0000-0200-000004000000}" name="Financiera_x000a_(B)" dataDxfId="51"/>
    <tableColumn id="9" xr3:uid="{00000000-0010-0000-0200-000009000000}" name="Física_x000a_(C)" dataDxfId="50"/>
    <tableColumn id="10" xr3:uid="{00000000-0010-0000-0200-00000A000000}" name="Financiera_x000a_(D)" dataDxfId="49"/>
    <tableColumn id="5" xr3:uid="{00000000-0010-0000-0200-000005000000}" name="Física _x000a_(E)" dataDxfId="48"/>
    <tableColumn id="6" xr3:uid="{00000000-0010-0000-0200-000006000000}" name="Financiera _x000a_ (F)" dataDxfId="47"/>
    <tableColumn id="7" xr3:uid="{00000000-0010-0000-0200-000007000000}" name="Física _x000a_(%)_x000a_ G=E/C" dataDxfId="46" dataCellStyle="Porcentaje">
      <calculatedColumnFormula>IF(G29&gt;0,G29/E29,0)</calculatedColumnFormula>
    </tableColumn>
    <tableColumn id="8" xr3:uid="{00000000-0010-0000-0200-000008000000}" name="Financiero _x000a_(%) _x000a_H=F/D" dataDxfId="45">
      <calculatedColumnFormula>IF(H29&gt;0,H29/F29,0)</calculatedColumnFormula>
    </tableColumn>
  </tableColumns>
  <tableStyleInfo name="Estilo de tabla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3000000}" name="Tabla134171819" displayName="Tabla134171819" ref="A28:J29" totalsRowShown="0" headerRowDxfId="14" dataDxfId="12" headerRowBorderDxfId="13" tableBorderDxfId="11" totalsRowBorderDxfId="10">
  <autoFilter ref="A28:J29" xr:uid="{00000000-0009-0000-0100-000012000000}"/>
  <tableColumns count="10">
    <tableColumn id="1" xr3:uid="{00000000-0010-0000-0300-000001000000}" name="Producto" dataDxfId="9"/>
    <tableColumn id="2" xr3:uid="{00000000-0010-0000-0300-000002000000}" name="Indicador" dataDxfId="8"/>
    <tableColumn id="3" xr3:uid="{00000000-0010-0000-0300-000003000000}" name="Física_x000a_(A)" dataDxfId="7"/>
    <tableColumn id="4" xr3:uid="{00000000-0010-0000-0300-000004000000}" name="Financiera_x000a_(B)" dataDxfId="6"/>
    <tableColumn id="9" xr3:uid="{00000000-0010-0000-0300-000009000000}" name="Física_x000a_(C)" dataDxfId="5"/>
    <tableColumn id="10" xr3:uid="{00000000-0010-0000-0300-00000A000000}" name="Financiera_x000a_(D)" dataDxfId="4"/>
    <tableColumn id="5" xr3:uid="{00000000-0010-0000-0300-000005000000}" name="Física _x000a_(E)" dataDxfId="3"/>
    <tableColumn id="6" xr3:uid="{00000000-0010-0000-0300-000006000000}" name="Financiera _x000a_ (F)" dataDxfId="2"/>
    <tableColumn id="7" xr3:uid="{00000000-0010-0000-0300-000007000000}" name="Física _x000a_(%)_x000a_ G=E/C" dataDxfId="1" dataCellStyle="Porcentaje">
      <calculatedColumnFormula>IF(G29&gt;0,G29/C29,0)</calculatedColumnFormula>
    </tableColumn>
    <tableColumn id="8" xr3:uid="{00000000-0010-0000-0300-000008000000}" name="Financiero _x000a_(%) _x000a_H=F/D" dataDxfId="0">
      <calculatedColumnFormula>IF(H29&gt;0,H29/D29,0)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4"/>
  <sheetViews>
    <sheetView view="pageBreakPreview" topLeftCell="A19" zoomScale="68" zoomScaleNormal="68" zoomScaleSheetLayoutView="68" workbookViewId="0">
      <selection activeCell="H32" sqref="H32"/>
    </sheetView>
  </sheetViews>
  <sheetFormatPr baseColWidth="10" defaultColWidth="11.42578125" defaultRowHeight="15.75" x14ac:dyDescent="0.25"/>
  <cols>
    <col min="1" max="1" width="31" style="8" customWidth="1"/>
    <col min="2" max="2" width="22.28515625" style="8" customWidth="1"/>
    <col min="3" max="3" width="12.7109375" style="8" customWidth="1"/>
    <col min="4" max="4" width="20.5703125" style="8" bestFit="1" customWidth="1"/>
    <col min="5" max="5" width="15.85546875" style="8" customWidth="1"/>
    <col min="6" max="6" width="20.28515625" style="8" customWidth="1"/>
    <col min="7" max="7" width="16.5703125" style="8" customWidth="1"/>
    <col min="8" max="8" width="20.5703125" style="8" bestFit="1" customWidth="1"/>
    <col min="9" max="9" width="12.7109375" style="41" customWidth="1"/>
    <col min="10" max="10" width="19.85546875" style="41" customWidth="1"/>
    <col min="11" max="11" width="11.5703125" style="8"/>
    <col min="15" max="15" width="24.42578125" customWidth="1"/>
    <col min="16" max="16" width="20.85546875" customWidth="1"/>
  </cols>
  <sheetData>
    <row r="1" spans="1:32" ht="21.75" thickBot="1" x14ac:dyDescent="0.3">
      <c r="A1" s="16"/>
      <c r="B1" s="111" t="s">
        <v>0</v>
      </c>
      <c r="C1" s="112"/>
      <c r="D1" s="112"/>
      <c r="E1" s="112"/>
      <c r="F1" s="112"/>
      <c r="G1" s="112"/>
      <c r="H1" s="112"/>
      <c r="I1" s="112"/>
      <c r="J1" s="113"/>
      <c r="K1" s="1"/>
    </row>
    <row r="2" spans="1:32" ht="32.25" thickBot="1" x14ac:dyDescent="0.3">
      <c r="A2" s="17"/>
      <c r="B2" s="114" t="s">
        <v>1</v>
      </c>
      <c r="C2" s="115"/>
      <c r="D2" s="114" t="s">
        <v>2</v>
      </c>
      <c r="E2" s="115"/>
      <c r="F2" s="115"/>
      <c r="G2" s="115"/>
      <c r="H2" s="116"/>
      <c r="I2" s="35" t="s">
        <v>3</v>
      </c>
      <c r="J2" s="36" t="s">
        <v>4</v>
      </c>
      <c r="K2" s="1"/>
    </row>
    <row r="3" spans="1:32" ht="21.75" thickBot="1" x14ac:dyDescent="0.3">
      <c r="A3" s="18"/>
      <c r="B3" s="117" t="s">
        <v>5</v>
      </c>
      <c r="C3" s="118"/>
      <c r="D3" s="117" t="s">
        <v>6</v>
      </c>
      <c r="E3" s="118"/>
      <c r="F3" s="118"/>
      <c r="G3" s="118"/>
      <c r="H3" s="119"/>
      <c r="I3" s="37"/>
      <c r="J3" s="38">
        <v>0</v>
      </c>
      <c r="K3" s="1"/>
    </row>
    <row r="4" spans="1:32" ht="15" x14ac:dyDescent="0.25">
      <c r="A4" s="120"/>
      <c r="B4" s="121"/>
      <c r="C4" s="121"/>
      <c r="D4" s="122"/>
      <c r="E4" s="122"/>
      <c r="F4" s="122"/>
      <c r="G4" s="122"/>
      <c r="H4" s="122"/>
      <c r="I4" s="121"/>
      <c r="J4" s="123"/>
      <c r="K4" s="1"/>
    </row>
    <row r="5" spans="1:32" ht="3" customHeight="1" x14ac:dyDescent="0.25">
      <c r="A5" s="124"/>
      <c r="B5" s="125"/>
      <c r="C5" s="125"/>
      <c r="D5" s="125"/>
      <c r="E5" s="125"/>
      <c r="F5" s="125"/>
      <c r="G5" s="125"/>
      <c r="H5" s="125"/>
      <c r="I5" s="125"/>
      <c r="J5" s="126"/>
      <c r="K5" s="1"/>
    </row>
    <row r="6" spans="1:32" x14ac:dyDescent="0.25">
      <c r="A6" s="71" t="s">
        <v>7</v>
      </c>
      <c r="B6" s="72"/>
      <c r="C6" s="72"/>
      <c r="D6" s="72"/>
      <c r="E6" s="72"/>
      <c r="F6" s="72"/>
      <c r="G6" s="72"/>
      <c r="H6" s="72"/>
      <c r="I6" s="72"/>
      <c r="J6" s="73"/>
      <c r="K6" s="1"/>
    </row>
    <row r="7" spans="1:32" x14ac:dyDescent="0.25">
      <c r="A7" s="76" t="s">
        <v>8</v>
      </c>
      <c r="B7" s="77"/>
      <c r="C7" s="77"/>
      <c r="D7" s="77"/>
      <c r="E7" s="77"/>
      <c r="F7" s="77"/>
      <c r="G7" s="77"/>
      <c r="H7" s="77"/>
      <c r="I7" s="77"/>
      <c r="J7" s="78"/>
      <c r="K7" s="1"/>
    </row>
    <row r="8" spans="1:32" ht="30.75" customHeight="1" x14ac:dyDescent="0.25">
      <c r="A8" s="6" t="s">
        <v>9</v>
      </c>
      <c r="B8" s="127" t="s">
        <v>10</v>
      </c>
      <c r="C8" s="128"/>
      <c r="D8" s="128"/>
      <c r="E8" s="128"/>
      <c r="F8" s="128"/>
      <c r="G8" s="128"/>
      <c r="H8" s="128"/>
      <c r="I8" s="128"/>
      <c r="J8" s="129"/>
      <c r="K8" s="26"/>
      <c r="L8" s="26"/>
      <c r="M8" s="26"/>
      <c r="N8" s="26"/>
      <c r="O8" s="26"/>
      <c r="P8" s="26"/>
      <c r="Q8" s="26"/>
      <c r="R8" s="26"/>
      <c r="S8" s="26"/>
      <c r="T8" s="26"/>
      <c r="U8" s="26"/>
      <c r="V8" s="26"/>
      <c r="W8" s="26"/>
      <c r="X8" s="26"/>
      <c r="Y8" s="26"/>
      <c r="Z8" s="26"/>
      <c r="AA8" s="26"/>
      <c r="AB8" s="26"/>
      <c r="AC8" s="26"/>
      <c r="AD8" s="26"/>
      <c r="AE8" s="26"/>
      <c r="AF8" s="27"/>
    </row>
    <row r="9" spans="1:32" ht="22.5" customHeight="1" x14ac:dyDescent="0.25">
      <c r="A9" s="19" t="s">
        <v>11</v>
      </c>
      <c r="B9" s="108" t="s">
        <v>12</v>
      </c>
      <c r="C9" s="109"/>
      <c r="D9" s="109"/>
      <c r="E9" s="109"/>
      <c r="F9" s="109"/>
      <c r="G9" s="109"/>
      <c r="H9" s="109"/>
      <c r="I9" s="109"/>
      <c r="J9" s="110"/>
      <c r="K9" s="26"/>
      <c r="L9" s="26"/>
      <c r="M9" s="26"/>
      <c r="N9" s="26"/>
      <c r="O9" s="26"/>
      <c r="P9" s="26"/>
      <c r="Q9" s="26"/>
      <c r="R9" s="26"/>
      <c r="S9" s="26"/>
      <c r="T9" s="26"/>
      <c r="U9" s="26"/>
      <c r="V9" s="26"/>
      <c r="W9" s="26"/>
      <c r="X9" s="26"/>
      <c r="Y9" s="26"/>
      <c r="Z9" s="26"/>
      <c r="AA9" s="26"/>
      <c r="AB9" s="26"/>
      <c r="AC9" s="26"/>
      <c r="AD9" s="26"/>
      <c r="AE9" s="26"/>
      <c r="AF9" s="27"/>
    </row>
    <row r="10" spans="1:32" ht="27" customHeight="1" x14ac:dyDescent="0.25">
      <c r="A10" s="19" t="s">
        <v>13</v>
      </c>
      <c r="B10" s="108" t="s">
        <v>14</v>
      </c>
      <c r="C10" s="109"/>
      <c r="D10" s="109"/>
      <c r="E10" s="109"/>
      <c r="F10" s="109"/>
      <c r="G10" s="109"/>
      <c r="H10" s="109"/>
      <c r="I10" s="109"/>
      <c r="J10" s="110"/>
      <c r="K10" s="26"/>
      <c r="L10" s="26"/>
      <c r="M10" s="26"/>
      <c r="N10" s="26"/>
      <c r="O10" s="26"/>
      <c r="P10" s="26"/>
      <c r="Q10" s="26"/>
      <c r="R10" s="26"/>
      <c r="S10" s="26"/>
      <c r="T10" s="26"/>
      <c r="U10" s="26"/>
      <c r="V10" s="26"/>
      <c r="W10" s="26"/>
      <c r="X10" s="26"/>
      <c r="Y10" s="26"/>
      <c r="Z10" s="26"/>
      <c r="AA10" s="26"/>
      <c r="AB10" s="26"/>
      <c r="AC10" s="26"/>
      <c r="AD10" s="26"/>
      <c r="AE10" s="26"/>
      <c r="AF10" s="27"/>
    </row>
    <row r="11" spans="1:32" ht="58.9" customHeight="1" x14ac:dyDescent="0.25">
      <c r="A11" s="6" t="s">
        <v>15</v>
      </c>
      <c r="B11" s="100" t="s">
        <v>16</v>
      </c>
      <c r="C11" s="100"/>
      <c r="D11" s="100"/>
      <c r="E11" s="100"/>
      <c r="F11" s="100"/>
      <c r="G11" s="100"/>
      <c r="H11" s="100"/>
      <c r="I11" s="100"/>
      <c r="J11" s="101"/>
    </row>
    <row r="12" spans="1:32" ht="52.5" customHeight="1" x14ac:dyDescent="0.25">
      <c r="A12" s="6" t="s">
        <v>17</v>
      </c>
      <c r="B12" s="100" t="s">
        <v>18</v>
      </c>
      <c r="C12" s="100"/>
      <c r="D12" s="100"/>
      <c r="E12" s="100"/>
      <c r="F12" s="100"/>
      <c r="G12" s="100"/>
      <c r="H12" s="100"/>
      <c r="I12" s="100"/>
      <c r="J12" s="101"/>
    </row>
    <row r="13" spans="1:32" x14ac:dyDescent="0.25">
      <c r="A13" s="71" t="s">
        <v>19</v>
      </c>
      <c r="B13" s="72"/>
      <c r="C13" s="72"/>
      <c r="D13" s="72"/>
      <c r="E13" s="72"/>
      <c r="F13" s="72"/>
      <c r="G13" s="72"/>
      <c r="H13" s="72"/>
      <c r="I13" s="72"/>
      <c r="J13" s="73"/>
    </row>
    <row r="14" spans="1:32" ht="27.75" customHeight="1" x14ac:dyDescent="0.25">
      <c r="A14" s="6" t="s">
        <v>20</v>
      </c>
      <c r="B14" s="54">
        <v>2</v>
      </c>
      <c r="C14" s="137" t="s">
        <v>21</v>
      </c>
      <c r="D14" s="137"/>
      <c r="E14" s="137"/>
      <c r="F14" s="137"/>
      <c r="G14" s="137"/>
      <c r="H14" s="137"/>
      <c r="I14" s="137"/>
      <c r="J14" s="137"/>
    </row>
    <row r="15" spans="1:32" ht="26.25" customHeight="1" x14ac:dyDescent="0.25">
      <c r="A15" s="6" t="s">
        <v>22</v>
      </c>
      <c r="B15" s="55">
        <v>2.2000000000000002</v>
      </c>
      <c r="C15" s="137" t="s">
        <v>23</v>
      </c>
      <c r="D15" s="137"/>
      <c r="E15" s="137"/>
      <c r="F15" s="137"/>
      <c r="G15" s="137"/>
      <c r="H15" s="137"/>
      <c r="I15" s="137"/>
      <c r="J15" s="137"/>
    </row>
    <row r="16" spans="1:32" ht="54.75" customHeight="1" x14ac:dyDescent="0.25">
      <c r="A16" s="6" t="s">
        <v>24</v>
      </c>
      <c r="B16" s="55" t="s">
        <v>25</v>
      </c>
      <c r="C16" s="137" t="s">
        <v>26</v>
      </c>
      <c r="D16" s="137"/>
      <c r="E16" s="137"/>
      <c r="F16" s="137"/>
      <c r="G16" s="137"/>
      <c r="H16" s="137"/>
      <c r="I16" s="137"/>
      <c r="J16" s="137"/>
    </row>
    <row r="17" spans="1:19" x14ac:dyDescent="0.25">
      <c r="A17" s="71" t="s">
        <v>27</v>
      </c>
      <c r="B17" s="72"/>
      <c r="C17" s="72"/>
      <c r="D17" s="72"/>
      <c r="E17" s="72"/>
      <c r="F17" s="72"/>
      <c r="G17" s="72"/>
      <c r="H17" s="72"/>
      <c r="I17" s="72"/>
      <c r="J17" s="73"/>
    </row>
    <row r="18" spans="1:19" ht="29.25" customHeight="1" x14ac:dyDescent="0.25">
      <c r="A18" s="6" t="s">
        <v>28</v>
      </c>
      <c r="B18" s="100" t="s">
        <v>29</v>
      </c>
      <c r="C18" s="100"/>
      <c r="D18" s="100"/>
      <c r="E18" s="100"/>
      <c r="F18" s="100"/>
      <c r="G18" s="100"/>
      <c r="H18" s="100"/>
      <c r="I18" s="100"/>
      <c r="J18" s="101"/>
    </row>
    <row r="19" spans="1:19" ht="73.5" customHeight="1" x14ac:dyDescent="0.25">
      <c r="A19" s="11" t="s">
        <v>30</v>
      </c>
      <c r="B19" s="104" t="s">
        <v>31</v>
      </c>
      <c r="C19" s="104"/>
      <c r="D19" s="104"/>
      <c r="E19" s="104"/>
      <c r="F19" s="104"/>
      <c r="G19" s="104"/>
      <c r="H19" s="104"/>
      <c r="I19" s="104"/>
      <c r="J19" s="105"/>
    </row>
    <row r="20" spans="1:19" ht="34.5" customHeight="1" x14ac:dyDescent="0.25">
      <c r="A20" s="11" t="s">
        <v>32</v>
      </c>
      <c r="B20" s="100" t="s">
        <v>33</v>
      </c>
      <c r="C20" s="100"/>
      <c r="D20" s="100"/>
      <c r="E20" s="100"/>
      <c r="F20" s="100"/>
      <c r="G20" s="100"/>
      <c r="H20" s="100"/>
      <c r="I20" s="100"/>
      <c r="J20" s="101"/>
    </row>
    <row r="21" spans="1:19" ht="53.25" customHeight="1" x14ac:dyDescent="0.25">
      <c r="A21" s="11" t="s">
        <v>34</v>
      </c>
      <c r="B21" s="132" t="s">
        <v>35</v>
      </c>
      <c r="C21" s="132"/>
      <c r="D21" s="132"/>
      <c r="E21" s="132"/>
      <c r="F21" s="132"/>
      <c r="G21" s="132"/>
      <c r="H21" s="132"/>
      <c r="I21" s="132"/>
      <c r="J21" s="133"/>
      <c r="K21" s="1"/>
    </row>
    <row r="22" spans="1:19" x14ac:dyDescent="0.25">
      <c r="A22" s="71" t="s">
        <v>36</v>
      </c>
      <c r="B22" s="72"/>
      <c r="C22" s="72"/>
      <c r="D22" s="72"/>
      <c r="E22" s="72"/>
      <c r="F22" s="72"/>
      <c r="G22" s="72"/>
      <c r="H22" s="72"/>
      <c r="I22" s="72"/>
      <c r="J22" s="73"/>
    </row>
    <row r="23" spans="1:19" x14ac:dyDescent="0.25">
      <c r="A23" s="76" t="s">
        <v>37</v>
      </c>
      <c r="B23" s="77"/>
      <c r="C23" s="77"/>
      <c r="D23" s="77"/>
      <c r="E23" s="77"/>
      <c r="F23" s="77"/>
      <c r="G23" s="77"/>
      <c r="H23" s="77"/>
      <c r="I23" s="77"/>
      <c r="J23" s="78"/>
      <c r="K23" s="1"/>
    </row>
    <row r="24" spans="1:19" ht="15" customHeight="1" x14ac:dyDescent="0.25">
      <c r="A24" s="85" t="s">
        <v>38</v>
      </c>
      <c r="B24" s="86"/>
      <c r="C24" s="87" t="s">
        <v>39</v>
      </c>
      <c r="D24" s="88"/>
      <c r="E24" s="88"/>
      <c r="F24" s="88" t="s">
        <v>40</v>
      </c>
      <c r="G24" s="88"/>
      <c r="H24" s="86"/>
      <c r="I24" s="134" t="s">
        <v>41</v>
      </c>
      <c r="J24" s="135"/>
    </row>
    <row r="25" spans="1:19" ht="28.5" customHeight="1" x14ac:dyDescent="0.25">
      <c r="A25" s="90">
        <f>32166370800+112471764+12066948796+762464000</f>
        <v>45108255360</v>
      </c>
      <c r="B25" s="91"/>
      <c r="C25" s="92">
        <f>32166370800+112471764+11698512238+762464000</f>
        <v>44739818802</v>
      </c>
      <c r="D25" s="93"/>
      <c r="E25" s="94"/>
      <c r="F25" s="92">
        <f>7064438518+6920330685.57+11297268.65+373090+2891023230.97+2899838677.86+201900000+206118000</f>
        <v>20195319471.049999</v>
      </c>
      <c r="G25" s="93"/>
      <c r="H25" s="94"/>
      <c r="I25" s="95">
        <f>+F25/C25</f>
        <v>0.45139475330524159</v>
      </c>
      <c r="J25" s="96"/>
    </row>
    <row r="26" spans="1:19" x14ac:dyDescent="0.25">
      <c r="A26" s="76" t="s">
        <v>42</v>
      </c>
      <c r="B26" s="77"/>
      <c r="C26" s="77"/>
      <c r="D26" s="77"/>
      <c r="E26" s="77"/>
      <c r="F26" s="77"/>
      <c r="G26" s="77"/>
      <c r="H26" s="77"/>
      <c r="I26" s="77"/>
      <c r="J26" s="78"/>
      <c r="K26" s="1"/>
    </row>
    <row r="27" spans="1:19" x14ac:dyDescent="0.25">
      <c r="A27" s="97"/>
      <c r="B27" s="98"/>
      <c r="C27" s="136" t="s">
        <v>43</v>
      </c>
      <c r="D27" s="98"/>
      <c r="E27" s="97" t="s">
        <v>44</v>
      </c>
      <c r="F27" s="98"/>
      <c r="G27" s="97" t="s">
        <v>45</v>
      </c>
      <c r="H27" s="97"/>
      <c r="I27" s="130" t="s">
        <v>46</v>
      </c>
      <c r="J27" s="131"/>
    </row>
    <row r="28" spans="1:19" ht="47.25" x14ac:dyDescent="0.25">
      <c r="A28" s="12" t="s">
        <v>47</v>
      </c>
      <c r="B28" s="13" t="s">
        <v>48</v>
      </c>
      <c r="C28" s="51" t="s">
        <v>49</v>
      </c>
      <c r="D28" s="51" t="s">
        <v>50</v>
      </c>
      <c r="E28" s="13" t="s">
        <v>51</v>
      </c>
      <c r="F28" s="13" t="s">
        <v>52</v>
      </c>
      <c r="G28" s="13" t="s">
        <v>53</v>
      </c>
      <c r="H28" s="13" t="s">
        <v>54</v>
      </c>
      <c r="I28" s="39" t="s">
        <v>55</v>
      </c>
      <c r="J28" s="40" t="s">
        <v>56</v>
      </c>
    </row>
    <row r="29" spans="1:19" ht="80.25" customHeight="1" x14ac:dyDescent="0.25">
      <c r="A29" s="50" t="s">
        <v>57</v>
      </c>
      <c r="B29" s="50" t="s">
        <v>58</v>
      </c>
      <c r="C29" s="31">
        <v>1443658</v>
      </c>
      <c r="D29" s="32">
        <v>32166370800</v>
      </c>
      <c r="E29" s="31">
        <v>1443658</v>
      </c>
      <c r="F29" s="32">
        <v>7041592700</v>
      </c>
      <c r="G29" s="31">
        <v>1439706</v>
      </c>
      <c r="H29" s="32">
        <v>6920330685.5699997</v>
      </c>
      <c r="I29" s="58">
        <f>IF(G29&gt;0,G29/E29,0)</f>
        <v>0.99726250954173357</v>
      </c>
      <c r="J29" s="59">
        <f>IF(H29&gt;0,H29/F29,0)</f>
        <v>0.98277917800755499</v>
      </c>
      <c r="K29" s="26"/>
      <c r="L29" s="27"/>
      <c r="M29" s="42"/>
      <c r="N29" s="43"/>
      <c r="O29" s="43"/>
      <c r="P29" s="43"/>
      <c r="Q29" s="43"/>
      <c r="R29" s="43"/>
      <c r="S29" s="44"/>
    </row>
    <row r="30" spans="1:19" ht="95.45" customHeight="1" x14ac:dyDescent="0.25">
      <c r="A30" s="50" t="s">
        <v>59</v>
      </c>
      <c r="B30" s="50" t="s">
        <v>60</v>
      </c>
      <c r="C30" s="31">
        <v>1300</v>
      </c>
      <c r="D30" s="32">
        <v>112471764</v>
      </c>
      <c r="E30" s="31">
        <v>400</v>
      </c>
      <c r="F30" s="32">
        <v>33361128.5</v>
      </c>
      <c r="G30" s="31">
        <v>404</v>
      </c>
      <c r="H30" s="32">
        <v>373090</v>
      </c>
      <c r="I30" s="58">
        <f>IF(G30&gt;0,G30/E30,0)</f>
        <v>1.01</v>
      </c>
      <c r="J30" s="59">
        <f>IF(H30&gt;0,H30/F30,0)</f>
        <v>1.1183374687100288E-2</v>
      </c>
      <c r="O30" s="45"/>
      <c r="P30" s="45"/>
    </row>
    <row r="31" spans="1:19" ht="96.6" customHeight="1" x14ac:dyDescent="0.25">
      <c r="A31" s="50" t="s">
        <v>61</v>
      </c>
      <c r="B31" s="50" t="s">
        <v>62</v>
      </c>
      <c r="C31" s="31">
        <v>1239855</v>
      </c>
      <c r="D31" s="32">
        <v>11875399495.299999</v>
      </c>
      <c r="E31" s="31">
        <v>1239855</v>
      </c>
      <c r="F31" s="32">
        <v>3016737199</v>
      </c>
      <c r="G31" s="31">
        <v>1238689</v>
      </c>
      <c r="H31" s="32">
        <v>2899838677.8600001</v>
      </c>
      <c r="I31" s="58">
        <f>IF(G31&gt;0,G31/E31,0)</f>
        <v>0.99905956744941948</v>
      </c>
      <c r="J31" s="59">
        <f t="shared" ref="J31" si="0">IF(H31&gt;0,H31/F31,0)</f>
        <v>0.96125001502326757</v>
      </c>
    </row>
    <row r="32" spans="1:19" ht="106.9" customHeight="1" x14ac:dyDescent="0.25">
      <c r="A32" s="50" t="s">
        <v>63</v>
      </c>
      <c r="B32" s="50" t="s">
        <v>64</v>
      </c>
      <c r="C32" s="31">
        <v>11125</v>
      </c>
      <c r="D32" s="32">
        <v>762464000</v>
      </c>
      <c r="E32" s="31">
        <v>11125</v>
      </c>
      <c r="F32" s="32">
        <v>200250000</v>
      </c>
      <c r="G32" s="31">
        <v>11125</v>
      </c>
      <c r="H32" s="31">
        <v>206118000</v>
      </c>
      <c r="I32" s="58">
        <f>IF(G32&gt;0,G32/E32,0)</f>
        <v>1</v>
      </c>
      <c r="J32" s="59">
        <f>IF(H32&gt;0,H32/F32,0)</f>
        <v>1.0293033707865169</v>
      </c>
      <c r="O32" s="45"/>
      <c r="P32" s="45"/>
    </row>
    <row r="33" spans="1:11" ht="37.15" customHeight="1" x14ac:dyDescent="0.25">
      <c r="A33" s="71" t="s">
        <v>65</v>
      </c>
      <c r="B33" s="72"/>
      <c r="C33" s="72"/>
      <c r="D33" s="72"/>
      <c r="E33" s="72"/>
      <c r="F33" s="72"/>
      <c r="G33" s="72"/>
      <c r="H33" s="72"/>
      <c r="I33" s="72"/>
      <c r="J33" s="73"/>
    </row>
    <row r="34" spans="1:11" ht="16.899999999999999" customHeight="1" x14ac:dyDescent="0.25">
      <c r="A34" s="76" t="s">
        <v>66</v>
      </c>
      <c r="B34" s="77"/>
      <c r="C34" s="77"/>
      <c r="D34" s="77"/>
      <c r="E34" s="77"/>
      <c r="F34" s="77"/>
      <c r="G34" s="77"/>
      <c r="H34" s="77"/>
      <c r="I34" s="77"/>
      <c r="J34" s="78"/>
      <c r="K34" s="1"/>
    </row>
    <row r="35" spans="1:11" ht="24" customHeight="1" x14ac:dyDescent="0.25">
      <c r="A35" s="60" t="s">
        <v>67</v>
      </c>
      <c r="B35" s="79" t="s">
        <v>57</v>
      </c>
      <c r="C35" s="79"/>
      <c r="D35" s="79"/>
      <c r="E35" s="79"/>
      <c r="F35" s="79"/>
      <c r="G35" s="79"/>
      <c r="H35" s="79"/>
      <c r="I35" s="79"/>
      <c r="J35" s="80"/>
    </row>
    <row r="36" spans="1:11" ht="57.6" customHeight="1" x14ac:dyDescent="0.25">
      <c r="A36" s="15" t="s">
        <v>68</v>
      </c>
      <c r="B36" s="69" t="s">
        <v>69</v>
      </c>
      <c r="C36" s="69"/>
      <c r="D36" s="69"/>
      <c r="E36" s="69"/>
      <c r="F36" s="69"/>
      <c r="G36" s="69"/>
      <c r="H36" s="69"/>
      <c r="I36" s="69"/>
      <c r="J36" s="70"/>
    </row>
    <row r="37" spans="1:11" ht="45.6" customHeight="1" x14ac:dyDescent="0.25">
      <c r="A37" s="15" t="s">
        <v>70</v>
      </c>
      <c r="B37" s="69" t="s">
        <v>71</v>
      </c>
      <c r="C37" s="69"/>
      <c r="D37" s="69"/>
      <c r="E37" s="69"/>
      <c r="F37" s="69"/>
      <c r="G37" s="69"/>
      <c r="H37" s="69"/>
      <c r="I37" s="69"/>
      <c r="J37" s="70"/>
    </row>
    <row r="38" spans="1:11" ht="67.900000000000006" customHeight="1" x14ac:dyDescent="0.25">
      <c r="A38" s="15" t="s">
        <v>72</v>
      </c>
      <c r="B38" s="69" t="s">
        <v>73</v>
      </c>
      <c r="C38" s="69"/>
      <c r="D38" s="69"/>
      <c r="E38" s="69"/>
      <c r="F38" s="69"/>
      <c r="G38" s="69"/>
      <c r="H38" s="69"/>
      <c r="I38" s="69"/>
      <c r="J38" s="70"/>
    </row>
    <row r="39" spans="1:11" ht="30" customHeight="1" x14ac:dyDescent="0.25">
      <c r="A39" s="71" t="s">
        <v>74</v>
      </c>
      <c r="B39" s="72"/>
      <c r="C39" s="72"/>
      <c r="D39" s="72"/>
      <c r="E39" s="72"/>
      <c r="F39" s="72"/>
      <c r="G39" s="72"/>
      <c r="H39" s="72"/>
      <c r="I39" s="72"/>
      <c r="J39" s="73"/>
    </row>
    <row r="40" spans="1:11" ht="33.6" customHeight="1" x14ac:dyDescent="0.25">
      <c r="A40" s="61" t="s">
        <v>75</v>
      </c>
      <c r="B40" s="62"/>
      <c r="C40" s="62"/>
      <c r="D40" s="62"/>
      <c r="E40" s="62"/>
      <c r="F40" s="62"/>
      <c r="G40" s="62"/>
      <c r="H40" s="62"/>
      <c r="I40" s="62"/>
      <c r="J40" s="63"/>
      <c r="K40" s="1"/>
    </row>
    <row r="41" spans="1:11" ht="38.450000000000003" customHeight="1" x14ac:dyDescent="0.25">
      <c r="A41" s="64" t="s">
        <v>76</v>
      </c>
      <c r="B41" s="65"/>
      <c r="C41" s="65"/>
      <c r="D41" s="65"/>
      <c r="E41" s="65"/>
      <c r="F41" s="65"/>
      <c r="G41" s="65"/>
      <c r="H41" s="65"/>
      <c r="I41" s="65"/>
      <c r="J41" s="66"/>
    </row>
    <row r="42" spans="1:11" ht="38.450000000000003" customHeight="1" x14ac:dyDescent="0.25">
      <c r="A42" s="71" t="s">
        <v>65</v>
      </c>
      <c r="B42" s="72"/>
      <c r="C42" s="72"/>
      <c r="D42" s="72"/>
      <c r="E42" s="72"/>
      <c r="F42" s="72"/>
      <c r="G42" s="72"/>
      <c r="H42" s="72"/>
      <c r="I42" s="72"/>
      <c r="J42" s="73"/>
    </row>
    <row r="43" spans="1:11" ht="38.450000000000003" customHeight="1" x14ac:dyDescent="0.25">
      <c r="A43" s="76" t="s">
        <v>66</v>
      </c>
      <c r="B43" s="77"/>
      <c r="C43" s="77"/>
      <c r="D43" s="77"/>
      <c r="E43" s="77"/>
      <c r="F43" s="77"/>
      <c r="G43" s="77"/>
      <c r="H43" s="77"/>
      <c r="I43" s="77"/>
      <c r="J43" s="78"/>
    </row>
    <row r="44" spans="1:11" ht="38.450000000000003" customHeight="1" x14ac:dyDescent="0.25">
      <c r="A44" s="60" t="s">
        <v>67</v>
      </c>
      <c r="B44" s="79" t="s">
        <v>59</v>
      </c>
      <c r="C44" s="79"/>
      <c r="D44" s="79"/>
      <c r="E44" s="79"/>
      <c r="F44" s="79"/>
      <c r="G44" s="79"/>
      <c r="H44" s="79"/>
      <c r="I44" s="79"/>
      <c r="J44" s="80"/>
    </row>
    <row r="45" spans="1:11" ht="73.900000000000006" customHeight="1" x14ac:dyDescent="0.25">
      <c r="A45" s="15" t="s">
        <v>68</v>
      </c>
      <c r="B45" s="69" t="s">
        <v>77</v>
      </c>
      <c r="C45" s="69"/>
      <c r="D45" s="69"/>
      <c r="E45" s="69"/>
      <c r="F45" s="69"/>
      <c r="G45" s="69"/>
      <c r="H45" s="69"/>
      <c r="I45" s="69"/>
      <c r="J45" s="70"/>
    </row>
    <row r="46" spans="1:11" ht="61.15" customHeight="1" x14ac:dyDescent="0.25">
      <c r="A46" s="15" t="s">
        <v>70</v>
      </c>
      <c r="B46" s="69" t="s">
        <v>78</v>
      </c>
      <c r="C46" s="69"/>
      <c r="D46" s="69"/>
      <c r="E46" s="69"/>
      <c r="F46" s="69"/>
      <c r="G46" s="69"/>
      <c r="H46" s="69"/>
      <c r="I46" s="69"/>
      <c r="J46" s="70"/>
    </row>
    <row r="47" spans="1:11" ht="85.9" customHeight="1" x14ac:dyDescent="0.25">
      <c r="A47" s="15" t="s">
        <v>72</v>
      </c>
      <c r="B47" s="69" t="s">
        <v>79</v>
      </c>
      <c r="C47" s="69"/>
      <c r="D47" s="69"/>
      <c r="E47" s="69"/>
      <c r="F47" s="69"/>
      <c r="G47" s="69"/>
      <c r="H47" s="69"/>
      <c r="I47" s="69"/>
      <c r="J47" s="70"/>
    </row>
    <row r="48" spans="1:11" ht="38.450000000000003" customHeight="1" x14ac:dyDescent="0.25">
      <c r="A48" s="71" t="s">
        <v>74</v>
      </c>
      <c r="B48" s="72"/>
      <c r="C48" s="72"/>
      <c r="D48" s="72"/>
      <c r="E48" s="72"/>
      <c r="F48" s="72"/>
      <c r="G48" s="72"/>
      <c r="H48" s="72"/>
      <c r="I48" s="72"/>
      <c r="J48" s="73"/>
    </row>
    <row r="49" spans="1:11" ht="38.450000000000003" customHeight="1" x14ac:dyDescent="0.25">
      <c r="A49" s="61" t="s">
        <v>75</v>
      </c>
      <c r="B49" s="62"/>
      <c r="C49" s="62"/>
      <c r="D49" s="62"/>
      <c r="E49" s="62"/>
      <c r="F49" s="62"/>
      <c r="G49" s="62"/>
      <c r="H49" s="62"/>
      <c r="I49" s="62"/>
      <c r="J49" s="63"/>
    </row>
    <row r="50" spans="1:11" ht="38.450000000000003" customHeight="1" x14ac:dyDescent="0.25">
      <c r="A50" s="64" t="s">
        <v>76</v>
      </c>
      <c r="B50" s="65"/>
      <c r="C50" s="65"/>
      <c r="D50" s="65"/>
      <c r="E50" s="65"/>
      <c r="F50" s="65"/>
      <c r="G50" s="65"/>
      <c r="H50" s="65"/>
      <c r="I50" s="65"/>
      <c r="J50" s="66"/>
    </row>
    <row r="51" spans="1:11" ht="38.450000000000003" customHeight="1" x14ac:dyDescent="0.25">
      <c r="A51" s="71" t="s">
        <v>65</v>
      </c>
      <c r="B51" s="72"/>
      <c r="C51" s="72"/>
      <c r="D51" s="72"/>
      <c r="E51" s="72"/>
      <c r="F51" s="72"/>
      <c r="G51" s="72"/>
      <c r="H51" s="72"/>
      <c r="I51" s="72"/>
      <c r="J51" s="73"/>
    </row>
    <row r="52" spans="1:11" ht="38.450000000000003" customHeight="1" x14ac:dyDescent="0.25">
      <c r="A52" s="76" t="s">
        <v>66</v>
      </c>
      <c r="B52" s="77"/>
      <c r="C52" s="77"/>
      <c r="D52" s="77"/>
      <c r="E52" s="77"/>
      <c r="F52" s="77"/>
      <c r="G52" s="77"/>
      <c r="H52" s="77"/>
      <c r="I52" s="77"/>
      <c r="J52" s="78"/>
    </row>
    <row r="53" spans="1:11" ht="38.450000000000003" customHeight="1" x14ac:dyDescent="0.25">
      <c r="A53" s="60" t="s">
        <v>67</v>
      </c>
      <c r="B53" s="79" t="s">
        <v>61</v>
      </c>
      <c r="C53" s="79"/>
      <c r="D53" s="79"/>
      <c r="E53" s="79"/>
      <c r="F53" s="79"/>
      <c r="G53" s="79"/>
      <c r="H53" s="79"/>
      <c r="I53" s="79"/>
      <c r="J53" s="80"/>
    </row>
    <row r="54" spans="1:11" ht="38.450000000000003" customHeight="1" x14ac:dyDescent="0.25">
      <c r="A54" s="15" t="s">
        <v>68</v>
      </c>
      <c r="B54" s="69" t="s">
        <v>80</v>
      </c>
      <c r="C54" s="69"/>
      <c r="D54" s="69"/>
      <c r="E54" s="69"/>
      <c r="F54" s="69"/>
      <c r="G54" s="69"/>
      <c r="H54" s="69"/>
      <c r="I54" s="69"/>
      <c r="J54" s="70"/>
    </row>
    <row r="55" spans="1:11" ht="71.45" customHeight="1" x14ac:dyDescent="0.25">
      <c r="A55" s="15" t="s">
        <v>70</v>
      </c>
      <c r="B55" s="69" t="s">
        <v>81</v>
      </c>
      <c r="C55" s="69"/>
      <c r="D55" s="69"/>
      <c r="E55" s="69"/>
      <c r="F55" s="69"/>
      <c r="G55" s="69"/>
      <c r="H55" s="69"/>
      <c r="I55" s="69"/>
      <c r="J55" s="70"/>
    </row>
    <row r="56" spans="1:11" ht="70.150000000000006" customHeight="1" x14ac:dyDescent="0.25">
      <c r="A56" s="15" t="s">
        <v>72</v>
      </c>
      <c r="B56" s="69" t="s">
        <v>82</v>
      </c>
      <c r="C56" s="69"/>
      <c r="D56" s="69"/>
      <c r="E56" s="69"/>
      <c r="F56" s="69"/>
      <c r="G56" s="69"/>
      <c r="H56" s="69"/>
      <c r="I56" s="69"/>
      <c r="J56" s="70"/>
    </row>
    <row r="57" spans="1:11" ht="38.450000000000003" customHeight="1" x14ac:dyDescent="0.25">
      <c r="A57" s="71" t="s">
        <v>74</v>
      </c>
      <c r="B57" s="72"/>
      <c r="C57" s="72"/>
      <c r="D57" s="72"/>
      <c r="E57" s="72"/>
      <c r="F57" s="72"/>
      <c r="G57" s="72"/>
      <c r="H57" s="72"/>
      <c r="I57" s="72"/>
      <c r="J57" s="73"/>
    </row>
    <row r="58" spans="1:11" ht="27.75" customHeight="1" x14ac:dyDescent="0.25">
      <c r="A58" s="61" t="s">
        <v>75</v>
      </c>
      <c r="B58" s="62"/>
      <c r="C58" s="62"/>
      <c r="D58" s="62"/>
      <c r="E58" s="62"/>
      <c r="F58" s="62"/>
      <c r="G58" s="62"/>
      <c r="H58" s="62"/>
      <c r="I58" s="62"/>
      <c r="J58" s="63"/>
    </row>
    <row r="59" spans="1:11" ht="27.75" customHeight="1" x14ac:dyDescent="0.25">
      <c r="A59" s="64" t="s">
        <v>76</v>
      </c>
      <c r="B59" s="65"/>
      <c r="C59" s="65"/>
      <c r="D59" s="65"/>
      <c r="E59" s="65"/>
      <c r="F59" s="65"/>
      <c r="G59" s="65"/>
      <c r="H59" s="65"/>
      <c r="I59" s="65"/>
      <c r="J59" s="66"/>
    </row>
    <row r="60" spans="1:11" ht="30.75" hidden="1" customHeight="1" x14ac:dyDescent="0.25">
      <c r="A60" s="74" t="s">
        <v>83</v>
      </c>
      <c r="B60" s="74"/>
      <c r="C60" s="74"/>
      <c r="D60" s="74"/>
      <c r="E60" s="74"/>
      <c r="F60" s="74"/>
      <c r="G60" s="74"/>
      <c r="H60" s="74"/>
      <c r="I60" s="74"/>
      <c r="J60" s="74"/>
    </row>
    <row r="61" spans="1:11" s="49" customFormat="1" ht="30.75" customHeight="1" x14ac:dyDescent="0.25">
      <c r="A61" s="47"/>
      <c r="B61" s="47"/>
      <c r="C61" s="47"/>
      <c r="D61" s="47"/>
      <c r="E61" s="47"/>
      <c r="F61" s="47"/>
      <c r="G61" s="47"/>
      <c r="H61" s="47"/>
      <c r="I61" s="47"/>
      <c r="J61" s="47"/>
      <c r="K61" s="48"/>
    </row>
    <row r="62" spans="1:11" ht="30.75" customHeight="1" x14ac:dyDescent="0.25">
      <c r="A62" s="71" t="s">
        <v>65</v>
      </c>
      <c r="B62" s="72"/>
      <c r="C62" s="72"/>
      <c r="D62" s="72"/>
      <c r="E62" s="72"/>
      <c r="F62" s="72"/>
      <c r="G62" s="72"/>
      <c r="H62" s="72"/>
      <c r="I62" s="72"/>
      <c r="J62" s="73"/>
    </row>
    <row r="63" spans="1:11" ht="30.75" customHeight="1" x14ac:dyDescent="0.25">
      <c r="A63" s="76" t="s">
        <v>66</v>
      </c>
      <c r="B63" s="77"/>
      <c r="C63" s="77"/>
      <c r="D63" s="77"/>
      <c r="E63" s="77"/>
      <c r="F63" s="77"/>
      <c r="G63" s="77"/>
      <c r="H63" s="77"/>
      <c r="I63" s="77"/>
      <c r="J63" s="78"/>
    </row>
    <row r="64" spans="1:11" ht="30.75" customHeight="1" x14ac:dyDescent="0.25">
      <c r="A64" s="60" t="s">
        <v>67</v>
      </c>
      <c r="B64" s="79" t="s">
        <v>63</v>
      </c>
      <c r="C64" s="79"/>
      <c r="D64" s="79"/>
      <c r="E64" s="79"/>
      <c r="F64" s="79"/>
      <c r="G64" s="79"/>
      <c r="H64" s="79"/>
      <c r="I64" s="79"/>
      <c r="J64" s="80"/>
    </row>
    <row r="65" spans="1:10" ht="40.15" customHeight="1" x14ac:dyDescent="0.25">
      <c r="A65" s="15" t="s">
        <v>68</v>
      </c>
      <c r="B65" s="69" t="s">
        <v>84</v>
      </c>
      <c r="C65" s="69"/>
      <c r="D65" s="69"/>
      <c r="E65" s="69"/>
      <c r="F65" s="69"/>
      <c r="G65" s="69"/>
      <c r="H65" s="69"/>
      <c r="I65" s="69"/>
      <c r="J65" s="70"/>
    </row>
    <row r="66" spans="1:10" ht="85.15" customHeight="1" x14ac:dyDescent="0.25">
      <c r="A66" s="15" t="s">
        <v>70</v>
      </c>
      <c r="B66" s="69" t="s">
        <v>85</v>
      </c>
      <c r="C66" s="69"/>
      <c r="D66" s="69"/>
      <c r="E66" s="69"/>
      <c r="F66" s="69"/>
      <c r="G66" s="69"/>
      <c r="H66" s="69"/>
      <c r="I66" s="69"/>
      <c r="J66" s="70"/>
    </row>
    <row r="67" spans="1:10" ht="60" customHeight="1" x14ac:dyDescent="0.25">
      <c r="A67" s="15" t="s">
        <v>72</v>
      </c>
      <c r="B67" s="69" t="s">
        <v>86</v>
      </c>
      <c r="C67" s="69"/>
      <c r="D67" s="69"/>
      <c r="E67" s="69"/>
      <c r="F67" s="69"/>
      <c r="G67" s="69"/>
      <c r="H67" s="69"/>
      <c r="I67" s="69"/>
      <c r="J67" s="70"/>
    </row>
    <row r="68" spans="1:10" ht="30.75" customHeight="1" x14ac:dyDescent="0.25">
      <c r="A68" s="71" t="s">
        <v>74</v>
      </c>
      <c r="B68" s="72"/>
      <c r="C68" s="72"/>
      <c r="D68" s="72"/>
      <c r="E68" s="72"/>
      <c r="F68" s="72"/>
      <c r="G68" s="72"/>
      <c r="H68" s="72"/>
      <c r="I68" s="72"/>
      <c r="J68" s="73"/>
    </row>
    <row r="69" spans="1:10" ht="30.75" customHeight="1" x14ac:dyDescent="0.25">
      <c r="A69" s="61" t="s">
        <v>75</v>
      </c>
      <c r="B69" s="62"/>
      <c r="C69" s="62"/>
      <c r="D69" s="62"/>
      <c r="E69" s="62"/>
      <c r="F69" s="62"/>
      <c r="G69" s="62"/>
      <c r="H69" s="62"/>
      <c r="I69" s="62"/>
      <c r="J69" s="63"/>
    </row>
    <row r="70" spans="1:10" ht="30.75" customHeight="1" x14ac:dyDescent="0.25">
      <c r="A70" s="64" t="s">
        <v>76</v>
      </c>
      <c r="B70" s="65"/>
      <c r="C70" s="65"/>
      <c r="D70" s="65"/>
      <c r="E70" s="65"/>
      <c r="F70" s="65"/>
      <c r="G70" s="65"/>
      <c r="H70" s="65"/>
      <c r="I70" s="65"/>
      <c r="J70" s="66"/>
    </row>
    <row r="71" spans="1:10" ht="36" customHeight="1" x14ac:dyDescent="0.25"/>
    <row r="72" spans="1:10" ht="33.6" customHeight="1" x14ac:dyDescent="0.25">
      <c r="A72" s="29"/>
      <c r="B72" s="29"/>
      <c r="C72" s="29"/>
    </row>
    <row r="73" spans="1:10" ht="23.25" customHeight="1" x14ac:dyDescent="0.3">
      <c r="A73" s="67" t="s">
        <v>87</v>
      </c>
      <c r="B73" s="67"/>
      <c r="C73" s="67"/>
      <c r="D73" s="30"/>
      <c r="E73" s="75"/>
      <c r="F73" s="75"/>
      <c r="G73" s="75"/>
      <c r="H73" s="34"/>
    </row>
    <row r="74" spans="1:10" ht="18.75" customHeight="1" x14ac:dyDescent="0.3">
      <c r="A74" s="68" t="s">
        <v>88</v>
      </c>
      <c r="B74" s="68"/>
      <c r="C74" s="68"/>
      <c r="D74" s="30"/>
      <c r="E74" s="68"/>
      <c r="F74" s="68"/>
      <c r="G74" s="68"/>
      <c r="H74" s="33"/>
    </row>
  </sheetData>
  <mergeCells count="80">
    <mergeCell ref="B11:J11"/>
    <mergeCell ref="B10:J10"/>
    <mergeCell ref="B1:J1"/>
    <mergeCell ref="B2:C2"/>
    <mergeCell ref="D2:H2"/>
    <mergeCell ref="B3:C3"/>
    <mergeCell ref="D3:H3"/>
    <mergeCell ref="A4:J4"/>
    <mergeCell ref="A5:J5"/>
    <mergeCell ref="A6:J6"/>
    <mergeCell ref="A7:J7"/>
    <mergeCell ref="B8:J8"/>
    <mergeCell ref="B9:J9"/>
    <mergeCell ref="I24:J24"/>
    <mergeCell ref="C27:D27"/>
    <mergeCell ref="E27:F27"/>
    <mergeCell ref="B12:J12"/>
    <mergeCell ref="A13:J13"/>
    <mergeCell ref="C14:J14"/>
    <mergeCell ref="C15:J15"/>
    <mergeCell ref="C16:J16"/>
    <mergeCell ref="G27:H27"/>
    <mergeCell ref="A40:J40"/>
    <mergeCell ref="A41:J41"/>
    <mergeCell ref="A60:J60"/>
    <mergeCell ref="I27:J27"/>
    <mergeCell ref="A17:J17"/>
    <mergeCell ref="B18:J18"/>
    <mergeCell ref="B19:J19"/>
    <mergeCell ref="B20:J20"/>
    <mergeCell ref="B21:J21"/>
    <mergeCell ref="A22:J22"/>
    <mergeCell ref="A25:B25"/>
    <mergeCell ref="C25:E25"/>
    <mergeCell ref="F25:H25"/>
    <mergeCell ref="I25:J25"/>
    <mergeCell ref="A26:J26"/>
    <mergeCell ref="A23:J23"/>
    <mergeCell ref="E73:G73"/>
    <mergeCell ref="E74:G74"/>
    <mergeCell ref="A24:B24"/>
    <mergeCell ref="C24:E24"/>
    <mergeCell ref="F24:H24"/>
    <mergeCell ref="A27:B27"/>
    <mergeCell ref="A74:C74"/>
    <mergeCell ref="A73:C73"/>
    <mergeCell ref="A33:J33"/>
    <mergeCell ref="A34:J34"/>
    <mergeCell ref="B35:J35"/>
    <mergeCell ref="B36:J36"/>
    <mergeCell ref="B37:J37"/>
    <mergeCell ref="B38:J38"/>
    <mergeCell ref="A39:J39"/>
    <mergeCell ref="A42:J42"/>
    <mergeCell ref="A43:J43"/>
    <mergeCell ref="B44:J44"/>
    <mergeCell ref="B45:J45"/>
    <mergeCell ref="B46:J46"/>
    <mergeCell ref="B47:J47"/>
    <mergeCell ref="A48:J48"/>
    <mergeCell ref="A49:J49"/>
    <mergeCell ref="A50:J50"/>
    <mergeCell ref="A51:J51"/>
    <mergeCell ref="A52:J52"/>
    <mergeCell ref="B53:J53"/>
    <mergeCell ref="B54:J54"/>
    <mergeCell ref="B55:J55"/>
    <mergeCell ref="B56:J56"/>
    <mergeCell ref="A57:J57"/>
    <mergeCell ref="A58:J58"/>
    <mergeCell ref="A59:J59"/>
    <mergeCell ref="A62:J62"/>
    <mergeCell ref="A63:J63"/>
    <mergeCell ref="B64:J64"/>
    <mergeCell ref="A70:J70"/>
    <mergeCell ref="B65:J65"/>
    <mergeCell ref="B66:J66"/>
    <mergeCell ref="B67:J67"/>
    <mergeCell ref="A68:J68"/>
    <mergeCell ref="A69:J69"/>
  </mergeCells>
  <dataValidations xWindow="606" yWindow="530" count="16">
    <dataValidation allowBlank="1" showInputMessage="1" showErrorMessage="1" prompt="Monto ejecutado en el trimestre" sqref="H28" xr:uid="{00000000-0002-0000-0000-000000000000}"/>
    <dataValidation allowBlank="1" showInputMessage="1" showErrorMessage="1" prompt="Meta alcanzada en el trimestre" sqref="G28" xr:uid="{00000000-0002-0000-0000-000001000000}"/>
    <dataValidation allowBlank="1" showInputMessage="1" showErrorMessage="1" prompt="Monto presupuestado para el producto" sqref="H31 F31 F28:F29 H29 D28:D31 C32:H32 E30:H30" xr:uid="{00000000-0002-0000-0000-000002000000}"/>
    <dataValidation allowBlank="1" showInputMessage="1" showErrorMessage="1" prompt="Meta anual del indicador" sqref="G31 E31 E28:E29 G29 C28:C31" xr:uid="{00000000-0002-0000-0000-000003000000}"/>
    <dataValidation allowBlank="1" showInputMessage="1" showErrorMessage="1" prompt="Nombre del indicador" sqref="B28:B32" xr:uid="{00000000-0002-0000-0000-000004000000}"/>
    <dataValidation allowBlank="1" showInputMessage="1" showErrorMessage="1" prompt="Nombre de cada producto" sqref="A28:A32"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A25:C25 F25" xr:uid="{00000000-0002-0000-0000-000007000000}"/>
    <dataValidation allowBlank="1" showInputMessage="1" showErrorMessage="1" prompt="De existir desvío, explicar razones." sqref="B38:J38 B47:J47 B56:J56 B67:J67" xr:uid="{00000000-0002-0000-0000-000008000000}"/>
    <dataValidation allowBlank="1" showInputMessage="1" showErrorMessage="1" prompt="1. Describir lo plasmado en el presupuesto_x000a_2. Describir lo alcanzado en términos financieros y de producción " sqref="B37:J37 B46:J46 B55:J55 B66:J66" xr:uid="{00000000-0002-0000-0000-000009000000}"/>
    <dataValidation allowBlank="1" showInputMessage="1" showErrorMessage="1" prompt="¿En qué consiste el producto? su objetivo" sqref="B36:J36 B45:J45 B54:J54 B65:J65" xr:uid="{00000000-0002-0000-0000-00000A000000}"/>
    <dataValidation allowBlank="1" showInputMessage="1" showErrorMessage="1" prompt="Nombre del producto" sqref="B53:J53 B35:J35 B44:J44 B64:J64" xr:uid="{00000000-0002-0000-0000-00000B000000}"/>
    <dataValidation allowBlank="1" showInputMessage="1" showErrorMessage="1" prompt="¿A quién va dirigido el programa?, ¿qué característica tiene esta población que requiere ser beneficiada?" sqref="B20:J20" xr:uid="{00000000-0002-0000-0000-00000C000000}"/>
    <dataValidation allowBlank="1" showInputMessage="1" prompt="Nombre del capítulo" sqref="B8:B10" xr:uid="{00000000-0002-0000-0000-00000D000000}"/>
    <dataValidation allowBlank="1" sqref="A8" xr:uid="{00000000-0002-0000-0000-00000E000000}"/>
    <dataValidation allowBlank="1" showInputMessage="1" showErrorMessage="1" prompt="Oportunidades de mejora identificadas" sqref="A41:J41 A50:J50 A59:J59 A70:J70" xr:uid="{00000000-0002-0000-0000-00000F000000}"/>
  </dataValidations>
  <printOptions horizontalCentered="1" verticalCentered="1"/>
  <pageMargins left="0.70866141732283472" right="0.70866141732283472" top="1.1417322834645669" bottom="1.1417322834645669" header="0.31496062992125984" footer="0.31496062992125984"/>
  <pageSetup scale="42" orientation="portrait" horizontalDpi="1200" verticalDpi="1200" r:id="rId1"/>
  <rowBreaks count="1" manualBreakCount="1">
    <brk id="38" max="9" man="1"/>
  </rowBreaks>
  <colBreaks count="1" manualBreakCount="1">
    <brk id="10" max="45" man="1"/>
  </colBreak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44"/>
  <sheetViews>
    <sheetView topLeftCell="A16" zoomScale="70" zoomScaleNormal="70" workbookViewId="0">
      <selection activeCell="A32" sqref="A32:J32"/>
    </sheetView>
  </sheetViews>
  <sheetFormatPr baseColWidth="10" defaultColWidth="11.42578125" defaultRowHeight="15" x14ac:dyDescent="0.25"/>
  <cols>
    <col min="1" max="1" width="31" style="8" customWidth="1"/>
    <col min="2" max="2" width="22.28515625" style="8" customWidth="1"/>
    <col min="3" max="3" width="12.7109375" style="8" customWidth="1"/>
    <col min="4" max="4" width="14.85546875" style="8" customWidth="1"/>
    <col min="5" max="5" width="20.85546875" style="8" customWidth="1"/>
    <col min="6" max="6" width="21.85546875" style="8" customWidth="1"/>
    <col min="7" max="7" width="12.7109375" style="8" customWidth="1"/>
    <col min="8" max="8" width="19.7109375" style="8" bestFit="1" customWidth="1"/>
    <col min="9" max="10" width="12.7109375" style="8" customWidth="1"/>
    <col min="11" max="11" width="11.5703125" style="8"/>
  </cols>
  <sheetData>
    <row r="1" spans="1:32" ht="21.75" thickBot="1" x14ac:dyDescent="0.3">
      <c r="A1" s="16"/>
      <c r="B1" s="111" t="s">
        <v>0</v>
      </c>
      <c r="C1" s="112"/>
      <c r="D1" s="112"/>
      <c r="E1" s="112"/>
      <c r="F1" s="112"/>
      <c r="G1" s="112"/>
      <c r="H1" s="112"/>
      <c r="I1" s="112"/>
      <c r="J1" s="113"/>
      <c r="K1" s="1"/>
    </row>
    <row r="2" spans="1:32" ht="21.75" thickBot="1" x14ac:dyDescent="0.3">
      <c r="A2" s="17"/>
      <c r="B2" s="114" t="s">
        <v>1</v>
      </c>
      <c r="C2" s="115"/>
      <c r="D2" s="114" t="s">
        <v>2</v>
      </c>
      <c r="E2" s="115"/>
      <c r="F2" s="115"/>
      <c r="G2" s="115"/>
      <c r="H2" s="116"/>
      <c r="I2" s="2" t="s">
        <v>3</v>
      </c>
      <c r="J2" s="3" t="s">
        <v>4</v>
      </c>
      <c r="K2" s="1"/>
    </row>
    <row r="3" spans="1:32" ht="21.75" thickBot="1" x14ac:dyDescent="0.3">
      <c r="A3" s="18"/>
      <c r="B3" s="117" t="s">
        <v>5</v>
      </c>
      <c r="C3" s="118"/>
      <c r="D3" s="117" t="s">
        <v>6</v>
      </c>
      <c r="E3" s="118"/>
      <c r="F3" s="118"/>
      <c r="G3" s="118"/>
      <c r="H3" s="119"/>
      <c r="I3" s="4"/>
      <c r="J3" s="5">
        <v>0</v>
      </c>
      <c r="K3" s="1"/>
    </row>
    <row r="4" spans="1:32" x14ac:dyDescent="0.25">
      <c r="A4" s="120"/>
      <c r="B4" s="121"/>
      <c r="C4" s="121"/>
      <c r="D4" s="122"/>
      <c r="E4" s="122"/>
      <c r="F4" s="122"/>
      <c r="G4" s="122"/>
      <c r="H4" s="122"/>
      <c r="I4" s="121"/>
      <c r="J4" s="123"/>
      <c r="K4" s="1"/>
    </row>
    <row r="5" spans="1:32" ht="3" customHeight="1" x14ac:dyDescent="0.25">
      <c r="A5" s="124"/>
      <c r="B5" s="125"/>
      <c r="C5" s="125"/>
      <c r="D5" s="125"/>
      <c r="E5" s="125"/>
      <c r="F5" s="125"/>
      <c r="G5" s="125"/>
      <c r="H5" s="125"/>
      <c r="I5" s="125"/>
      <c r="J5" s="126"/>
      <c r="K5" s="1"/>
    </row>
    <row r="6" spans="1:32" ht="15.75" x14ac:dyDescent="0.25">
      <c r="A6" s="71" t="s">
        <v>7</v>
      </c>
      <c r="B6" s="72"/>
      <c r="C6" s="72"/>
      <c r="D6" s="72"/>
      <c r="E6" s="72"/>
      <c r="F6" s="72"/>
      <c r="G6" s="72"/>
      <c r="H6" s="72"/>
      <c r="I6" s="72"/>
      <c r="J6" s="73"/>
      <c r="K6" s="1"/>
    </row>
    <row r="7" spans="1:32" ht="15.75" x14ac:dyDescent="0.25">
      <c r="A7" s="76" t="s">
        <v>8</v>
      </c>
      <c r="B7" s="77"/>
      <c r="C7" s="77"/>
      <c r="D7" s="77"/>
      <c r="E7" s="77"/>
      <c r="F7" s="77"/>
      <c r="G7" s="77"/>
      <c r="H7" s="77"/>
      <c r="I7" s="77"/>
      <c r="J7" s="78"/>
      <c r="K7" s="1"/>
    </row>
    <row r="8" spans="1:32" ht="15" customHeight="1" x14ac:dyDescent="0.25">
      <c r="A8" s="6" t="s">
        <v>9</v>
      </c>
      <c r="B8" s="127" t="s">
        <v>10</v>
      </c>
      <c r="C8" s="128"/>
      <c r="D8" s="128"/>
      <c r="E8" s="128"/>
      <c r="F8" s="128"/>
      <c r="G8" s="128"/>
      <c r="H8" s="128"/>
      <c r="I8" s="128"/>
      <c r="J8" s="129"/>
      <c r="K8" s="26"/>
      <c r="L8" s="26"/>
      <c r="M8" s="26"/>
      <c r="N8" s="26"/>
      <c r="O8" s="26"/>
      <c r="P8" s="26"/>
      <c r="Q8" s="26"/>
      <c r="R8" s="26"/>
      <c r="S8" s="26"/>
      <c r="T8" s="26"/>
      <c r="U8" s="26"/>
      <c r="V8" s="26"/>
      <c r="W8" s="26"/>
      <c r="X8" s="26"/>
      <c r="Y8" s="26"/>
      <c r="Z8" s="26"/>
      <c r="AA8" s="26"/>
      <c r="AB8" s="26"/>
      <c r="AC8" s="26"/>
      <c r="AD8" s="26"/>
      <c r="AE8" s="26"/>
      <c r="AF8" s="27"/>
    </row>
    <row r="9" spans="1:32" ht="26.25" customHeight="1" x14ac:dyDescent="0.25">
      <c r="A9" s="19" t="s">
        <v>11</v>
      </c>
      <c r="B9" s="108" t="s">
        <v>12</v>
      </c>
      <c r="C9" s="109"/>
      <c r="D9" s="109"/>
      <c r="E9" s="109"/>
      <c r="F9" s="109"/>
      <c r="G9" s="109"/>
      <c r="H9" s="109"/>
      <c r="I9" s="109"/>
      <c r="J9" s="110"/>
      <c r="K9" s="26"/>
      <c r="L9" s="26"/>
      <c r="M9" s="26"/>
      <c r="N9" s="26"/>
      <c r="O9" s="26"/>
      <c r="P9" s="26"/>
      <c r="Q9" s="26"/>
      <c r="R9" s="26"/>
      <c r="S9" s="26"/>
      <c r="T9" s="26"/>
      <c r="U9" s="26"/>
      <c r="V9" s="26"/>
      <c r="W9" s="26"/>
      <c r="X9" s="26"/>
      <c r="Y9" s="26"/>
      <c r="Z9" s="26"/>
      <c r="AA9" s="26"/>
      <c r="AB9" s="26"/>
      <c r="AC9" s="26"/>
      <c r="AD9" s="26"/>
      <c r="AE9" s="26"/>
      <c r="AF9" s="27"/>
    </row>
    <row r="10" spans="1:32" ht="24" customHeight="1" x14ac:dyDescent="0.25">
      <c r="A10" s="19" t="s">
        <v>13</v>
      </c>
      <c r="B10" s="108" t="s">
        <v>14</v>
      </c>
      <c r="C10" s="109"/>
      <c r="D10" s="109"/>
      <c r="E10" s="109"/>
      <c r="F10" s="109"/>
      <c r="G10" s="109"/>
      <c r="H10" s="109"/>
      <c r="I10" s="109"/>
      <c r="J10" s="110"/>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100" t="s">
        <v>16</v>
      </c>
      <c r="C11" s="100"/>
      <c r="D11" s="100"/>
      <c r="E11" s="100"/>
      <c r="F11" s="100"/>
      <c r="G11" s="100"/>
      <c r="H11" s="100"/>
      <c r="I11" s="100"/>
      <c r="J11" s="101"/>
    </row>
    <row r="12" spans="1:32" ht="52.5" customHeight="1" x14ac:dyDescent="0.25">
      <c r="A12" s="6" t="s">
        <v>17</v>
      </c>
      <c r="B12" s="100" t="s">
        <v>18</v>
      </c>
      <c r="C12" s="100"/>
      <c r="D12" s="100"/>
      <c r="E12" s="100"/>
      <c r="F12" s="100"/>
      <c r="G12" s="100"/>
      <c r="H12" s="100"/>
      <c r="I12" s="100"/>
      <c r="J12" s="101"/>
    </row>
    <row r="13" spans="1:32" ht="15.75" x14ac:dyDescent="0.25">
      <c r="A13" s="71" t="s">
        <v>19</v>
      </c>
      <c r="B13" s="72"/>
      <c r="C13" s="72"/>
      <c r="D13" s="72"/>
      <c r="E13" s="72"/>
      <c r="F13" s="72"/>
      <c r="G13" s="72"/>
      <c r="H13" s="72"/>
      <c r="I13" s="72"/>
      <c r="J13" s="73"/>
    </row>
    <row r="14" spans="1:32" ht="27.75" customHeight="1" x14ac:dyDescent="0.25">
      <c r="A14" s="6" t="s">
        <v>20</v>
      </c>
      <c r="B14" s="54">
        <v>2</v>
      </c>
      <c r="C14" s="137" t="s">
        <v>21</v>
      </c>
      <c r="D14" s="137"/>
      <c r="E14" s="137"/>
      <c r="F14" s="137"/>
      <c r="G14" s="137"/>
      <c r="H14" s="137"/>
      <c r="I14" s="137"/>
      <c r="J14" s="137"/>
    </row>
    <row r="15" spans="1:32" ht="26.25" customHeight="1" x14ac:dyDescent="0.25">
      <c r="A15" s="6" t="s">
        <v>22</v>
      </c>
      <c r="B15" s="55">
        <v>2.2000000000000002</v>
      </c>
      <c r="C15" s="137" t="s">
        <v>23</v>
      </c>
      <c r="D15" s="137"/>
      <c r="E15" s="137"/>
      <c r="F15" s="137"/>
      <c r="G15" s="137"/>
      <c r="H15" s="137"/>
      <c r="I15" s="137"/>
      <c r="J15" s="137"/>
    </row>
    <row r="16" spans="1:32" ht="54.75" customHeight="1" x14ac:dyDescent="0.25">
      <c r="A16" s="6" t="s">
        <v>24</v>
      </c>
      <c r="B16" s="55" t="s">
        <v>25</v>
      </c>
      <c r="C16" s="137" t="s">
        <v>26</v>
      </c>
      <c r="D16" s="137"/>
      <c r="E16" s="137"/>
      <c r="F16" s="137"/>
      <c r="G16" s="137"/>
      <c r="H16" s="137"/>
      <c r="I16" s="137"/>
      <c r="J16" s="137"/>
    </row>
    <row r="17" spans="1:19" ht="15.75" x14ac:dyDescent="0.25">
      <c r="A17" s="71" t="s">
        <v>27</v>
      </c>
      <c r="B17" s="72"/>
      <c r="C17" s="72"/>
      <c r="D17" s="72"/>
      <c r="E17" s="72"/>
      <c r="F17" s="72"/>
      <c r="G17" s="72"/>
      <c r="H17" s="72"/>
      <c r="I17" s="72"/>
      <c r="J17" s="73"/>
    </row>
    <row r="18" spans="1:19" ht="29.25" customHeight="1" x14ac:dyDescent="0.25">
      <c r="A18" s="6" t="s">
        <v>28</v>
      </c>
      <c r="B18" s="100" t="s">
        <v>89</v>
      </c>
      <c r="C18" s="100"/>
      <c r="D18" s="100"/>
      <c r="E18" s="100"/>
      <c r="F18" s="100"/>
      <c r="G18" s="100"/>
      <c r="H18" s="100"/>
      <c r="I18" s="100"/>
      <c r="J18" s="101"/>
    </row>
    <row r="19" spans="1:19" ht="73.5" customHeight="1" x14ac:dyDescent="0.25">
      <c r="A19" s="11" t="s">
        <v>30</v>
      </c>
      <c r="B19" s="104" t="s">
        <v>90</v>
      </c>
      <c r="C19" s="104"/>
      <c r="D19" s="104"/>
      <c r="E19" s="104"/>
      <c r="F19" s="104"/>
      <c r="G19" s="104"/>
      <c r="H19" s="104"/>
      <c r="I19" s="104"/>
      <c r="J19" s="105"/>
    </row>
    <row r="20" spans="1:19" ht="34.5" customHeight="1" x14ac:dyDescent="0.25">
      <c r="A20" s="11" t="s">
        <v>32</v>
      </c>
      <c r="B20" s="100" t="s">
        <v>91</v>
      </c>
      <c r="C20" s="100"/>
      <c r="D20" s="100"/>
      <c r="E20" s="100"/>
      <c r="F20" s="100"/>
      <c r="G20" s="100"/>
      <c r="H20" s="100"/>
      <c r="I20" s="100"/>
      <c r="J20" s="101"/>
    </row>
    <row r="21" spans="1:19" ht="53.25" customHeight="1" x14ac:dyDescent="0.25">
      <c r="A21" s="11" t="s">
        <v>34</v>
      </c>
      <c r="B21" s="132" t="s">
        <v>92</v>
      </c>
      <c r="C21" s="132"/>
      <c r="D21" s="132"/>
      <c r="E21" s="132"/>
      <c r="F21" s="132"/>
      <c r="G21" s="132"/>
      <c r="H21" s="132"/>
      <c r="I21" s="132"/>
      <c r="J21" s="133"/>
      <c r="K21" s="1"/>
    </row>
    <row r="22" spans="1:19" ht="15.75" x14ac:dyDescent="0.25">
      <c r="A22" s="71" t="s">
        <v>36</v>
      </c>
      <c r="B22" s="72"/>
      <c r="C22" s="72"/>
      <c r="D22" s="72"/>
      <c r="E22" s="72"/>
      <c r="F22" s="72"/>
      <c r="G22" s="72"/>
      <c r="H22" s="72"/>
      <c r="I22" s="72"/>
      <c r="J22" s="73"/>
    </row>
    <row r="23" spans="1:19" ht="15.75" x14ac:dyDescent="0.25">
      <c r="A23" s="76" t="s">
        <v>37</v>
      </c>
      <c r="B23" s="77"/>
      <c r="C23" s="77"/>
      <c r="D23" s="77"/>
      <c r="E23" s="77"/>
      <c r="F23" s="77"/>
      <c r="G23" s="77"/>
      <c r="H23" s="77"/>
      <c r="I23" s="77"/>
      <c r="J23" s="78"/>
      <c r="K23" s="1"/>
    </row>
    <row r="24" spans="1:19" ht="15" customHeight="1" x14ac:dyDescent="0.25">
      <c r="A24" s="85" t="s">
        <v>38</v>
      </c>
      <c r="B24" s="86"/>
      <c r="C24" s="87" t="s">
        <v>39</v>
      </c>
      <c r="D24" s="88"/>
      <c r="E24" s="88"/>
      <c r="F24" s="88" t="s">
        <v>40</v>
      </c>
      <c r="G24" s="88"/>
      <c r="H24" s="86"/>
      <c r="I24" s="87" t="s">
        <v>41</v>
      </c>
      <c r="J24" s="89"/>
    </row>
    <row r="25" spans="1:19" x14ac:dyDescent="0.25">
      <c r="A25" s="138">
        <v>81102960</v>
      </c>
      <c r="B25" s="139"/>
      <c r="C25" s="140">
        <v>81102960</v>
      </c>
      <c r="D25" s="141"/>
      <c r="E25" s="142"/>
      <c r="F25" s="92" cm="1">
        <f t="array" ref="F25">+Tabla131113141516[Financiera 
 (F)]</f>
        <v>9772006.6500000004</v>
      </c>
      <c r="G25" s="93"/>
      <c r="H25" s="94"/>
      <c r="I25" s="95">
        <f>IF(F25&gt;0,F25/C25,0)</f>
        <v>0.12048890262451581</v>
      </c>
      <c r="J25" s="96"/>
    </row>
    <row r="26" spans="1:19" ht="15.75" x14ac:dyDescent="0.25">
      <c r="A26" s="76" t="s">
        <v>42</v>
      </c>
      <c r="B26" s="77"/>
      <c r="C26" s="77"/>
      <c r="D26" s="77"/>
      <c r="E26" s="77"/>
      <c r="F26" s="77"/>
      <c r="G26" s="77"/>
      <c r="H26" s="77"/>
      <c r="I26" s="77"/>
      <c r="J26" s="78"/>
      <c r="K26" s="1"/>
    </row>
    <row r="27" spans="1:19" x14ac:dyDescent="0.25">
      <c r="A27" s="97"/>
      <c r="B27" s="98"/>
      <c r="C27" s="97" t="s">
        <v>93</v>
      </c>
      <c r="D27" s="98"/>
      <c r="E27" s="97" t="s">
        <v>94</v>
      </c>
      <c r="F27" s="98"/>
      <c r="G27" s="97" t="s">
        <v>95</v>
      </c>
      <c r="H27" s="97"/>
      <c r="I27" s="97" t="s">
        <v>46</v>
      </c>
      <c r="J27" s="99"/>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80.25" customHeight="1" x14ac:dyDescent="0.25">
      <c r="A29" s="50" t="s">
        <v>96</v>
      </c>
      <c r="B29" s="50" t="s">
        <v>97</v>
      </c>
      <c r="C29" s="46">
        <v>14239</v>
      </c>
      <c r="D29" s="46">
        <v>82102960</v>
      </c>
      <c r="E29" s="52">
        <v>980</v>
      </c>
      <c r="F29" s="53">
        <v>22760224.68</v>
      </c>
      <c r="G29" s="52">
        <v>2163</v>
      </c>
      <c r="H29" s="53">
        <v>9772006.6500000004</v>
      </c>
      <c r="I29" s="56">
        <f>IF(G29&gt;0,G29/E29,0)</f>
        <v>2.2071428571428573</v>
      </c>
      <c r="J29" s="57">
        <f>IF(H29&gt;0,H29/F29,0)</f>
        <v>0.42934579018400099</v>
      </c>
      <c r="K29" s="26"/>
      <c r="L29" s="27"/>
      <c r="M29" s="82"/>
      <c r="N29" s="83"/>
      <c r="O29" s="83"/>
      <c r="P29" s="83"/>
      <c r="Q29" s="83"/>
      <c r="R29" s="83"/>
      <c r="S29" s="84"/>
    </row>
    <row r="30" spans="1:19" ht="69.75" customHeight="1" x14ac:dyDescent="0.25">
      <c r="A30" s="71" t="s">
        <v>65</v>
      </c>
      <c r="B30" s="72"/>
      <c r="C30" s="72"/>
      <c r="D30" s="72"/>
      <c r="E30" s="72"/>
      <c r="F30" s="72"/>
      <c r="G30" s="72"/>
      <c r="H30" s="72"/>
      <c r="I30" s="72"/>
      <c r="J30" s="73"/>
    </row>
    <row r="31" spans="1:19" ht="45" customHeight="1" x14ac:dyDescent="0.25">
      <c r="A31" s="76" t="s">
        <v>66</v>
      </c>
      <c r="B31" s="77"/>
      <c r="C31" s="77"/>
      <c r="D31" s="77"/>
      <c r="E31" s="77"/>
      <c r="F31" s="77"/>
      <c r="G31" s="77"/>
      <c r="H31" s="77"/>
      <c r="I31" s="77"/>
      <c r="J31" s="78"/>
    </row>
    <row r="32" spans="1:19" x14ac:dyDescent="0.25">
      <c r="A32" s="60" t="s">
        <v>67</v>
      </c>
      <c r="B32" s="79" t="s">
        <v>96</v>
      </c>
      <c r="C32" s="79"/>
      <c r="D32" s="79"/>
      <c r="E32" s="79"/>
      <c r="F32" s="79"/>
      <c r="G32" s="79"/>
      <c r="H32" s="79"/>
      <c r="I32" s="79"/>
      <c r="J32" s="80"/>
    </row>
    <row r="33" spans="1:11" ht="55.15" customHeight="1" x14ac:dyDescent="0.25">
      <c r="A33" s="15" t="s">
        <v>68</v>
      </c>
      <c r="B33" s="69" t="s">
        <v>98</v>
      </c>
      <c r="C33" s="69"/>
      <c r="D33" s="69"/>
      <c r="E33" s="69"/>
      <c r="F33" s="69"/>
      <c r="G33" s="69"/>
      <c r="H33" s="69"/>
      <c r="I33" s="69"/>
      <c r="J33" s="70"/>
      <c r="K33" s="1"/>
    </row>
    <row r="34" spans="1:11" ht="67.150000000000006" customHeight="1" x14ac:dyDescent="0.25">
      <c r="A34" s="15" t="s">
        <v>70</v>
      </c>
      <c r="B34" s="69" t="s">
        <v>99</v>
      </c>
      <c r="C34" s="69"/>
      <c r="D34" s="69"/>
      <c r="E34" s="69"/>
      <c r="F34" s="69"/>
      <c r="G34" s="69"/>
      <c r="H34" s="69"/>
      <c r="I34" s="69"/>
      <c r="J34" s="70"/>
    </row>
    <row r="35" spans="1:11" ht="122.45" customHeight="1" x14ac:dyDescent="0.25">
      <c r="A35" s="15" t="s">
        <v>72</v>
      </c>
      <c r="B35" s="69" t="s">
        <v>100</v>
      </c>
      <c r="C35" s="69"/>
      <c r="D35" s="69"/>
      <c r="E35" s="69"/>
      <c r="F35" s="69"/>
      <c r="G35" s="69"/>
      <c r="H35" s="69"/>
      <c r="I35" s="69"/>
      <c r="J35" s="70"/>
    </row>
    <row r="36" spans="1:11" ht="85.5" customHeight="1" x14ac:dyDescent="0.25">
      <c r="A36" s="71" t="s">
        <v>74</v>
      </c>
      <c r="B36" s="72"/>
      <c r="C36" s="72"/>
      <c r="D36" s="72"/>
      <c r="E36" s="72"/>
      <c r="F36" s="72"/>
      <c r="G36" s="72"/>
      <c r="H36" s="72"/>
      <c r="I36" s="72"/>
      <c r="J36" s="73"/>
    </row>
    <row r="37" spans="1:11" ht="15.75" x14ac:dyDescent="0.25">
      <c r="A37" s="61" t="s">
        <v>75</v>
      </c>
      <c r="B37" s="62"/>
      <c r="C37" s="62"/>
      <c r="D37" s="62"/>
      <c r="E37" s="62"/>
      <c r="F37" s="62"/>
      <c r="G37" s="62"/>
      <c r="H37" s="62"/>
      <c r="I37" s="62"/>
      <c r="J37" s="63"/>
    </row>
    <row r="38" spans="1:11" x14ac:dyDescent="0.25">
      <c r="A38" s="64" t="s">
        <v>76</v>
      </c>
      <c r="B38" s="65"/>
      <c r="C38" s="65"/>
      <c r="D38" s="65"/>
      <c r="E38" s="65"/>
      <c r="F38" s="65"/>
      <c r="G38" s="65"/>
      <c r="H38" s="65"/>
      <c r="I38" s="65"/>
      <c r="J38" s="66"/>
    </row>
    <row r="39" spans="1:11" x14ac:dyDescent="0.25">
      <c r="A39" s="28"/>
      <c r="B39" s="28"/>
      <c r="C39" s="28"/>
      <c r="D39" s="28"/>
      <c r="E39" s="28"/>
      <c r="F39" s="28"/>
      <c r="G39" s="28"/>
      <c r="H39" s="28"/>
      <c r="I39" s="28"/>
      <c r="J39" s="28"/>
      <c r="K39" s="1"/>
    </row>
    <row r="40" spans="1:11" ht="27.75" customHeight="1" x14ac:dyDescent="0.25">
      <c r="A40" s="74" t="s">
        <v>83</v>
      </c>
      <c r="B40" s="74"/>
      <c r="C40" s="74"/>
      <c r="D40" s="74"/>
      <c r="E40" s="74"/>
      <c r="F40" s="74"/>
      <c r="G40" s="74"/>
      <c r="H40" s="74"/>
      <c r="I40" s="74"/>
      <c r="J40" s="74"/>
    </row>
    <row r="42" spans="1:11" x14ac:dyDescent="0.25">
      <c r="A42" s="29"/>
      <c r="B42" s="29"/>
      <c r="C42" s="29"/>
    </row>
    <row r="43" spans="1:11" ht="23.25" customHeight="1" x14ac:dyDescent="0.3">
      <c r="A43" s="67" t="s">
        <v>87</v>
      </c>
      <c r="B43" s="67"/>
      <c r="C43" s="67"/>
      <c r="D43" s="30"/>
      <c r="E43" s="30"/>
      <c r="F43" s="75"/>
      <c r="G43" s="75"/>
      <c r="H43" s="75"/>
    </row>
    <row r="44" spans="1:11" ht="18.600000000000001" customHeight="1" x14ac:dyDescent="0.3">
      <c r="A44" s="68" t="s">
        <v>88</v>
      </c>
      <c r="B44" s="68"/>
      <c r="C44" s="68"/>
      <c r="D44" s="30"/>
      <c r="E44" s="30"/>
      <c r="F44" s="68"/>
      <c r="G44" s="68"/>
      <c r="H44" s="68"/>
    </row>
  </sheetData>
  <mergeCells count="54">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29:S29"/>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7:B27"/>
    <mergeCell ref="A44:C44"/>
    <mergeCell ref="A43:C43"/>
    <mergeCell ref="A30:J30"/>
    <mergeCell ref="A31:J31"/>
    <mergeCell ref="B32:J32"/>
    <mergeCell ref="B33:J33"/>
    <mergeCell ref="B34:J34"/>
    <mergeCell ref="B35:J35"/>
    <mergeCell ref="A36:J36"/>
    <mergeCell ref="A37:J37"/>
    <mergeCell ref="A38:J38"/>
    <mergeCell ref="A40:J40"/>
    <mergeCell ref="F43:H43"/>
    <mergeCell ref="F44:H44"/>
  </mergeCells>
  <dataValidations count="16">
    <dataValidation allowBlank="1" showInputMessage="1" showErrorMessage="1" prompt="Monto ejecutado en el trimestre" sqref="H28:H29" xr:uid="{00000000-0002-0000-0100-000000000000}"/>
    <dataValidation allowBlank="1" showInputMessage="1" showErrorMessage="1" prompt="Meta alcanzada en el trimestre" sqref="G28:G29" xr:uid="{00000000-0002-0000-0100-000001000000}"/>
    <dataValidation allowBlank="1" showInputMessage="1" showErrorMessage="1" prompt="Monto presupuestado para el producto" sqref="D28:D29 F28:F29" xr:uid="{00000000-0002-0000-0100-000002000000}"/>
    <dataValidation allowBlank="1" showInputMessage="1" showErrorMessage="1" prompt="Meta anual del indicador" sqref="C28:C29 E28:E29" xr:uid="{00000000-0002-0000-0100-000003000000}"/>
    <dataValidation allowBlank="1" showInputMessage="1" showErrorMessage="1" prompt="Nombre del indicador" sqref="B28:B29" xr:uid="{00000000-0002-0000-0100-000004000000}"/>
    <dataValidation allowBlank="1" showInputMessage="1" showErrorMessage="1" prompt="Nombre de cada producto" sqref="A28:A29" xr:uid="{00000000-0002-0000-0100-000005000000}"/>
    <dataValidation allowBlank="1" showInputMessage="1" showErrorMessage="1" prompt="¿En qué consiste el programa?" sqref="B19:J19" xr:uid="{00000000-0002-0000-0100-000006000000}"/>
    <dataValidation allowBlank="1" showInputMessage="1" showErrorMessage="1" prompt="Presupuesto del programa" sqref="A25:C25 F25" xr:uid="{00000000-0002-0000-0100-000007000000}"/>
    <dataValidation allowBlank="1" showInputMessage="1" showErrorMessage="1" prompt="Oportunidades de mejora identificadas" sqref="A38:J39" xr:uid="{00000000-0002-0000-0100-000008000000}"/>
    <dataValidation allowBlank="1" showInputMessage="1" showErrorMessage="1" prompt="De existir desvío, explicar razones." sqref="B35:J35" xr:uid="{00000000-0002-0000-0100-000009000000}"/>
    <dataValidation allowBlank="1" showInputMessage="1" showErrorMessage="1" prompt="1. Describir lo plasmado en el presupuesto_x000a_2. Describir lo alcanzado en términos financieros y de producción " sqref="B34:J34" xr:uid="{00000000-0002-0000-0100-00000A000000}"/>
    <dataValidation allowBlank="1" showInputMessage="1" showErrorMessage="1" prompt="¿En qué consiste el producto? su objetivo" sqref="B33:J33" xr:uid="{00000000-0002-0000-0100-00000B000000}"/>
    <dataValidation allowBlank="1" showInputMessage="1" showErrorMessage="1" prompt="Nombre del producto" sqref="B32:J32" xr:uid="{00000000-0002-0000-0100-00000C000000}"/>
    <dataValidation allowBlank="1" showInputMessage="1" showErrorMessage="1" prompt="¿A quién va dirigido el programa?, ¿qué característica tiene esta población que requiere ser beneficiada?" sqref="B20:J20" xr:uid="{00000000-0002-0000-0100-00000D000000}"/>
    <dataValidation allowBlank="1" showInputMessage="1" prompt="Nombre del capítulo" sqref="B8:B10" xr:uid="{00000000-0002-0000-0100-00000E000000}"/>
    <dataValidation allowBlank="1" sqref="A8" xr:uid="{00000000-0002-0000-0100-00000F000000}"/>
  </dataValidations>
  <printOptions horizontalCentered="1" verticalCentered="1"/>
  <pageMargins left="0.7" right="0.7" top="0.75" bottom="0.75" header="0.3" footer="0.3"/>
  <pageSetup scale="49" orientation="portrait" horizontalDpi="1200" verticalDpi="1200" r:id="rId1"/>
  <colBreaks count="1" manualBreakCount="1">
    <brk id="10" max="46" man="1"/>
  </colBreak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7"/>
  <sheetViews>
    <sheetView tabSelected="1" topLeftCell="A22" zoomScale="91" zoomScaleNormal="91" workbookViewId="0">
      <selection activeCell="A34" sqref="A34"/>
    </sheetView>
  </sheetViews>
  <sheetFormatPr baseColWidth="10" defaultColWidth="11.42578125" defaultRowHeight="15" x14ac:dyDescent="0.25"/>
  <cols>
    <col min="1" max="1" width="31" style="8" customWidth="1"/>
    <col min="2" max="2" width="25.85546875" style="8" customWidth="1"/>
    <col min="3" max="3" width="12.7109375" style="8" customWidth="1"/>
    <col min="4" max="4" width="19.7109375" style="8" bestFit="1" customWidth="1"/>
    <col min="5" max="5" width="15.85546875" style="8" customWidth="1"/>
    <col min="6" max="6" width="21.85546875" style="8" customWidth="1"/>
    <col min="7" max="7" width="12.7109375" style="8" customWidth="1"/>
    <col min="8" max="8" width="18" style="8" customWidth="1"/>
    <col min="9" max="10" width="12.7109375" style="8" customWidth="1"/>
    <col min="11" max="11" width="11.5703125" style="8"/>
    <col min="12" max="12" width="14.85546875" bestFit="1" customWidth="1"/>
  </cols>
  <sheetData>
    <row r="1" spans="1:32" ht="21.75" thickBot="1" x14ac:dyDescent="0.3">
      <c r="A1" s="16"/>
      <c r="B1" s="111" t="s">
        <v>0</v>
      </c>
      <c r="C1" s="112"/>
      <c r="D1" s="112"/>
      <c r="E1" s="112"/>
      <c r="F1" s="112"/>
      <c r="G1" s="112"/>
      <c r="H1" s="112"/>
      <c r="I1" s="112"/>
      <c r="J1" s="113"/>
      <c r="K1" s="1"/>
    </row>
    <row r="2" spans="1:32" ht="21.75" thickBot="1" x14ac:dyDescent="0.3">
      <c r="A2" s="17"/>
      <c r="B2" s="114" t="s">
        <v>1</v>
      </c>
      <c r="C2" s="115"/>
      <c r="D2" s="114" t="s">
        <v>2</v>
      </c>
      <c r="E2" s="115"/>
      <c r="F2" s="115"/>
      <c r="G2" s="115"/>
      <c r="H2" s="116"/>
      <c r="I2" s="2" t="s">
        <v>3</v>
      </c>
      <c r="J2" s="3" t="s">
        <v>4</v>
      </c>
      <c r="K2" s="1"/>
    </row>
    <row r="3" spans="1:32" ht="21.75" thickBot="1" x14ac:dyDescent="0.3">
      <c r="A3" s="18"/>
      <c r="B3" s="117" t="s">
        <v>5</v>
      </c>
      <c r="C3" s="118"/>
      <c r="D3" s="117" t="s">
        <v>6</v>
      </c>
      <c r="E3" s="118"/>
      <c r="F3" s="118"/>
      <c r="G3" s="118"/>
      <c r="H3" s="119"/>
      <c r="I3" s="4"/>
      <c r="J3" s="5">
        <v>0</v>
      </c>
      <c r="K3" s="1"/>
    </row>
    <row r="4" spans="1:32" x14ac:dyDescent="0.25">
      <c r="A4" s="120"/>
      <c r="B4" s="121"/>
      <c r="C4" s="121"/>
      <c r="D4" s="122"/>
      <c r="E4" s="122"/>
      <c r="F4" s="122"/>
      <c r="G4" s="122"/>
      <c r="H4" s="122"/>
      <c r="I4" s="121"/>
      <c r="J4" s="123"/>
      <c r="K4" s="1"/>
    </row>
    <row r="5" spans="1:32" ht="3" customHeight="1" x14ac:dyDescent="0.25">
      <c r="A5" s="124"/>
      <c r="B5" s="125"/>
      <c r="C5" s="125"/>
      <c r="D5" s="125"/>
      <c r="E5" s="125"/>
      <c r="F5" s="125"/>
      <c r="G5" s="125"/>
      <c r="H5" s="125"/>
      <c r="I5" s="125"/>
      <c r="J5" s="126"/>
      <c r="K5" s="1"/>
    </row>
    <row r="6" spans="1:32" ht="15.75" x14ac:dyDescent="0.25">
      <c r="A6" s="71" t="s">
        <v>7</v>
      </c>
      <c r="B6" s="72"/>
      <c r="C6" s="72"/>
      <c r="D6" s="72"/>
      <c r="E6" s="72"/>
      <c r="F6" s="72"/>
      <c r="G6" s="72"/>
      <c r="H6" s="72"/>
      <c r="I6" s="72"/>
      <c r="J6" s="73"/>
      <c r="K6" s="1"/>
    </row>
    <row r="7" spans="1:32" ht="15.75" x14ac:dyDescent="0.25">
      <c r="A7" s="76" t="s">
        <v>8</v>
      </c>
      <c r="B7" s="77"/>
      <c r="C7" s="77"/>
      <c r="D7" s="77"/>
      <c r="E7" s="77"/>
      <c r="F7" s="77"/>
      <c r="G7" s="77"/>
      <c r="H7" s="77"/>
      <c r="I7" s="77"/>
      <c r="J7" s="78"/>
      <c r="K7" s="1"/>
    </row>
    <row r="8" spans="1:32" ht="15" customHeight="1" x14ac:dyDescent="0.25">
      <c r="A8" s="6" t="s">
        <v>9</v>
      </c>
      <c r="B8" s="127" t="s">
        <v>10</v>
      </c>
      <c r="C8" s="128"/>
      <c r="D8" s="128"/>
      <c r="E8" s="128"/>
      <c r="F8" s="128"/>
      <c r="G8" s="128"/>
      <c r="H8" s="128"/>
      <c r="I8" s="128"/>
      <c r="J8" s="129"/>
      <c r="K8" s="26"/>
      <c r="L8" s="26"/>
      <c r="M8" s="26"/>
      <c r="N8" s="26"/>
      <c r="O8" s="26"/>
      <c r="P8" s="26"/>
      <c r="Q8" s="26"/>
      <c r="R8" s="26"/>
      <c r="S8" s="26"/>
      <c r="T8" s="26"/>
      <c r="U8" s="26"/>
      <c r="V8" s="26"/>
      <c r="W8" s="26"/>
      <c r="X8" s="26"/>
      <c r="Y8" s="26"/>
      <c r="Z8" s="26"/>
      <c r="AA8" s="26"/>
      <c r="AB8" s="26"/>
      <c r="AC8" s="26"/>
      <c r="AD8" s="26"/>
      <c r="AE8" s="26"/>
      <c r="AF8" s="27"/>
    </row>
    <row r="9" spans="1:32" ht="15" customHeight="1" x14ac:dyDescent="0.25">
      <c r="A9" s="19" t="s">
        <v>11</v>
      </c>
      <c r="B9" s="108" t="s">
        <v>12</v>
      </c>
      <c r="C9" s="109"/>
      <c r="D9" s="109"/>
      <c r="E9" s="109"/>
      <c r="F9" s="109"/>
      <c r="G9" s="109"/>
      <c r="H9" s="109"/>
      <c r="I9" s="109"/>
      <c r="J9" s="110"/>
      <c r="K9" s="26"/>
      <c r="L9" s="26"/>
      <c r="M9" s="26"/>
      <c r="N9" s="26"/>
      <c r="O9" s="26"/>
      <c r="P9" s="26"/>
      <c r="Q9" s="26"/>
      <c r="R9" s="26"/>
      <c r="S9" s="26"/>
      <c r="T9" s="26"/>
      <c r="U9" s="26"/>
      <c r="V9" s="26"/>
      <c r="W9" s="26"/>
      <c r="X9" s="26"/>
      <c r="Y9" s="26"/>
      <c r="Z9" s="26"/>
      <c r="AA9" s="26"/>
      <c r="AB9" s="26"/>
      <c r="AC9" s="26"/>
      <c r="AD9" s="26"/>
      <c r="AE9" s="26"/>
      <c r="AF9" s="27"/>
    </row>
    <row r="10" spans="1:32" ht="15" customHeight="1" x14ac:dyDescent="0.25">
      <c r="A10" s="19" t="s">
        <v>13</v>
      </c>
      <c r="B10" s="108" t="s">
        <v>14</v>
      </c>
      <c r="C10" s="109"/>
      <c r="D10" s="109"/>
      <c r="E10" s="109"/>
      <c r="F10" s="109"/>
      <c r="G10" s="109"/>
      <c r="H10" s="109"/>
      <c r="I10" s="109"/>
      <c r="J10" s="110"/>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100" t="s">
        <v>16</v>
      </c>
      <c r="C11" s="100"/>
      <c r="D11" s="100"/>
      <c r="E11" s="100"/>
      <c r="F11" s="100"/>
      <c r="G11" s="100"/>
      <c r="H11" s="100"/>
      <c r="I11" s="100"/>
      <c r="J11" s="101"/>
    </row>
    <row r="12" spans="1:32" ht="52.5" customHeight="1" x14ac:dyDescent="0.25">
      <c r="A12" s="6" t="s">
        <v>17</v>
      </c>
      <c r="B12" s="100" t="s">
        <v>18</v>
      </c>
      <c r="C12" s="100"/>
      <c r="D12" s="100"/>
      <c r="E12" s="100"/>
      <c r="F12" s="100"/>
      <c r="G12" s="100"/>
      <c r="H12" s="100"/>
      <c r="I12" s="100"/>
      <c r="J12" s="101"/>
    </row>
    <row r="13" spans="1:32" ht="15.75" x14ac:dyDescent="0.25">
      <c r="A13" s="71" t="s">
        <v>19</v>
      </c>
      <c r="B13" s="72"/>
      <c r="C13" s="72"/>
      <c r="D13" s="72"/>
      <c r="E13" s="72"/>
      <c r="F13" s="72"/>
      <c r="G13" s="72"/>
      <c r="H13" s="72"/>
      <c r="I13" s="72"/>
      <c r="J13" s="73"/>
    </row>
    <row r="14" spans="1:32" ht="27.75" customHeight="1" x14ac:dyDescent="0.25">
      <c r="A14" s="6" t="s">
        <v>20</v>
      </c>
      <c r="B14" s="20">
        <v>2</v>
      </c>
      <c r="C14" s="102" t="s">
        <v>21</v>
      </c>
      <c r="D14" s="102"/>
      <c r="E14" s="102"/>
      <c r="F14" s="102"/>
      <c r="G14" s="102"/>
      <c r="H14" s="102"/>
      <c r="I14" s="102"/>
      <c r="J14" s="102"/>
    </row>
    <row r="15" spans="1:32" ht="26.25" customHeight="1" x14ac:dyDescent="0.25">
      <c r="A15" s="6" t="s">
        <v>22</v>
      </c>
      <c r="B15" s="9">
        <v>2.2000000000000002</v>
      </c>
      <c r="C15" s="102" t="s">
        <v>23</v>
      </c>
      <c r="D15" s="102"/>
      <c r="E15" s="102"/>
      <c r="F15" s="102"/>
      <c r="G15" s="102"/>
      <c r="H15" s="102"/>
      <c r="I15" s="102"/>
      <c r="J15" s="102"/>
    </row>
    <row r="16" spans="1:32" ht="54.75" customHeight="1" x14ac:dyDescent="0.25">
      <c r="A16" s="6" t="s">
        <v>24</v>
      </c>
      <c r="B16" s="9" t="s">
        <v>25</v>
      </c>
      <c r="C16" s="103" t="s">
        <v>26</v>
      </c>
      <c r="D16" s="103"/>
      <c r="E16" s="103"/>
      <c r="F16" s="103"/>
      <c r="G16" s="103"/>
      <c r="H16" s="103"/>
      <c r="I16" s="103"/>
      <c r="J16" s="103"/>
    </row>
    <row r="17" spans="1:19" ht="15.75" x14ac:dyDescent="0.25">
      <c r="A17" s="71" t="s">
        <v>27</v>
      </c>
      <c r="B17" s="72"/>
      <c r="C17" s="72"/>
      <c r="D17" s="72"/>
      <c r="E17" s="72"/>
      <c r="F17" s="72"/>
      <c r="G17" s="72"/>
      <c r="H17" s="72"/>
      <c r="I17" s="72"/>
      <c r="J17" s="73"/>
    </row>
    <row r="18" spans="1:19" ht="29.25" customHeight="1" x14ac:dyDescent="0.25">
      <c r="A18" s="6" t="s">
        <v>28</v>
      </c>
      <c r="B18" s="100" t="s">
        <v>101</v>
      </c>
      <c r="C18" s="100"/>
      <c r="D18" s="100"/>
      <c r="E18" s="100"/>
      <c r="F18" s="100"/>
      <c r="G18" s="100"/>
      <c r="H18" s="100"/>
      <c r="I18" s="100"/>
      <c r="J18" s="101"/>
    </row>
    <row r="19" spans="1:19" ht="73.5" customHeight="1" x14ac:dyDescent="0.25">
      <c r="A19" s="11" t="s">
        <v>30</v>
      </c>
      <c r="B19" s="104" t="s">
        <v>102</v>
      </c>
      <c r="C19" s="104"/>
      <c r="D19" s="104"/>
      <c r="E19" s="104"/>
      <c r="F19" s="104"/>
      <c r="G19" s="104"/>
      <c r="H19" s="104"/>
      <c r="I19" s="104"/>
      <c r="J19" s="105"/>
    </row>
    <row r="20" spans="1:19" ht="34.5" customHeight="1" x14ac:dyDescent="0.25">
      <c r="A20" s="11" t="s">
        <v>32</v>
      </c>
      <c r="B20" s="100" t="s">
        <v>103</v>
      </c>
      <c r="C20" s="100"/>
      <c r="D20" s="100"/>
      <c r="E20" s="100"/>
      <c r="F20" s="100"/>
      <c r="G20" s="100"/>
      <c r="H20" s="100"/>
      <c r="I20" s="100"/>
      <c r="J20" s="101"/>
    </row>
    <row r="21" spans="1:19" ht="53.25" customHeight="1" x14ac:dyDescent="0.25">
      <c r="A21" s="11" t="s">
        <v>34</v>
      </c>
      <c r="B21" s="100" t="s">
        <v>104</v>
      </c>
      <c r="C21" s="106"/>
      <c r="D21" s="106"/>
      <c r="E21" s="106"/>
      <c r="F21" s="106"/>
      <c r="G21" s="106"/>
      <c r="H21" s="106"/>
      <c r="I21" s="106"/>
      <c r="J21" s="107"/>
      <c r="K21" s="1"/>
    </row>
    <row r="22" spans="1:19" ht="15.75" x14ac:dyDescent="0.25">
      <c r="A22" s="71" t="s">
        <v>36</v>
      </c>
      <c r="B22" s="72"/>
      <c r="C22" s="72"/>
      <c r="D22" s="72"/>
      <c r="E22" s="72"/>
      <c r="F22" s="72"/>
      <c r="G22" s="72"/>
      <c r="H22" s="72"/>
      <c r="I22" s="72"/>
      <c r="J22" s="73"/>
    </row>
    <row r="23" spans="1:19" ht="15.75" x14ac:dyDescent="0.25">
      <c r="A23" s="76" t="s">
        <v>37</v>
      </c>
      <c r="B23" s="77"/>
      <c r="C23" s="77"/>
      <c r="D23" s="77"/>
      <c r="E23" s="77"/>
      <c r="F23" s="77"/>
      <c r="G23" s="77"/>
      <c r="H23" s="77"/>
      <c r="I23" s="77"/>
      <c r="J23" s="78"/>
      <c r="K23" s="1"/>
    </row>
    <row r="24" spans="1:19" ht="35.450000000000003" customHeight="1" x14ac:dyDescent="0.25">
      <c r="A24" s="85" t="s">
        <v>38</v>
      </c>
      <c r="B24" s="86"/>
      <c r="C24" s="87" t="s">
        <v>39</v>
      </c>
      <c r="D24" s="88"/>
      <c r="E24" s="88"/>
      <c r="F24" s="88" t="s">
        <v>40</v>
      </c>
      <c r="G24" s="88"/>
      <c r="H24" s="86"/>
      <c r="I24" s="87" t="s">
        <v>41</v>
      </c>
      <c r="J24" s="89"/>
    </row>
    <row r="25" spans="1:19" x14ac:dyDescent="0.25">
      <c r="A25" s="90">
        <f>36153500+3846500</f>
        <v>40000000</v>
      </c>
      <c r="B25" s="91"/>
      <c r="C25" s="92">
        <f>38153500+1846500</f>
        <v>40000000</v>
      </c>
      <c r="D25" s="93"/>
      <c r="E25" s="94"/>
      <c r="F25" s="92">
        <f>+H29+H30</f>
        <v>0</v>
      </c>
      <c r="G25" s="93"/>
      <c r="H25" s="94"/>
      <c r="I25" s="95">
        <f>IF(F25&gt;0,F25/C25,0)</f>
        <v>0</v>
      </c>
      <c r="J25" s="96"/>
    </row>
    <row r="26" spans="1:19" ht="15.75" x14ac:dyDescent="0.25">
      <c r="A26" s="76" t="s">
        <v>42</v>
      </c>
      <c r="B26" s="77"/>
      <c r="C26" s="77"/>
      <c r="D26" s="77"/>
      <c r="E26" s="77"/>
      <c r="F26" s="77"/>
      <c r="G26" s="77"/>
      <c r="H26" s="77"/>
      <c r="I26" s="77"/>
      <c r="J26" s="78"/>
      <c r="K26" s="1"/>
    </row>
    <row r="27" spans="1:19" x14ac:dyDescent="0.25">
      <c r="A27" s="97"/>
      <c r="B27" s="98"/>
      <c r="C27" s="97" t="s">
        <v>93</v>
      </c>
      <c r="D27" s="98"/>
      <c r="E27" s="97" t="s">
        <v>105</v>
      </c>
      <c r="F27" s="98"/>
      <c r="G27" s="97" t="s">
        <v>106</v>
      </c>
      <c r="H27" s="97"/>
      <c r="I27" s="97" t="s">
        <v>46</v>
      </c>
      <c r="J27" s="99"/>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69.599999999999994" customHeight="1" x14ac:dyDescent="0.25">
      <c r="A29" s="50" t="s">
        <v>107</v>
      </c>
      <c r="B29" s="50" t="s">
        <v>108</v>
      </c>
      <c r="C29" s="24">
        <v>6375</v>
      </c>
      <c r="D29" s="25">
        <v>36153500</v>
      </c>
      <c r="E29" s="24">
        <v>2300</v>
      </c>
      <c r="F29" s="25">
        <v>11000000</v>
      </c>
      <c r="G29" s="24">
        <v>934</v>
      </c>
      <c r="H29" s="24">
        <v>0</v>
      </c>
      <c r="I29" s="21">
        <f t="shared" ref="I29:J30" si="0">IF(G29&gt;0,G29/E29,0)</f>
        <v>0.40608695652173915</v>
      </c>
      <c r="J29" s="22">
        <f t="shared" si="0"/>
        <v>0</v>
      </c>
    </row>
    <row r="30" spans="1:19" ht="63.75" x14ac:dyDescent="0.25">
      <c r="A30" s="50" t="s">
        <v>109</v>
      </c>
      <c r="B30" s="50" t="s">
        <v>110</v>
      </c>
      <c r="C30" s="24">
        <v>6000</v>
      </c>
      <c r="D30" s="25">
        <v>3846500</v>
      </c>
      <c r="E30" s="24">
        <v>2000</v>
      </c>
      <c r="F30" s="25">
        <v>3000000</v>
      </c>
      <c r="G30" s="24">
        <v>920</v>
      </c>
      <c r="H30" s="24">
        <v>0</v>
      </c>
      <c r="I30" s="21">
        <f t="shared" si="0"/>
        <v>0.46</v>
      </c>
      <c r="J30" s="22">
        <f t="shared" si="0"/>
        <v>0</v>
      </c>
    </row>
    <row r="31" spans="1:19" ht="80.25" customHeight="1" x14ac:dyDescent="0.25">
      <c r="A31" s="50" t="s">
        <v>111</v>
      </c>
      <c r="B31" s="50" t="s">
        <v>112</v>
      </c>
      <c r="C31" s="24">
        <v>0</v>
      </c>
      <c r="D31" s="25">
        <v>0</v>
      </c>
      <c r="E31" s="24">
        <v>0</v>
      </c>
      <c r="F31" s="25">
        <v>0</v>
      </c>
      <c r="G31" s="24">
        <v>0</v>
      </c>
      <c r="H31" s="24">
        <v>0</v>
      </c>
      <c r="I31" s="21"/>
      <c r="J31" s="22"/>
      <c r="K31" s="26"/>
      <c r="L31" s="27"/>
      <c r="M31" s="82"/>
      <c r="N31" s="83"/>
      <c r="O31" s="83"/>
      <c r="P31" s="83"/>
      <c r="Q31" s="83"/>
      <c r="R31" s="83"/>
      <c r="S31" s="84"/>
    </row>
    <row r="32" spans="1:19" ht="15.75" x14ac:dyDescent="0.25">
      <c r="A32" s="71" t="s">
        <v>65</v>
      </c>
      <c r="B32" s="72"/>
      <c r="C32" s="72"/>
      <c r="D32" s="72"/>
      <c r="E32" s="72"/>
      <c r="F32" s="72"/>
      <c r="G32" s="72"/>
      <c r="H32" s="72"/>
      <c r="I32" s="72"/>
      <c r="J32" s="73"/>
    </row>
    <row r="33" spans="1:11" ht="15.75" x14ac:dyDescent="0.25">
      <c r="A33" s="76" t="s">
        <v>66</v>
      </c>
      <c r="B33" s="77"/>
      <c r="C33" s="77"/>
      <c r="D33" s="77"/>
      <c r="E33" s="77"/>
      <c r="F33" s="77"/>
      <c r="G33" s="77"/>
      <c r="H33" s="77"/>
      <c r="I33" s="77"/>
      <c r="J33" s="78"/>
      <c r="K33" s="1"/>
    </row>
    <row r="34" spans="1:11" x14ac:dyDescent="0.25">
      <c r="A34" s="60" t="s">
        <v>67</v>
      </c>
      <c r="B34" s="79" t="s">
        <v>113</v>
      </c>
      <c r="C34" s="79"/>
      <c r="D34" s="79"/>
      <c r="E34" s="79"/>
      <c r="F34" s="79"/>
      <c r="G34" s="79"/>
      <c r="H34" s="79"/>
      <c r="I34" s="79"/>
      <c r="J34" s="80"/>
    </row>
    <row r="35" spans="1:11" ht="67.150000000000006" customHeight="1" x14ac:dyDescent="0.25">
      <c r="A35" s="15" t="s">
        <v>68</v>
      </c>
      <c r="B35" s="69" t="s">
        <v>114</v>
      </c>
      <c r="C35" s="69"/>
      <c r="D35" s="69"/>
      <c r="E35" s="69"/>
      <c r="F35" s="69"/>
      <c r="G35" s="69"/>
      <c r="H35" s="69"/>
      <c r="I35" s="69"/>
      <c r="J35" s="70"/>
    </row>
    <row r="36" spans="1:11" ht="45" customHeight="1" x14ac:dyDescent="0.25">
      <c r="A36" s="15" t="s">
        <v>70</v>
      </c>
      <c r="B36" s="69" t="s">
        <v>115</v>
      </c>
      <c r="C36" s="69"/>
      <c r="D36" s="69"/>
      <c r="E36" s="69"/>
      <c r="F36" s="69"/>
      <c r="G36" s="69"/>
      <c r="H36" s="69"/>
      <c r="I36" s="69"/>
      <c r="J36" s="70"/>
    </row>
    <row r="37" spans="1:11" ht="108" customHeight="1" x14ac:dyDescent="0.25">
      <c r="A37" s="15" t="s">
        <v>72</v>
      </c>
      <c r="B37" s="69" t="s">
        <v>116</v>
      </c>
      <c r="C37" s="69"/>
      <c r="D37" s="69"/>
      <c r="E37" s="69"/>
      <c r="F37" s="69"/>
      <c r="G37" s="69"/>
      <c r="H37" s="69"/>
      <c r="I37" s="69"/>
      <c r="J37" s="70"/>
    </row>
    <row r="38" spans="1:11" ht="15.75" x14ac:dyDescent="0.25">
      <c r="A38" s="71" t="s">
        <v>74</v>
      </c>
      <c r="B38" s="72"/>
      <c r="C38" s="72"/>
      <c r="D38" s="72"/>
      <c r="E38" s="72"/>
      <c r="F38" s="72"/>
      <c r="G38" s="72"/>
      <c r="H38" s="72"/>
      <c r="I38" s="72"/>
      <c r="J38" s="73"/>
    </row>
    <row r="39" spans="1:11" ht="15.75" x14ac:dyDescent="0.25">
      <c r="A39" s="61" t="s">
        <v>75</v>
      </c>
      <c r="B39" s="62"/>
      <c r="C39" s="62"/>
      <c r="D39" s="62"/>
      <c r="E39" s="62"/>
      <c r="F39" s="62"/>
      <c r="G39" s="62"/>
      <c r="H39" s="62"/>
      <c r="I39" s="62"/>
      <c r="J39" s="63"/>
      <c r="K39" s="1"/>
    </row>
    <row r="40" spans="1:11" ht="27.75" customHeight="1" x14ac:dyDescent="0.25">
      <c r="A40" s="64" t="s">
        <v>76</v>
      </c>
      <c r="B40" s="65"/>
      <c r="C40" s="65"/>
      <c r="D40" s="65"/>
      <c r="E40" s="65"/>
      <c r="F40" s="65"/>
      <c r="G40" s="65"/>
      <c r="H40" s="65"/>
      <c r="I40" s="65"/>
      <c r="J40" s="66"/>
    </row>
    <row r="41" spans="1:11" ht="27.75" customHeight="1" x14ac:dyDescent="0.25">
      <c r="A41" s="71" t="s">
        <v>65</v>
      </c>
      <c r="B41" s="72"/>
      <c r="C41" s="72"/>
      <c r="D41" s="72"/>
      <c r="E41" s="72"/>
      <c r="F41" s="72"/>
      <c r="G41" s="72"/>
      <c r="H41" s="72"/>
      <c r="I41" s="72"/>
      <c r="J41" s="73"/>
    </row>
    <row r="42" spans="1:11" ht="27.75" customHeight="1" x14ac:dyDescent="0.25">
      <c r="A42" s="76" t="s">
        <v>66</v>
      </c>
      <c r="B42" s="77"/>
      <c r="C42" s="77"/>
      <c r="D42" s="77"/>
      <c r="E42" s="77"/>
      <c r="F42" s="77"/>
      <c r="G42" s="77"/>
      <c r="H42" s="77"/>
      <c r="I42" s="77"/>
      <c r="J42" s="78"/>
    </row>
    <row r="43" spans="1:11" ht="27.75" customHeight="1" x14ac:dyDescent="0.25">
      <c r="A43" s="60" t="s">
        <v>67</v>
      </c>
      <c r="B43" s="79" t="s">
        <v>109</v>
      </c>
      <c r="C43" s="79"/>
      <c r="D43" s="79"/>
      <c r="E43" s="79"/>
      <c r="F43" s="79"/>
      <c r="G43" s="79"/>
      <c r="H43" s="79"/>
      <c r="I43" s="79"/>
      <c r="J43" s="80"/>
    </row>
    <row r="44" spans="1:11" ht="64.900000000000006" customHeight="1" x14ac:dyDescent="0.25">
      <c r="A44" s="15" t="s">
        <v>68</v>
      </c>
      <c r="B44" s="69" t="s">
        <v>117</v>
      </c>
      <c r="C44" s="69"/>
      <c r="D44" s="69"/>
      <c r="E44" s="69"/>
      <c r="F44" s="69"/>
      <c r="G44" s="69"/>
      <c r="H44" s="69"/>
      <c r="I44" s="69"/>
      <c r="J44" s="70"/>
    </row>
    <row r="45" spans="1:11" ht="66.599999999999994" customHeight="1" x14ac:dyDescent="0.25">
      <c r="A45" s="15" t="s">
        <v>70</v>
      </c>
      <c r="B45" s="81" t="s">
        <v>118</v>
      </c>
      <c r="C45" s="69"/>
      <c r="D45" s="69"/>
      <c r="E45" s="69"/>
      <c r="F45" s="69"/>
      <c r="G45" s="69"/>
      <c r="H45" s="69"/>
      <c r="I45" s="69"/>
      <c r="J45" s="70"/>
    </row>
    <row r="46" spans="1:11" ht="123.6" customHeight="1" x14ac:dyDescent="0.25">
      <c r="A46" s="15" t="s">
        <v>72</v>
      </c>
      <c r="B46" s="69" t="s">
        <v>119</v>
      </c>
      <c r="C46" s="69"/>
      <c r="D46" s="69"/>
      <c r="E46" s="69"/>
      <c r="F46" s="69"/>
      <c r="G46" s="69"/>
      <c r="H46" s="69"/>
      <c r="I46" s="69"/>
      <c r="J46" s="70"/>
    </row>
    <row r="47" spans="1:11" ht="27.75" customHeight="1" x14ac:dyDescent="0.25">
      <c r="A47" s="71" t="s">
        <v>74</v>
      </c>
      <c r="B47" s="72"/>
      <c r="C47" s="72"/>
      <c r="D47" s="72"/>
      <c r="E47" s="72"/>
      <c r="F47" s="72"/>
      <c r="G47" s="72"/>
      <c r="H47" s="72"/>
      <c r="I47" s="72"/>
      <c r="J47" s="73"/>
    </row>
    <row r="48" spans="1:11" ht="27.75" customHeight="1" x14ac:dyDescent="0.25">
      <c r="A48" s="61" t="s">
        <v>75</v>
      </c>
      <c r="B48" s="62"/>
      <c r="C48" s="62"/>
      <c r="D48" s="62"/>
      <c r="E48" s="62"/>
      <c r="F48" s="62"/>
      <c r="G48" s="62"/>
      <c r="H48" s="62"/>
      <c r="I48" s="62"/>
      <c r="J48" s="63"/>
    </row>
    <row r="49" spans="1:10" ht="27.75" customHeight="1" x14ac:dyDescent="0.25">
      <c r="A49" s="64" t="s">
        <v>76</v>
      </c>
      <c r="B49" s="65"/>
      <c r="C49" s="65"/>
      <c r="D49" s="65"/>
      <c r="E49" s="65"/>
      <c r="F49" s="65"/>
      <c r="G49" s="65"/>
      <c r="H49" s="65"/>
      <c r="I49" s="65"/>
      <c r="J49" s="66"/>
    </row>
    <row r="50" spans="1:10" ht="30.75" customHeight="1" x14ac:dyDescent="0.25">
      <c r="A50" s="74" t="s">
        <v>83</v>
      </c>
      <c r="B50" s="74"/>
      <c r="C50" s="74"/>
      <c r="D50" s="74"/>
      <c r="E50" s="74"/>
      <c r="F50" s="74"/>
      <c r="G50" s="74"/>
      <c r="H50" s="74"/>
      <c r="I50" s="74"/>
      <c r="J50" s="74"/>
    </row>
    <row r="55" spans="1:10" ht="25.15" customHeight="1" x14ac:dyDescent="0.25">
      <c r="A55" s="29"/>
      <c r="B55" s="29"/>
      <c r="C55" s="29"/>
    </row>
    <row r="56" spans="1:10" ht="18.75" customHeight="1" x14ac:dyDescent="0.3">
      <c r="A56" s="67" t="s">
        <v>87</v>
      </c>
      <c r="B56" s="67"/>
      <c r="C56" s="67"/>
      <c r="D56" s="30"/>
      <c r="E56" s="75"/>
      <c r="F56" s="75"/>
      <c r="G56" s="75"/>
      <c r="H56" s="34"/>
    </row>
    <row r="57" spans="1:10" ht="23.25" customHeight="1" x14ac:dyDescent="0.3">
      <c r="A57" s="68" t="s">
        <v>88</v>
      </c>
      <c r="B57" s="68"/>
      <c r="C57" s="68"/>
      <c r="D57" s="30"/>
      <c r="E57" s="68"/>
      <c r="F57" s="68"/>
      <c r="G57" s="68"/>
      <c r="H57" s="33"/>
    </row>
  </sheetData>
  <mergeCells count="63">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31:S31"/>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A27:B27"/>
    <mergeCell ref="B46:J46"/>
    <mergeCell ref="A47:J47"/>
    <mergeCell ref="A32:J32"/>
    <mergeCell ref="A33:J33"/>
    <mergeCell ref="B34:J34"/>
    <mergeCell ref="B35:J35"/>
    <mergeCell ref="B36:J36"/>
    <mergeCell ref="A48:J48"/>
    <mergeCell ref="A49:J49"/>
    <mergeCell ref="A56:C56"/>
    <mergeCell ref="A57:C57"/>
    <mergeCell ref="B37:J37"/>
    <mergeCell ref="A38:J38"/>
    <mergeCell ref="A39:J39"/>
    <mergeCell ref="A40:J40"/>
    <mergeCell ref="A50:J50"/>
    <mergeCell ref="E56:G56"/>
    <mergeCell ref="E57:G57"/>
    <mergeCell ref="A41:J41"/>
    <mergeCell ref="A42:J42"/>
    <mergeCell ref="B43:J43"/>
    <mergeCell ref="B44:J44"/>
    <mergeCell ref="B45:J45"/>
  </mergeCells>
  <dataValidations count="16">
    <dataValidation allowBlank="1" showInputMessage="1" showErrorMessage="1" prompt="Monto presupuestado para el producto" sqref="D28:D31 F28:F31" xr:uid="{00000000-0002-0000-0200-000000000000}"/>
    <dataValidation allowBlank="1" showInputMessage="1" showErrorMessage="1" prompt="Meta anual del indicador" sqref="C28:C31 G29 E28:E31" xr:uid="{00000000-0002-0000-0200-000001000000}"/>
    <dataValidation allowBlank="1" showInputMessage="1" showErrorMessage="1" prompt="¿En qué consiste el programa?" sqref="B19:J19" xr:uid="{00000000-0002-0000-0200-000002000000}"/>
    <dataValidation allowBlank="1" showInputMessage="1" showErrorMessage="1" prompt="Presupuesto del programa" sqref="F25 A25:C25" xr:uid="{00000000-0002-0000-0200-000003000000}"/>
    <dataValidation allowBlank="1" showInputMessage="1" showErrorMessage="1" prompt="Oportunidades de mejora identificadas" sqref="A40:J40 A49:J49" xr:uid="{00000000-0002-0000-0200-000004000000}"/>
    <dataValidation allowBlank="1" showInputMessage="1" showErrorMessage="1" prompt="De existir desvío, explicar razones." sqref="B37:J37 B46:J46" xr:uid="{00000000-0002-0000-0200-000005000000}"/>
    <dataValidation allowBlank="1" showInputMessage="1" showErrorMessage="1" prompt="1. Describir lo plasmado en el presupuesto_x000a_2. Describir lo alcanzado en términos financieros y de producción " sqref="B36:J36 B45:J45" xr:uid="{00000000-0002-0000-0200-000006000000}"/>
    <dataValidation allowBlank="1" showInputMessage="1" showErrorMessage="1" prompt="¿En qué consiste el producto? su objetivo" sqref="B35:J35 B44:J44" xr:uid="{00000000-0002-0000-0200-000007000000}"/>
    <dataValidation allowBlank="1" showInputMessage="1" showErrorMessage="1" prompt="Nombre del producto" sqref="B34:J34 B43:J43" xr:uid="{00000000-0002-0000-0200-000008000000}"/>
    <dataValidation allowBlank="1" showInputMessage="1" showErrorMessage="1" prompt="¿A quién va dirigido el programa?, ¿qué característica tiene esta población que requiere ser beneficiada?" sqref="B20:J20" xr:uid="{00000000-0002-0000-0200-000009000000}"/>
    <dataValidation allowBlank="1" showInputMessage="1" prompt="Nombre del capítulo" sqref="B8:B10" xr:uid="{00000000-0002-0000-0200-00000A000000}"/>
    <dataValidation allowBlank="1" sqref="A8" xr:uid="{00000000-0002-0000-0200-00000B000000}"/>
    <dataValidation allowBlank="1" showInputMessage="1" showErrorMessage="1" prompt="Monto ejecutado en el trimestre" sqref="H28:H31" xr:uid="{00000000-0002-0000-0200-00000C000000}"/>
    <dataValidation allowBlank="1" showInputMessage="1" showErrorMessage="1" prompt="Meta alcanzada en el trimestre" sqref="G28 G30:G31" xr:uid="{00000000-0002-0000-0200-00000D000000}"/>
    <dataValidation allowBlank="1" showInputMessage="1" showErrorMessage="1" prompt="Nombre del indicador" sqref="B28:B31" xr:uid="{00000000-0002-0000-0200-00000E000000}"/>
    <dataValidation allowBlank="1" showInputMessage="1" showErrorMessage="1" prompt="Nombre de cada producto" sqref="A28:A31" xr:uid="{00000000-0002-0000-0200-00000F000000}"/>
  </dataValidations>
  <printOptions horizontalCentered="1" verticalCentered="1"/>
  <pageMargins left="0.7" right="0.7" top="0.75" bottom="0.75" header="0.3" footer="0.3"/>
  <pageSetup scale="50" orientation="portrait" horizontalDpi="1200" verticalDpi="1200" r:id="rId1"/>
  <colBreaks count="1" manualBreakCount="1">
    <brk id="10" max="43" man="1"/>
  </colBreak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44"/>
  <sheetViews>
    <sheetView view="pageBreakPreview" topLeftCell="A17" zoomScale="60" zoomScaleNormal="68" workbookViewId="0">
      <selection activeCell="F47" sqref="F47"/>
    </sheetView>
  </sheetViews>
  <sheetFormatPr baseColWidth="10" defaultColWidth="11.42578125" defaultRowHeight="15" x14ac:dyDescent="0.25"/>
  <cols>
    <col min="1" max="1" width="31" style="8" customWidth="1"/>
    <col min="2" max="2" width="22.28515625" style="8" customWidth="1"/>
    <col min="3" max="4" width="12.7109375" style="8" customWidth="1"/>
    <col min="5" max="5" width="15.85546875" style="8" customWidth="1"/>
    <col min="6" max="6" width="21.85546875" style="8" customWidth="1"/>
    <col min="7" max="10" width="12.7109375" style="8" customWidth="1"/>
    <col min="11" max="11" width="11.5703125" style="8"/>
  </cols>
  <sheetData>
    <row r="1" spans="1:32" ht="21.75" thickBot="1" x14ac:dyDescent="0.3">
      <c r="A1" s="16"/>
      <c r="B1" s="111" t="s">
        <v>120</v>
      </c>
      <c r="C1" s="112"/>
      <c r="D1" s="112"/>
      <c r="E1" s="112"/>
      <c r="F1" s="112"/>
      <c r="G1" s="112"/>
      <c r="H1" s="112"/>
      <c r="I1" s="112"/>
      <c r="J1" s="113"/>
      <c r="K1" s="1"/>
    </row>
    <row r="2" spans="1:32" ht="21.75" thickBot="1" x14ac:dyDescent="0.3">
      <c r="A2" s="17"/>
      <c r="B2" s="114" t="s">
        <v>1</v>
      </c>
      <c r="C2" s="115"/>
      <c r="D2" s="114" t="s">
        <v>2</v>
      </c>
      <c r="E2" s="115"/>
      <c r="F2" s="115"/>
      <c r="G2" s="115"/>
      <c r="H2" s="116"/>
      <c r="I2" s="2" t="s">
        <v>3</v>
      </c>
      <c r="J2" s="3" t="s">
        <v>4</v>
      </c>
      <c r="K2" s="1"/>
    </row>
    <row r="3" spans="1:32" ht="21.75" thickBot="1" x14ac:dyDescent="0.3">
      <c r="A3" s="18"/>
      <c r="B3" s="117" t="s">
        <v>5</v>
      </c>
      <c r="C3" s="118"/>
      <c r="D3" s="117" t="s">
        <v>121</v>
      </c>
      <c r="E3" s="118"/>
      <c r="F3" s="118"/>
      <c r="G3" s="118"/>
      <c r="H3" s="119"/>
      <c r="I3" s="4"/>
      <c r="J3" s="5">
        <v>0</v>
      </c>
      <c r="K3" s="1"/>
    </row>
    <row r="4" spans="1:32" x14ac:dyDescent="0.25">
      <c r="A4" s="120"/>
      <c r="B4" s="121"/>
      <c r="C4" s="121"/>
      <c r="D4" s="122"/>
      <c r="E4" s="122"/>
      <c r="F4" s="122"/>
      <c r="G4" s="122"/>
      <c r="H4" s="122"/>
      <c r="I4" s="121"/>
      <c r="J4" s="123"/>
      <c r="K4" s="1"/>
    </row>
    <row r="5" spans="1:32" ht="3" customHeight="1" x14ac:dyDescent="0.25">
      <c r="A5" s="124"/>
      <c r="B5" s="125"/>
      <c r="C5" s="125"/>
      <c r="D5" s="125"/>
      <c r="E5" s="125"/>
      <c r="F5" s="125"/>
      <c r="G5" s="125"/>
      <c r="H5" s="125"/>
      <c r="I5" s="125"/>
      <c r="J5" s="126"/>
      <c r="K5" s="1"/>
    </row>
    <row r="6" spans="1:32" ht="15.75" x14ac:dyDescent="0.25">
      <c r="A6" s="71" t="s">
        <v>7</v>
      </c>
      <c r="B6" s="72"/>
      <c r="C6" s="72"/>
      <c r="D6" s="72"/>
      <c r="E6" s="72"/>
      <c r="F6" s="72"/>
      <c r="G6" s="72"/>
      <c r="H6" s="72"/>
      <c r="I6" s="72"/>
      <c r="J6" s="73"/>
      <c r="K6" s="1"/>
    </row>
    <row r="7" spans="1:32" ht="15.75" x14ac:dyDescent="0.25">
      <c r="A7" s="76" t="s">
        <v>8</v>
      </c>
      <c r="B7" s="77"/>
      <c r="C7" s="77"/>
      <c r="D7" s="77"/>
      <c r="E7" s="77"/>
      <c r="F7" s="77"/>
      <c r="G7" s="77"/>
      <c r="H7" s="77"/>
      <c r="I7" s="77"/>
      <c r="J7" s="78"/>
      <c r="K7" s="1"/>
    </row>
    <row r="8" spans="1:32" ht="15" customHeight="1" x14ac:dyDescent="0.25">
      <c r="A8" s="6" t="s">
        <v>9</v>
      </c>
      <c r="B8" s="127" t="s">
        <v>10</v>
      </c>
      <c r="C8" s="128"/>
      <c r="D8" s="128"/>
      <c r="E8" s="128"/>
      <c r="F8" s="128"/>
      <c r="G8" s="128"/>
      <c r="H8" s="128"/>
      <c r="I8" s="128"/>
      <c r="J8" s="129"/>
      <c r="K8" s="26"/>
      <c r="L8" s="26"/>
      <c r="M8" s="26"/>
      <c r="N8" s="26"/>
      <c r="O8" s="26"/>
      <c r="P8" s="26"/>
      <c r="Q8" s="26"/>
      <c r="R8" s="26"/>
      <c r="S8" s="26"/>
      <c r="T8" s="26"/>
      <c r="U8" s="26"/>
      <c r="V8" s="26"/>
      <c r="W8" s="26"/>
      <c r="X8" s="26"/>
      <c r="Y8" s="26"/>
      <c r="Z8" s="26"/>
      <c r="AA8" s="26"/>
      <c r="AB8" s="26"/>
      <c r="AC8" s="26"/>
      <c r="AD8" s="26"/>
      <c r="AE8" s="26"/>
      <c r="AF8" s="27"/>
    </row>
    <row r="9" spans="1:32" ht="15" customHeight="1" x14ac:dyDescent="0.25">
      <c r="A9" s="19" t="s">
        <v>11</v>
      </c>
      <c r="B9" s="108" t="s">
        <v>12</v>
      </c>
      <c r="C9" s="109"/>
      <c r="D9" s="109"/>
      <c r="E9" s="109"/>
      <c r="F9" s="109"/>
      <c r="G9" s="109"/>
      <c r="H9" s="109"/>
      <c r="I9" s="109"/>
      <c r="J9" s="110"/>
      <c r="K9" s="26"/>
      <c r="L9" s="26"/>
      <c r="M9" s="26"/>
      <c r="N9" s="26"/>
      <c r="O9" s="26"/>
      <c r="P9" s="26"/>
      <c r="Q9" s="26"/>
      <c r="R9" s="26"/>
      <c r="S9" s="26"/>
      <c r="T9" s="26"/>
      <c r="U9" s="26"/>
      <c r="V9" s="26"/>
      <c r="W9" s="26"/>
      <c r="X9" s="26"/>
      <c r="Y9" s="26"/>
      <c r="Z9" s="26"/>
      <c r="AA9" s="26"/>
      <c r="AB9" s="26"/>
      <c r="AC9" s="26"/>
      <c r="AD9" s="26"/>
      <c r="AE9" s="26"/>
      <c r="AF9" s="27"/>
    </row>
    <row r="10" spans="1:32" ht="15" customHeight="1" x14ac:dyDescent="0.25">
      <c r="A10" s="19" t="s">
        <v>13</v>
      </c>
      <c r="B10" s="108" t="s">
        <v>122</v>
      </c>
      <c r="C10" s="109"/>
      <c r="D10" s="109"/>
      <c r="E10" s="109"/>
      <c r="F10" s="109"/>
      <c r="G10" s="109"/>
      <c r="H10" s="109"/>
      <c r="I10" s="109"/>
      <c r="J10" s="110"/>
      <c r="K10" s="26"/>
      <c r="L10" s="26"/>
      <c r="M10" s="26"/>
      <c r="N10" s="26"/>
      <c r="O10" s="26"/>
      <c r="P10" s="26"/>
      <c r="Q10" s="26"/>
      <c r="R10" s="26"/>
      <c r="S10" s="26"/>
      <c r="T10" s="26"/>
      <c r="U10" s="26"/>
      <c r="V10" s="26"/>
      <c r="W10" s="26"/>
      <c r="X10" s="26"/>
      <c r="Y10" s="26"/>
      <c r="Z10" s="26"/>
      <c r="AA10" s="26"/>
      <c r="AB10" s="26"/>
      <c r="AC10" s="26"/>
      <c r="AD10" s="26"/>
      <c r="AE10" s="26"/>
      <c r="AF10" s="27"/>
    </row>
    <row r="11" spans="1:32" ht="66.75" customHeight="1" x14ac:dyDescent="0.25">
      <c r="A11" s="6" t="s">
        <v>15</v>
      </c>
      <c r="B11" s="100" t="s">
        <v>123</v>
      </c>
      <c r="C11" s="100"/>
      <c r="D11" s="100"/>
      <c r="E11" s="100"/>
      <c r="F11" s="100"/>
      <c r="G11" s="100"/>
      <c r="H11" s="100"/>
      <c r="I11" s="100"/>
      <c r="J11" s="101"/>
    </row>
    <row r="12" spans="1:32" ht="52.5" customHeight="1" x14ac:dyDescent="0.25">
      <c r="A12" s="6" t="s">
        <v>17</v>
      </c>
      <c r="B12" s="100" t="s">
        <v>124</v>
      </c>
      <c r="C12" s="100"/>
      <c r="D12" s="100"/>
      <c r="E12" s="100"/>
      <c r="F12" s="100"/>
      <c r="G12" s="100"/>
      <c r="H12" s="100"/>
      <c r="I12" s="100"/>
      <c r="J12" s="101"/>
    </row>
    <row r="13" spans="1:32" ht="15.75" x14ac:dyDescent="0.25">
      <c r="A13" s="71" t="s">
        <v>19</v>
      </c>
      <c r="B13" s="72"/>
      <c r="C13" s="72"/>
      <c r="D13" s="72"/>
      <c r="E13" s="72"/>
      <c r="F13" s="72"/>
      <c r="G13" s="72"/>
      <c r="H13" s="72"/>
      <c r="I13" s="72"/>
      <c r="J13" s="73"/>
    </row>
    <row r="14" spans="1:32" ht="27.75" customHeight="1" x14ac:dyDescent="0.25">
      <c r="A14" s="6" t="s">
        <v>20</v>
      </c>
      <c r="B14" s="20">
        <v>2</v>
      </c>
      <c r="C14" s="102" t="s">
        <v>21</v>
      </c>
      <c r="D14" s="102"/>
      <c r="E14" s="102"/>
      <c r="F14" s="102"/>
      <c r="G14" s="102"/>
      <c r="H14" s="102"/>
      <c r="I14" s="102"/>
      <c r="J14" s="102"/>
    </row>
    <row r="15" spans="1:32" ht="26.25" customHeight="1" x14ac:dyDescent="0.25">
      <c r="A15" s="6" t="s">
        <v>22</v>
      </c>
      <c r="B15" s="9">
        <v>2.2000000000000002</v>
      </c>
      <c r="C15" s="102" t="s">
        <v>23</v>
      </c>
      <c r="D15" s="102"/>
      <c r="E15" s="102"/>
      <c r="F15" s="102"/>
      <c r="G15" s="102"/>
      <c r="H15" s="102"/>
      <c r="I15" s="102"/>
      <c r="J15" s="102"/>
    </row>
    <row r="16" spans="1:32" ht="54.75" customHeight="1" x14ac:dyDescent="0.25">
      <c r="A16" s="6" t="s">
        <v>24</v>
      </c>
      <c r="B16" s="10" t="s">
        <v>25</v>
      </c>
      <c r="C16" s="103" t="s">
        <v>26</v>
      </c>
      <c r="D16" s="103"/>
      <c r="E16" s="103"/>
      <c r="F16" s="103"/>
      <c r="G16" s="103"/>
      <c r="H16" s="103"/>
      <c r="I16" s="103"/>
      <c r="J16" s="103"/>
    </row>
    <row r="17" spans="1:19" ht="15.75" x14ac:dyDescent="0.25">
      <c r="A17" s="71" t="s">
        <v>27</v>
      </c>
      <c r="B17" s="72"/>
      <c r="C17" s="72"/>
      <c r="D17" s="72"/>
      <c r="E17" s="72"/>
      <c r="F17" s="72"/>
      <c r="G17" s="72"/>
      <c r="H17" s="72"/>
      <c r="I17" s="72"/>
      <c r="J17" s="73"/>
    </row>
    <row r="18" spans="1:19" ht="29.25" customHeight="1" x14ac:dyDescent="0.25">
      <c r="A18" s="6" t="s">
        <v>28</v>
      </c>
      <c r="B18" s="100" t="s">
        <v>125</v>
      </c>
      <c r="C18" s="100"/>
      <c r="D18" s="100"/>
      <c r="E18" s="100"/>
      <c r="F18" s="100"/>
      <c r="G18" s="100"/>
      <c r="H18" s="100"/>
      <c r="I18" s="100"/>
      <c r="J18" s="101"/>
    </row>
    <row r="19" spans="1:19" ht="73.5" customHeight="1" x14ac:dyDescent="0.25">
      <c r="A19" s="11" t="s">
        <v>30</v>
      </c>
      <c r="B19" s="104" t="s">
        <v>102</v>
      </c>
      <c r="C19" s="104"/>
      <c r="D19" s="104"/>
      <c r="E19" s="104"/>
      <c r="F19" s="104"/>
      <c r="G19" s="104"/>
      <c r="H19" s="104"/>
      <c r="I19" s="104"/>
      <c r="J19" s="105"/>
    </row>
    <row r="20" spans="1:19" ht="34.5" customHeight="1" x14ac:dyDescent="0.25">
      <c r="A20" s="11" t="s">
        <v>32</v>
      </c>
      <c r="B20" s="100" t="s">
        <v>103</v>
      </c>
      <c r="C20" s="100"/>
      <c r="D20" s="100"/>
      <c r="E20" s="100"/>
      <c r="F20" s="100"/>
      <c r="G20" s="100"/>
      <c r="H20" s="100"/>
      <c r="I20" s="100"/>
      <c r="J20" s="101"/>
    </row>
    <row r="21" spans="1:19" ht="53.25" customHeight="1" x14ac:dyDescent="0.25">
      <c r="A21" s="11" t="s">
        <v>34</v>
      </c>
      <c r="B21" s="100" t="s">
        <v>126</v>
      </c>
      <c r="C21" s="100"/>
      <c r="D21" s="100"/>
      <c r="E21" s="100"/>
      <c r="F21" s="100"/>
      <c r="G21" s="100"/>
      <c r="H21" s="100"/>
      <c r="I21" s="100"/>
      <c r="J21" s="101"/>
      <c r="K21" s="1"/>
    </row>
    <row r="22" spans="1:19" ht="15.75" x14ac:dyDescent="0.25">
      <c r="A22" s="71" t="s">
        <v>36</v>
      </c>
      <c r="B22" s="72"/>
      <c r="C22" s="72"/>
      <c r="D22" s="72"/>
      <c r="E22" s="72"/>
      <c r="F22" s="72"/>
      <c r="G22" s="72"/>
      <c r="H22" s="72"/>
      <c r="I22" s="72"/>
      <c r="J22" s="73"/>
    </row>
    <row r="23" spans="1:19" ht="15.75" x14ac:dyDescent="0.25">
      <c r="A23" s="76" t="s">
        <v>37</v>
      </c>
      <c r="B23" s="77"/>
      <c r="C23" s="77"/>
      <c r="D23" s="77"/>
      <c r="E23" s="77"/>
      <c r="F23" s="77"/>
      <c r="G23" s="77"/>
      <c r="H23" s="77"/>
      <c r="I23" s="77"/>
      <c r="J23" s="78"/>
      <c r="K23" s="1"/>
    </row>
    <row r="24" spans="1:19" ht="15" customHeight="1" x14ac:dyDescent="0.25">
      <c r="A24" s="85" t="s">
        <v>38</v>
      </c>
      <c r="B24" s="86"/>
      <c r="C24" s="87" t="s">
        <v>39</v>
      </c>
      <c r="D24" s="88"/>
      <c r="E24" s="88"/>
      <c r="F24" s="88" t="s">
        <v>40</v>
      </c>
      <c r="G24" s="88"/>
      <c r="H24" s="86"/>
      <c r="I24" s="87" t="s">
        <v>41</v>
      </c>
      <c r="J24" s="89"/>
    </row>
    <row r="25" spans="1:19" x14ac:dyDescent="0.25">
      <c r="A25" s="145">
        <v>30000000</v>
      </c>
      <c r="B25" s="146"/>
      <c r="C25" s="147">
        <v>30000000</v>
      </c>
      <c r="D25" s="148"/>
      <c r="E25" s="149"/>
      <c r="F25" s="147"/>
      <c r="G25" s="148"/>
      <c r="H25" s="149"/>
      <c r="I25" s="150">
        <f>IF(G25&gt;0,G25/C25,0)</f>
        <v>0</v>
      </c>
      <c r="J25" s="151"/>
    </row>
    <row r="26" spans="1:19" ht="15.75" x14ac:dyDescent="0.25">
      <c r="A26" s="76" t="s">
        <v>42</v>
      </c>
      <c r="B26" s="77"/>
      <c r="C26" s="77"/>
      <c r="D26" s="77"/>
      <c r="E26" s="77"/>
      <c r="F26" s="77"/>
      <c r="G26" s="77"/>
      <c r="H26" s="77"/>
      <c r="I26" s="77"/>
      <c r="J26" s="78"/>
      <c r="K26" s="1"/>
    </row>
    <row r="27" spans="1:19" x14ac:dyDescent="0.25">
      <c r="A27" s="7"/>
      <c r="B27"/>
      <c r="C27" s="97" t="s">
        <v>93</v>
      </c>
      <c r="D27" s="98"/>
      <c r="E27" s="97" t="s">
        <v>127</v>
      </c>
      <c r="F27" s="98"/>
      <c r="G27" s="97" t="s">
        <v>128</v>
      </c>
      <c r="H27" s="97"/>
      <c r="I27" s="97" t="s">
        <v>46</v>
      </c>
      <c r="J27" s="99"/>
    </row>
    <row r="28" spans="1:19" ht="38.25" x14ac:dyDescent="0.25">
      <c r="A28" s="12" t="s">
        <v>47</v>
      </c>
      <c r="B28" s="13" t="s">
        <v>48</v>
      </c>
      <c r="C28" s="13" t="s">
        <v>49</v>
      </c>
      <c r="D28" s="13" t="s">
        <v>50</v>
      </c>
      <c r="E28" s="13" t="s">
        <v>51</v>
      </c>
      <c r="F28" s="13" t="s">
        <v>52</v>
      </c>
      <c r="G28" s="13" t="s">
        <v>53</v>
      </c>
      <c r="H28" s="13" t="s">
        <v>54</v>
      </c>
      <c r="I28" s="13" t="s">
        <v>55</v>
      </c>
      <c r="J28" s="14" t="s">
        <v>56</v>
      </c>
    </row>
    <row r="29" spans="1:19" ht="80.25" customHeight="1" x14ac:dyDescent="0.25">
      <c r="A29" s="23" t="s">
        <v>129</v>
      </c>
      <c r="B29" s="23" t="s">
        <v>130</v>
      </c>
      <c r="C29" s="26"/>
      <c r="D29" s="26"/>
      <c r="E29" s="24">
        <v>11300</v>
      </c>
      <c r="F29" s="25">
        <v>30000000</v>
      </c>
      <c r="G29" s="26"/>
      <c r="H29" s="26"/>
      <c r="I29" s="21">
        <f>IF(G29&gt;0,G29/C29,0)</f>
        <v>0</v>
      </c>
      <c r="J29" s="22">
        <f>IF(H29&gt;0,H29/D29,0)</f>
        <v>0</v>
      </c>
      <c r="K29" s="26"/>
      <c r="L29" s="27"/>
      <c r="M29" s="82"/>
      <c r="N29" s="83"/>
      <c r="O29" s="83"/>
      <c r="P29" s="83"/>
      <c r="Q29" s="83"/>
      <c r="R29" s="83"/>
      <c r="S29" s="84"/>
    </row>
    <row r="30" spans="1:19" ht="15.75" hidden="1" x14ac:dyDescent="0.25">
      <c r="A30" s="71" t="s">
        <v>65</v>
      </c>
      <c r="B30" s="72"/>
      <c r="C30" s="72"/>
      <c r="D30" s="72"/>
      <c r="E30" s="72"/>
      <c r="F30" s="72"/>
      <c r="G30" s="72"/>
      <c r="H30" s="72"/>
      <c r="I30" s="72"/>
      <c r="J30" s="73"/>
    </row>
    <row r="31" spans="1:19" ht="15.75" hidden="1" x14ac:dyDescent="0.25">
      <c r="A31" s="76" t="s">
        <v>66</v>
      </c>
      <c r="B31" s="77"/>
      <c r="C31" s="77"/>
      <c r="D31" s="77"/>
      <c r="E31" s="77"/>
      <c r="F31" s="77"/>
      <c r="G31" s="77"/>
      <c r="H31" s="77"/>
      <c r="I31" s="77"/>
      <c r="J31" s="78"/>
      <c r="K31" s="1"/>
    </row>
    <row r="32" spans="1:19" hidden="1" x14ac:dyDescent="0.25">
      <c r="A32" s="15" t="s">
        <v>67</v>
      </c>
      <c r="B32" s="69" t="s">
        <v>131</v>
      </c>
      <c r="C32" s="69"/>
      <c r="D32" s="69"/>
      <c r="E32" s="69"/>
      <c r="F32" s="69"/>
      <c r="G32" s="69"/>
      <c r="H32" s="69"/>
      <c r="I32" s="69"/>
      <c r="J32" s="70"/>
    </row>
    <row r="33" spans="1:11" hidden="1" x14ac:dyDescent="0.25">
      <c r="A33" s="15" t="s">
        <v>68</v>
      </c>
      <c r="B33" s="69" t="s">
        <v>132</v>
      </c>
      <c r="C33" s="69"/>
      <c r="D33" s="69"/>
      <c r="E33" s="69"/>
      <c r="F33" s="69"/>
      <c r="G33" s="69"/>
      <c r="H33" s="69"/>
      <c r="I33" s="69"/>
      <c r="J33" s="70"/>
    </row>
    <row r="34" spans="1:11" ht="85.5" hidden="1" customHeight="1" x14ac:dyDescent="0.25">
      <c r="A34" s="15" t="s">
        <v>70</v>
      </c>
      <c r="B34" s="69" t="s">
        <v>133</v>
      </c>
      <c r="C34" s="69"/>
      <c r="D34" s="69"/>
      <c r="E34" s="69"/>
      <c r="F34" s="69"/>
      <c r="G34" s="69"/>
      <c r="H34" s="69"/>
      <c r="I34" s="69"/>
      <c r="J34" s="70"/>
    </row>
    <row r="35" spans="1:11" hidden="1" x14ac:dyDescent="0.25">
      <c r="A35" s="15" t="s">
        <v>72</v>
      </c>
      <c r="B35" s="69" t="s">
        <v>134</v>
      </c>
      <c r="C35" s="69"/>
      <c r="D35" s="69"/>
      <c r="E35" s="69"/>
      <c r="F35" s="69"/>
      <c r="G35" s="69"/>
      <c r="H35" s="69"/>
      <c r="I35" s="69"/>
      <c r="J35" s="70"/>
    </row>
    <row r="36" spans="1:11" ht="15.75" hidden="1" x14ac:dyDescent="0.25">
      <c r="A36" s="71" t="s">
        <v>74</v>
      </c>
      <c r="B36" s="72"/>
      <c r="C36" s="72"/>
      <c r="D36" s="72"/>
      <c r="E36" s="72"/>
      <c r="F36" s="72"/>
      <c r="G36" s="72"/>
      <c r="H36" s="72"/>
      <c r="I36" s="72"/>
      <c r="J36" s="73"/>
    </row>
    <row r="37" spans="1:11" ht="15.75" hidden="1" x14ac:dyDescent="0.25">
      <c r="A37" s="61" t="s">
        <v>75</v>
      </c>
      <c r="B37" s="62"/>
      <c r="C37" s="62"/>
      <c r="D37" s="62"/>
      <c r="E37" s="62"/>
      <c r="F37" s="62"/>
      <c r="G37" s="62"/>
      <c r="H37" s="62"/>
      <c r="I37" s="62"/>
      <c r="J37" s="63"/>
      <c r="K37" s="1"/>
    </row>
    <row r="38" spans="1:11" ht="27.75" hidden="1" customHeight="1" x14ac:dyDescent="0.25">
      <c r="A38" s="64" t="s">
        <v>76</v>
      </c>
      <c r="B38" s="65"/>
      <c r="C38" s="65"/>
      <c r="D38" s="65"/>
      <c r="E38" s="65"/>
      <c r="F38" s="65"/>
      <c r="G38" s="65"/>
      <c r="H38" s="65"/>
      <c r="I38" s="65"/>
      <c r="J38" s="66"/>
    </row>
    <row r="39" spans="1:11" ht="27.75" customHeight="1" x14ac:dyDescent="0.25">
      <c r="A39" s="28"/>
      <c r="B39" s="28"/>
      <c r="C39" s="28"/>
      <c r="D39" s="28"/>
      <c r="E39" s="28"/>
      <c r="F39" s="28"/>
      <c r="G39" s="28"/>
      <c r="H39" s="28"/>
      <c r="I39" s="28"/>
      <c r="J39" s="28"/>
    </row>
    <row r="40" spans="1:11" ht="30.75" hidden="1" customHeight="1" x14ac:dyDescent="0.25">
      <c r="A40" s="74" t="s">
        <v>83</v>
      </c>
      <c r="B40" s="74"/>
      <c r="C40" s="74"/>
      <c r="D40" s="74"/>
      <c r="E40" s="74"/>
      <c r="F40" s="74"/>
      <c r="G40" s="74"/>
      <c r="H40" s="74"/>
      <c r="I40" s="74"/>
      <c r="J40" s="74"/>
    </row>
    <row r="43" spans="1:11" ht="23.25" x14ac:dyDescent="0.35">
      <c r="F43" s="144" t="s">
        <v>135</v>
      </c>
      <c r="G43" s="144"/>
      <c r="H43" s="144"/>
    </row>
    <row r="44" spans="1:11" ht="23.25" x14ac:dyDescent="0.35">
      <c r="F44" s="143" t="s">
        <v>136</v>
      </c>
      <c r="G44" s="143"/>
      <c r="H44" s="143"/>
    </row>
  </sheetData>
  <mergeCells count="51">
    <mergeCell ref="B10:J10"/>
    <mergeCell ref="B1:J1"/>
    <mergeCell ref="B2:C2"/>
    <mergeCell ref="D2:H2"/>
    <mergeCell ref="B3:C3"/>
    <mergeCell ref="D3:H3"/>
    <mergeCell ref="A4:J4"/>
    <mergeCell ref="A5:J5"/>
    <mergeCell ref="A6:J6"/>
    <mergeCell ref="A7:J7"/>
    <mergeCell ref="B8:J8"/>
    <mergeCell ref="B9:J9"/>
    <mergeCell ref="A22:J22"/>
    <mergeCell ref="B11:J11"/>
    <mergeCell ref="B12:J12"/>
    <mergeCell ref="A13:J13"/>
    <mergeCell ref="C14:J14"/>
    <mergeCell ref="C15:J15"/>
    <mergeCell ref="C16:J16"/>
    <mergeCell ref="A17:J17"/>
    <mergeCell ref="B18:J18"/>
    <mergeCell ref="B19:J19"/>
    <mergeCell ref="B20:J20"/>
    <mergeCell ref="B21:J21"/>
    <mergeCell ref="M29:S29"/>
    <mergeCell ref="A23:J23"/>
    <mergeCell ref="A24:B24"/>
    <mergeCell ref="C24:E24"/>
    <mergeCell ref="F24:H24"/>
    <mergeCell ref="I24:J24"/>
    <mergeCell ref="A25:B25"/>
    <mergeCell ref="C25:E25"/>
    <mergeCell ref="F25:H25"/>
    <mergeCell ref="I25:J25"/>
    <mergeCell ref="A26:J26"/>
    <mergeCell ref="C27:D27"/>
    <mergeCell ref="E27:F27"/>
    <mergeCell ref="G27:H27"/>
    <mergeCell ref="I27:J27"/>
    <mergeCell ref="F44:H44"/>
    <mergeCell ref="A30:J30"/>
    <mergeCell ref="A31:J31"/>
    <mergeCell ref="B32:J32"/>
    <mergeCell ref="B33:J33"/>
    <mergeCell ref="B34:J34"/>
    <mergeCell ref="B35:J35"/>
    <mergeCell ref="A36:J36"/>
    <mergeCell ref="A37:J37"/>
    <mergeCell ref="A38:J38"/>
    <mergeCell ref="A40:J40"/>
    <mergeCell ref="F43:H43"/>
  </mergeCells>
  <dataValidations count="16">
    <dataValidation allowBlank="1" showInputMessage="1" showErrorMessage="1" prompt="Nombre de cada producto" sqref="A28:A29" xr:uid="{00000000-0002-0000-0300-000000000000}"/>
    <dataValidation allowBlank="1" showInputMessage="1" showErrorMessage="1" prompt="Nombre del indicador" sqref="B28:B29" xr:uid="{00000000-0002-0000-0300-000001000000}"/>
    <dataValidation allowBlank="1" showInputMessage="1" showErrorMessage="1" prompt="Meta alcanzada en el trimestre" sqref="G28:G29" xr:uid="{00000000-0002-0000-0300-000002000000}"/>
    <dataValidation allowBlank="1" showInputMessage="1" showErrorMessage="1" prompt="Monto ejecutado en el trimestre" sqref="H28:H29" xr:uid="{00000000-0002-0000-0300-000003000000}"/>
    <dataValidation allowBlank="1" sqref="A8" xr:uid="{00000000-0002-0000-0300-000004000000}"/>
    <dataValidation allowBlank="1" showInputMessage="1" prompt="Nombre del capítulo" sqref="B8:B10" xr:uid="{00000000-0002-0000-0300-000005000000}"/>
    <dataValidation allowBlank="1" showInputMessage="1" showErrorMessage="1" prompt="¿A quién va dirigido el programa?, ¿qué característica tiene esta población que requiere ser beneficiada?" sqref="B20:J20" xr:uid="{00000000-0002-0000-0300-000006000000}"/>
    <dataValidation allowBlank="1" showInputMessage="1" showErrorMessage="1" prompt="Nombre del producto" sqref="B32:J32" xr:uid="{00000000-0002-0000-0300-000007000000}"/>
    <dataValidation allowBlank="1" showInputMessage="1" showErrorMessage="1" prompt="¿En qué consiste el producto? su objetivo" sqref="B33:J33" xr:uid="{00000000-0002-0000-0300-000008000000}"/>
    <dataValidation allowBlank="1" showInputMessage="1" showErrorMessage="1" prompt="1. Describir lo plasmado en el presupuesto_x000a_2. Describir lo alcanzado en términos financieros y de producción " sqref="B34:J34" xr:uid="{00000000-0002-0000-0300-000009000000}"/>
    <dataValidation allowBlank="1" showInputMessage="1" showErrorMessage="1" prompt="De existir desvío, explicar razones." sqref="B35:J35" xr:uid="{00000000-0002-0000-0300-00000A000000}"/>
    <dataValidation allowBlank="1" showInputMessage="1" showErrorMessage="1" prompt="Oportunidades de mejora identificadas" sqref="A38:J39" xr:uid="{00000000-0002-0000-0300-00000B000000}"/>
    <dataValidation allowBlank="1" showInputMessage="1" showErrorMessage="1" prompt="Presupuesto del programa" sqref="A25:C25 F25" xr:uid="{00000000-0002-0000-0300-00000C000000}"/>
    <dataValidation allowBlank="1" showInputMessage="1" showErrorMessage="1" prompt="¿En qué consiste el programa?" sqref="B19:J19" xr:uid="{00000000-0002-0000-0300-00000D000000}"/>
    <dataValidation allowBlank="1" showInputMessage="1" showErrorMessage="1" prompt="Meta anual del indicador" sqref="E28:E29 C28:C29" xr:uid="{00000000-0002-0000-0300-00000E000000}"/>
    <dataValidation allowBlank="1" showInputMessage="1" showErrorMessage="1" prompt="Monto presupuestado para el producto" sqref="F28:F29 D28:D29" xr:uid="{00000000-0002-0000-0300-00000F000000}"/>
  </dataValidations>
  <pageMargins left="0.7" right="0.7" top="0.75" bottom="0.75" header="0.3" footer="0.3"/>
  <pageSetup scale="54" orientation="portrait" r:id="rId1"/>
  <colBreaks count="1" manualBreakCount="1">
    <brk id="10" max="43" man="1"/>
  </colBreak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0cab52-167d-4bbd-9f28-7b969ed121e5">
      <Terms xmlns="http://schemas.microsoft.com/office/infopath/2007/PartnerControls"/>
    </lcf76f155ced4ddcb4097134ff3c332f>
    <TaxCatchAll xmlns="9a928559-23eb-44ad-8a7c-bf76f1e2f762" xsi:nil="true"/>
    <confirmaci_x00f3_n xmlns="0e0cab52-167d-4bbd-9f28-7b969ed121e5" xsi:nil="true"/>
    <carpetadestino xmlns="0e0cab52-167d-4bbd-9f28-7b969ed121e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0E4EEE637E14441B913DA8CF62EE4C3" ma:contentTypeVersion="13" ma:contentTypeDescription="Crear nuevo documento." ma:contentTypeScope="" ma:versionID="ad05554cd7fcdfb8745c7e0e89ebd073">
  <xsd:schema xmlns:xsd="http://www.w3.org/2001/XMLSchema" xmlns:xs="http://www.w3.org/2001/XMLSchema" xmlns:p="http://schemas.microsoft.com/office/2006/metadata/properties" xmlns:ns2="0e0cab52-167d-4bbd-9f28-7b969ed121e5" xmlns:ns3="9a928559-23eb-44ad-8a7c-bf76f1e2f762" targetNamespace="http://schemas.microsoft.com/office/2006/metadata/properties" ma:root="true" ma:fieldsID="b7947b5e0fad0d679e97ab2847e0d2a4" ns2:_="" ns3:_="">
    <xsd:import namespace="0e0cab52-167d-4bbd-9f28-7b969ed121e5"/>
    <xsd:import namespace="9a928559-23eb-44ad-8a7c-bf76f1e2f76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nfirmaci_x00f3_n" minOccurs="0"/>
                <xsd:element ref="ns2:carpeta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0cab52-167d-4bbd-9f28-7b969ed121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11a6f73-3b3d-40e0-ab0e-f9e76f6d12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confirmaci_x00f3_n" ma:index="18" nillable="true" ma:displayName="confirmación" ma:format="Dropdown" ma:internalName="confirmaci_x00f3_n">
      <xsd:simpleType>
        <xsd:union memberTypes="dms:Text">
          <xsd:simpleType>
            <xsd:restriction base="dms:Choice">
              <xsd:enumeration value="Subido"/>
            </xsd:restriction>
          </xsd:simpleType>
        </xsd:union>
      </xsd:simpleType>
    </xsd:element>
    <xsd:element name="carpetadestino" ma:index="19" nillable="true" ma:displayName="carpeta destino" ma:format="Dropdown" ma:internalName="carpetadestino">
      <xsd:simpleType>
        <xsd:restriction base="dms:Choice">
          <xsd:enumeration value="Manual politica o proce"/>
          <xsd:enumeration value="Carpeta inf NOBACI"/>
          <xsd:enumeration value="Código etica"/>
          <xsd:enumeration value="Manual funciones"/>
        </xsd:restriction>
      </xsd:simpleType>
    </xsd:element>
  </xsd:schema>
  <xsd:schema xmlns:xsd="http://www.w3.org/2001/XMLSchema" xmlns:xs="http://www.w3.org/2001/XMLSchema" xmlns:dms="http://schemas.microsoft.com/office/2006/documentManagement/types" xmlns:pc="http://schemas.microsoft.com/office/infopath/2007/PartnerControls" targetNamespace="9a928559-23eb-44ad-8a7c-bf76f1e2f76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c39b161-e501-44ea-91d4-0c5b5c45ec1f}" ma:internalName="TaxCatchAll" ma:showField="CatchAllData" ma:web="9a928559-23eb-44ad-8a7c-bf76f1e2f7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B931AB-B663-4648-BA70-55A637D37E86}">
  <ds:schemaRefs>
    <ds:schemaRef ds:uri="http://schemas.microsoft.com/office/2006/metadata/properties"/>
    <ds:schemaRef ds:uri="http://schemas.microsoft.com/office/infopath/2007/PartnerControls"/>
    <ds:schemaRef ds:uri="0e0cab52-167d-4bbd-9f28-7b969ed121e5"/>
    <ds:schemaRef ds:uri="9a928559-23eb-44ad-8a7c-bf76f1e2f762"/>
  </ds:schemaRefs>
</ds:datastoreItem>
</file>

<file path=customXml/itemProps2.xml><?xml version="1.0" encoding="utf-8"?>
<ds:datastoreItem xmlns:ds="http://schemas.openxmlformats.org/officeDocument/2006/customXml" ds:itemID="{F14B01DF-00D9-44C0-9DA0-C1FDC5767F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0cab52-167d-4bbd-9f28-7b969ed121e5"/>
    <ds:schemaRef ds:uri="9a928559-23eb-44ad-8a7c-bf76f1e2f7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DA937C-280D-4FE5-BB27-E752A1D4B0D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Programa 12 T22026</vt:lpstr>
      <vt:lpstr>Programa 41 T22026</vt:lpstr>
      <vt:lpstr>Programa 45 T22026</vt:lpstr>
      <vt:lpstr>Programa 45 S2 (2)</vt:lpstr>
      <vt:lpstr>'Programa 12 T22026'!Área_de_impresión</vt:lpstr>
      <vt:lpstr>'Programa 41 T22026'!Área_de_impresión</vt:lpstr>
      <vt:lpstr>'Programa 45 S2 (2)'!Área_de_impresión</vt:lpstr>
      <vt:lpstr>'Programa 45 T22026'!Área_de_impresión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Maria Virginia Robles Abreu</cp:lastModifiedBy>
  <cp:revision/>
  <dcterms:created xsi:type="dcterms:W3CDTF">2021-03-22T15:50:10Z</dcterms:created>
  <dcterms:modified xsi:type="dcterms:W3CDTF">2026-09-17T15:27:52Z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0x010100E0E4EEE637E14441B913DA8CF62EE4C3</vt:lpwstr>
  </property>
  <property fmtid="{D5CDD505-2E9C-101B-9397-08002B2CF9AE}" pid="4" name="_SourceUrl">
    <vt:lpwstr/>
  </property>
  <property fmtid="{D5CDD505-2E9C-101B-9397-08002B2CF9AE}" pid="5" name="_SharedFileIndex">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ies>
</file>