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40" windowHeight="7725"/>
  </bookViews>
  <sheets>
    <sheet name="LIBRO BANCO " sheetId="1" r:id="rId1"/>
    <sheet name="CONCILIACION " sheetId="2" r:id="rId2"/>
    <sheet name="CHEQUES EN TRANSITOS  " sheetId="3" r:id="rId3"/>
    <sheet name="Movimientos" sheetId="4" r:id="rId4"/>
  </sheets>
  <definedNames>
    <definedName name="_xlnm._FilterDatabase" localSheetId="2" hidden="1">'CHEQUES EN TRANSITOS  '!$A$12:$E$249</definedName>
    <definedName name="_xlnm._FilterDatabase" localSheetId="0" hidden="1">'LIBRO BANCO '!$B$15:$G$599</definedName>
    <definedName name="_xlnm._FilterDatabase" localSheetId="3" hidden="1">Movimientos!$A$13:$H$194</definedName>
    <definedName name="_xlnm.Print_Area" localSheetId="2">'CHEQUES EN TRANSITOS  '!$A$1:$E$83</definedName>
    <definedName name="_xlnm.Print_Area" localSheetId="0">'LIBRO BANCO '!$A$1:$G$602</definedName>
    <definedName name="NOMBRE" localSheetId="2">#REF!</definedName>
    <definedName name="NOMBRE" localSheetId="1">#REF!</definedName>
    <definedName name="NOMBRE" localSheetId="3">Movimientos!$A$10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302" i="1" l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01" i="1"/>
  <c r="F16" i="2" l="1"/>
  <c r="D250" i="3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F28" i="2" l="1"/>
  <c r="E84" i="3" l="1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F13" i="2" l="1"/>
  <c r="F18" i="2" s="1"/>
  <c r="F21" i="2" s="1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F31" i="2" l="1"/>
  <c r="F35" i="2" s="1"/>
  <c r="F36" i="2" s="1"/>
</calcChain>
</file>

<file path=xl/sharedStrings.xml><?xml version="1.0" encoding="utf-8"?>
<sst xmlns="http://schemas.openxmlformats.org/spreadsheetml/2006/main" count="1976" uniqueCount="689">
  <si>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</si>
  <si>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</si>
  <si>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</si>
  <si>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</si>
  <si>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</si>
  <si>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</si>
  <si>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</si>
  <si>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</si>
  <si>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</si>
  <si>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</si>
  <si>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</si>
  <si>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Monto</t>
  </si>
  <si>
    <t>NELSON ANTONIO FIGUEREO INVERT</t>
  </si>
  <si>
    <t>LUISA  ALEXANDRA MONCION  CASTILLO</t>
  </si>
  <si>
    <t>ROSA HORTENSIA PUJOLS GONZALEZ</t>
  </si>
  <si>
    <t>FAUSTO ANTONIO REYES ALMONTE</t>
  </si>
  <si>
    <t>ANTONIA REYES DEL ORBE DE CABRAL</t>
  </si>
  <si>
    <t>VIVIANA ALTAGRACIA MUÑOZ SANTOS</t>
  </si>
  <si>
    <t>PEDRO MIGUEL PAULINO PAULINO</t>
  </si>
  <si>
    <t>DAF TRADING, SRL</t>
  </si>
  <si>
    <t>MAXIMO ANGEL ROBERTO SANTIAGO GUZMAN</t>
  </si>
  <si>
    <t>ALTUS INTERCOMERCIAL, SRL</t>
  </si>
  <si>
    <t>JOSE LUIS TAPIA DISLA</t>
  </si>
  <si>
    <t>NIXON NICOLAS GERALDO BAUTISTA</t>
  </si>
  <si>
    <t>FABIO HERNANDEZ JIMENEZ</t>
  </si>
  <si>
    <t>XIOMARA GENOVEVA DURAN PEREZ</t>
  </si>
  <si>
    <t>ELIAS ENRIQUE PAYANO</t>
  </si>
  <si>
    <t>VIAMAR, SA</t>
  </si>
  <si>
    <t>TP COMERCIAL TODO PARA OFICINAS, SRL</t>
  </si>
  <si>
    <t>NAS, EIRL</t>
  </si>
  <si>
    <t>DELTA COMERCIAL, SA</t>
  </si>
  <si>
    <t>ALEJANDRO ARTURO PERDOMO GONZALEZ</t>
  </si>
  <si>
    <t>LUIS ANTONIO GARRIDO ANDUJAR</t>
  </si>
  <si>
    <t>JHORDANY RODRIGUEZ TORRES</t>
  </si>
  <si>
    <t>LUIS MANUEL NIN SANTANA</t>
  </si>
  <si>
    <t>GASODUCTOS DOMINICANOS GASEODOMSA, SRL</t>
  </si>
  <si>
    <t>YOHAN MANUEL PEGUERO TAVERAS</t>
  </si>
  <si>
    <t>SANTA POLANCO ADAMES</t>
  </si>
  <si>
    <t>COMERCIALIZADORA DAVOS, SRL</t>
  </si>
  <si>
    <t>ENCAJES LA  ROSARIO SRL</t>
  </si>
  <si>
    <t>CARLOS DE JESUS ACOSTA LECLERC</t>
  </si>
  <si>
    <t>DIONISIA RIJO DEL ROSARIO</t>
  </si>
  <si>
    <t>ELIZABETH SANTANA</t>
  </si>
  <si>
    <t>EDUARDO TOMAS FLETE RODRIGUEZ</t>
  </si>
  <si>
    <t>EDDY MANUEL CUELLO VALENZUELA</t>
  </si>
  <si>
    <t>ULTIMA IVELISSE PEREZ PEGUERO</t>
  </si>
  <si>
    <t>IVAN DANILO SANTANA ALMONTE</t>
  </si>
  <si>
    <t>MERCEDES MARGARITA JEREZ WISKY</t>
  </si>
  <si>
    <t>GREGORIO MARTES BRITO</t>
  </si>
  <si>
    <t>MERCEDES MIGUELINA RODRIGUEZ MORON</t>
  </si>
  <si>
    <t>DIRECCION GENERAL DE BELLAS ARTES</t>
  </si>
  <si>
    <t>ROSMERY DEL CARMEN ULLOA TEJADA</t>
  </si>
  <si>
    <t>CLAUDIA CECILIA FIGUEREO JEREZ</t>
  </si>
  <si>
    <t>MONICA RODRIGUEZ CONTRERAS</t>
  </si>
  <si>
    <t>SUNIX PETROLEUM, SRL</t>
  </si>
  <si>
    <t>INVERSIONES ARDISA, SRL</t>
  </si>
  <si>
    <t>GLOBAL IMAGING PRODUCTS, SRL</t>
  </si>
  <si>
    <t>LOGOMARCA, SA</t>
  </si>
  <si>
    <t>ROSA ALTAGRACIA TRONCOSO BELTRAN DE DE LUNA</t>
  </si>
  <si>
    <t>SERVICIOS DE AIRE ACONDICIONADOS, SRL</t>
  </si>
  <si>
    <t>ELECTROMECANICA GARCIA, SRL</t>
  </si>
  <si>
    <t>AYUNTAMIENTO DEL DISTRITO NACIONAL</t>
  </si>
  <si>
    <t>MANUEL DANILO DE LOS SANTOS SANCHEZ</t>
  </si>
  <si>
    <t>SUPER ESTACION DE SERVICIOS MULTIPLES ON THE BOULEVARD, SRL</t>
  </si>
  <si>
    <t>AMAURY JOSE MATOS RODRIGUEZ</t>
  </si>
  <si>
    <t>WENDY ELOISA BIDO ESPINOSA</t>
  </si>
  <si>
    <t>GAT OFFICE, SRL</t>
  </si>
  <si>
    <t>RAFAEL ANTONIO RAMIREZ RODRIGUEZ</t>
  </si>
  <si>
    <t>ADALGISA DOLORES COLLADO ALMONTE</t>
  </si>
  <si>
    <t>MARIELY GARCIA RAMIREZ</t>
  </si>
  <si>
    <t>OFFITEK, SRL</t>
  </si>
  <si>
    <t>ERICKSON GARCIA VARGAS</t>
  </si>
  <si>
    <t>KARINA GONZALEZ TERRERO DE FELIZ</t>
  </si>
  <si>
    <t>CEDIMAT</t>
  </si>
  <si>
    <t>RONIX EZEQUIEL GUERRERO TEJEDA</t>
  </si>
  <si>
    <t>CESAR OLIVERIO DE JESUS COMPRES JORGE</t>
  </si>
  <si>
    <t>PABLO VICENTE BAUTISTA</t>
  </si>
  <si>
    <t>Conciliacion Bancaria</t>
  </si>
  <si>
    <t>Cuenta Gastos Operativos</t>
  </si>
  <si>
    <t>RD$</t>
  </si>
  <si>
    <t>MAS:</t>
  </si>
  <si>
    <t>DIFERENCIAS POSITIVAS POR IDENTIFICAR</t>
  </si>
  <si>
    <t>MENOS:</t>
  </si>
  <si>
    <t>DEBITOS   Y  CARGOS  BANCARIOS</t>
  </si>
  <si>
    <t xml:space="preserve">MAS </t>
  </si>
  <si>
    <t>DEPOSITO EN TRANSITO</t>
  </si>
  <si>
    <t xml:space="preserve">MENOS </t>
  </si>
  <si>
    <t xml:space="preserve">CHEQUES EN   TRANSITO </t>
  </si>
  <si>
    <t xml:space="preserve">BALANCE  DISPONIBLE </t>
  </si>
  <si>
    <t>DIFERENCIA</t>
  </si>
  <si>
    <t>PREPARADO POR:</t>
  </si>
  <si>
    <t>REVISADO POR:</t>
  </si>
  <si>
    <t>AUDITADO POR:</t>
  </si>
  <si>
    <t xml:space="preserve">FECHA </t>
  </si>
  <si>
    <t xml:space="preserve">NUMERO </t>
  </si>
  <si>
    <t xml:space="preserve">CONCEPTO </t>
  </si>
  <si>
    <t>VALOR</t>
  </si>
  <si>
    <t>ESTATUS</t>
  </si>
  <si>
    <t>BISMARCK ANIBAL ORTIZ GARCIA</t>
  </si>
  <si>
    <t>OFICINA NACIONAL DE PROPIEDAD INDUSTRIAL (ONAPI)</t>
  </si>
  <si>
    <t>DULCE OLIVIA RODRIGUEZ GARCIA</t>
  </si>
  <si>
    <t>MARIA SANTANA TRINIDAD</t>
  </si>
  <si>
    <t>BANCO AGRICOLA DE LA REPUBLICA DOMINICANA</t>
  </si>
  <si>
    <t>VICTOR ANTONIO  RODRIGUEZ  MARTINEZ</t>
  </si>
  <si>
    <t>GUILLERMO RAMIREZ CUSTODIO</t>
  </si>
  <si>
    <t>CRISTINA REYES DE LEON</t>
  </si>
  <si>
    <t>GRISELDA REGALADO GUZMAN</t>
  </si>
  <si>
    <t>TESORERIA DE LA SEGURIDAD SOCIAL</t>
  </si>
  <si>
    <t>BIENVENIDO MENA MARTINEZ</t>
  </si>
  <si>
    <t>JOSEFINA COSTE EUSEBIO DE BRUNO</t>
  </si>
  <si>
    <t>GADIEL ELI TAVAREZ BENZAN</t>
  </si>
  <si>
    <t>ARTURO  FRANCO MOYA</t>
  </si>
  <si>
    <t>JUAN LUIS MEDINA ACOSTA</t>
  </si>
  <si>
    <t>ADOLFO PEREZ SANCHEZ</t>
  </si>
  <si>
    <t>WMAR INGENIERIA, SRL</t>
  </si>
  <si>
    <t>WAGNER GUZMAN NOVAS</t>
  </si>
  <si>
    <t>JUANA ANGELA GARCIA  DISLA</t>
  </si>
  <si>
    <t>FARMAHISPANA,SRL</t>
  </si>
  <si>
    <t>YRENO CASTILLO LINAREZ</t>
  </si>
  <si>
    <t>JOSE RAMON ARIAS  ALMONTE</t>
  </si>
  <si>
    <t>STANLEY MANUEL JIMINIAN DIAZ</t>
  </si>
  <si>
    <t>MARIA DEL CARMEN MENA DE BEATO</t>
  </si>
  <si>
    <t>SIMONCA, SRL</t>
  </si>
  <si>
    <t>INVERPLATA, SA</t>
  </si>
  <si>
    <t>MONTELCO DOMINICANA, SRL</t>
  </si>
  <si>
    <t>RUDDY CANARIO PEÑA</t>
  </si>
  <si>
    <t>AUTOMARE, SRL</t>
  </si>
  <si>
    <t>ANGELA ARCANGEL MANZUETA</t>
  </si>
  <si>
    <t>REYES DARNELY EUGENIA LUCIANO</t>
  </si>
  <si>
    <t>EMPRESAS MACANGEL, SRL</t>
  </si>
  <si>
    <t xml:space="preserve">VIAPAINT,C.POR A </t>
  </si>
  <si>
    <t>Del  01 al 30 de Septiembre  del 2016</t>
  </si>
  <si>
    <t>BALANCE SEGUN LIBRO AL 30 /09/ 2016</t>
  </si>
  <si>
    <t xml:space="preserve">BALANCE  CORREGIDO SEGUN LIBRO AL  30/09/2016 </t>
  </si>
  <si>
    <t>BALANCE CONCILIADO  CON EL BANCO AL 30/9/2016</t>
  </si>
  <si>
    <t>BALANCE SEGUN  BANCO AL 30/09/2016</t>
  </si>
  <si>
    <t>BALANCE CONCILIADO  SEGUN BANCO  AL 30/09/2016</t>
  </si>
  <si>
    <t>Al 30 de Septiembre  del 2016</t>
  </si>
  <si>
    <t xml:space="preserve">RELACION CHEQUES  EN TRANSITOS  AL 30  DE  Septiembre  2016 </t>
  </si>
  <si>
    <t>NATALI MOSQUEA JIMENEZ</t>
  </si>
  <si>
    <t>LIAN TV PRODUCCIONES, SRL</t>
  </si>
  <si>
    <t>URGILIA CRISTYN AYBAR GARCIA</t>
  </si>
  <si>
    <t>CLAUDIA CECILIA  FIGUEREO JEREZ</t>
  </si>
  <si>
    <t>MIGUEL LORENTE ACOSTA</t>
  </si>
  <si>
    <t>ELLIS VERALIZ DE JESUS ROJAS</t>
  </si>
  <si>
    <t>NEFTALI ERNESTO SOLER ABREU</t>
  </si>
  <si>
    <t>MARTHA FABIAN MARTINEZ</t>
  </si>
  <si>
    <t>EVANGELISTA ALTAGRACIA REYES SANTANA</t>
  </si>
  <si>
    <t>CENTRO CRISTIANO DE SERVICIOS MEDICOS, INC</t>
  </si>
  <si>
    <t>SAEM SOLUTIONS, SRL</t>
  </si>
  <si>
    <t>NELSON ASENCION MATOS MEDRANO</t>
  </si>
  <si>
    <t>AIDELISSA CEPEDA CEPEDA</t>
  </si>
  <si>
    <t>JOEL FRANCISCO COSTE PLASENCIA</t>
  </si>
  <si>
    <t>SUPPORT SOLUTIONS NUGUER, SRL</t>
  </si>
  <si>
    <t>LUIS JOSE HOLGUIN TORRES</t>
  </si>
  <si>
    <t>LUIS YANUEL CORDERO FERNANDEZ</t>
  </si>
  <si>
    <t>EGLY DANELLY RIVAS DE JESUS</t>
  </si>
  <si>
    <t>BIENVENIDO DE JESUS ALEJO VILORIA</t>
  </si>
  <si>
    <t>SIXTA ROJAS</t>
  </si>
  <si>
    <t>LUISA ALEXANDRA MONCION CASTILLO</t>
  </si>
  <si>
    <t>ANGELA DEL PILAR DE LEON VALENZUELA</t>
  </si>
  <si>
    <t>STARLING VICENTE SANCHEZ MEDINA</t>
  </si>
  <si>
    <t>EZEQUIEL MANUEL VOLQUEZ MEDINA</t>
  </si>
  <si>
    <t>PAOLA MICHEL HERNANDEZ MORILLO</t>
  </si>
  <si>
    <t>SOLVEX DOMINICANA, SRL</t>
  </si>
  <si>
    <t>REFRIGERACION TECNICA JJ, SRL</t>
  </si>
  <si>
    <t>VR VIRNA REYNOSO, SRL</t>
  </si>
  <si>
    <t>JOSE MARIA MACEO FLORENTINO</t>
  </si>
  <si>
    <t>JOSE MIGUEL HERNANDEZ CARMONA</t>
  </si>
  <si>
    <t>PEDRO FRANCISCO ANGELES FERNANDEZ</t>
  </si>
  <si>
    <t>JOSE ANTONIO ABREU CAMPUSANO</t>
  </si>
  <si>
    <t>FATIMA DIOSMARE GONZALEZ MENDEZ</t>
  </si>
  <si>
    <t>MIGUEL MANUEL MORENO ROSENDO</t>
  </si>
  <si>
    <t>CORNELIO HERNANDEZ DUARTE</t>
  </si>
  <si>
    <t>ROSAURA SIERRA TAPIA</t>
  </si>
  <si>
    <t>BLUE TRACK TECHNOLOGIES, SRL</t>
  </si>
  <si>
    <t>YAMEL CRISTINA DIAZ VILLAR</t>
  </si>
  <si>
    <t>EDEESTE</t>
  </si>
  <si>
    <t>JOSE ANIBAL BATISTA GALVAN</t>
  </si>
  <si>
    <t>OLEIDA ANTONIA ACOSTA SERRANO</t>
  </si>
  <si>
    <t>CEGONA, SRL</t>
  </si>
  <si>
    <t>JUANA GARCIA GARCIA DE GARCIA</t>
  </si>
  <si>
    <t>ERIDANIA DEL CARMEN VELEZ DUARTE</t>
  </si>
  <si>
    <t>ELIZABETH ALTAGRACIA CEPEDA NUÑEZ</t>
  </si>
  <si>
    <t>BRIGIDA CANDELARIA SOSA</t>
  </si>
  <si>
    <t>DAHIANA CABRERA VENTURA</t>
  </si>
  <si>
    <t>1ER REGIMIENTO DOMINICANO GUARDIA PRESIDENCIAL, E.R.D.</t>
  </si>
  <si>
    <t>MARIA LEONELA CONCEPCION MENDOZA</t>
  </si>
  <si>
    <t>BETZAIDA RODRIGUEZ RODRIGUEZ</t>
  </si>
  <si>
    <t>MARIA MAGDALENA ABREU QUEZADA</t>
  </si>
  <si>
    <t>GEORGI RAUL SANCHEZ LAZALA</t>
  </si>
  <si>
    <t>RUTH LARISSA SANCHEZ VALERIO</t>
  </si>
  <si>
    <t>CECILIA ABREU GUZMAN</t>
  </si>
  <si>
    <t>UNICORNIO FILMS</t>
  </si>
  <si>
    <t>ELECTRONICA GARCIA, SRL</t>
  </si>
  <si>
    <t>ESCUELA DE CALIDAD MORRISON SRL</t>
  </si>
  <si>
    <t>PLAZA LAMA, SA</t>
  </si>
  <si>
    <t>ESCUELA DOMINICANA DE NEGOCIO EDN, SRL</t>
  </si>
  <si>
    <t>INSITUTO NACIONAL DE ADMINISTRACION PUBLICA</t>
  </si>
  <si>
    <t>DEULI ALMONTE SIRI</t>
  </si>
  <si>
    <t>ENY JUDITH SANCHEZ MOQUETE</t>
  </si>
  <si>
    <t>CECILIA YBELIS JIMENEZ PEREZ</t>
  </si>
  <si>
    <t>JOSE FERNANDO SEPULVEDA FERRAN</t>
  </si>
  <si>
    <t>SINRY MATOS ROJAS</t>
  </si>
  <si>
    <t>ANTHONY ENMANUEL PEGUERO FELIZ</t>
  </si>
  <si>
    <t>DILENIA LISSETTE ALCANTARA MELO</t>
  </si>
  <si>
    <t>ROBERTO BAUTISTA SALDAÑA</t>
  </si>
  <si>
    <t>JOSEFINA CONCEPCION DE LOS SANTOS FILPO</t>
  </si>
  <si>
    <t>EVENCA SUPPLY, SRL</t>
  </si>
  <si>
    <t>HERALZA FERRECOMSA, EIRL</t>
  </si>
  <si>
    <t>ESTEFANY PEÑA HILARIO</t>
  </si>
  <si>
    <t>ROSA IDALISA OROSCO DE LIRIANO</t>
  </si>
  <si>
    <t>JUANA PAULINA OTAÑEZ</t>
  </si>
  <si>
    <t>ARISLEIDY MARGARITA ROSARIO NUÑEZ</t>
  </si>
  <si>
    <t>NIOURKA ARGENTINA ROMERO SANCHEZ</t>
  </si>
  <si>
    <t>DUNIA MARIA ARENCIBIA FUNDORA</t>
  </si>
  <si>
    <t>ALEXANDER MARTINEZ BELTRAN</t>
  </si>
  <si>
    <t>WENDYS PATRICIA RUIZ OLIVERO</t>
  </si>
  <si>
    <t>VIVIAN NAYRA ACHECAR EUSEBIO</t>
  </si>
  <si>
    <t>JOCELIN ALTAGRACIA ESPINAL JORGE</t>
  </si>
  <si>
    <t>EXPRESS PARCEL SERVICE INTERNATIONAL, INC</t>
  </si>
  <si>
    <t>REPARACIONES ELECTRICAS Y MANTENIMIENTOS MASI, SRL</t>
  </si>
  <si>
    <t>AGUA PLANETA AZUL, S. A.</t>
  </si>
  <si>
    <t>WILDISKA YANILSA SANTOS MOREL</t>
  </si>
  <si>
    <t>ANDIGHER FERREIRA HENRIQUEZ.</t>
  </si>
  <si>
    <t>SERVICIOS Y MANTENIMIENTO MARIO SANTOS, SRL</t>
  </si>
  <si>
    <t>RUDDY NELSON FRIAS ANGELES</t>
  </si>
  <si>
    <t>TALLERES ORTIZ CARELA DIESEL, SRL</t>
  </si>
  <si>
    <t>SAES, SRL</t>
  </si>
  <si>
    <t>WHENDOLY CAROLINA ABREU ESCOTT DE PEREZ</t>
  </si>
  <si>
    <t>INSTITUTO CULTURAL DOMINICO AMERICANO, INC</t>
  </si>
  <si>
    <t>JOSE LEONIDAS BATISTA CONCEPCION</t>
  </si>
  <si>
    <t>AURELIO VELASQUEZ</t>
  </si>
  <si>
    <t>YARCELA SUPLIDORA, SRL</t>
  </si>
  <si>
    <t>MAGALIS MERCEDES BAEZ GIL</t>
  </si>
  <si>
    <t>IMPRESORA MI CASA, EIRL</t>
  </si>
  <si>
    <t>ROSALIA BRITO SANTAMARIA</t>
  </si>
  <si>
    <t>ANGELO FULVIO CABREJA GUZMAN</t>
  </si>
  <si>
    <t>MICHAEL ANTHONY RAMIREZ GONZALEZ</t>
  </si>
  <si>
    <t>DISTRIBUIDORA LAGARES, SRL</t>
  </si>
  <si>
    <t>SERVICENTRO MARMOLEJOS ROSARIO, SRL</t>
  </si>
  <si>
    <t>CENTRO CUESTA NACIONAL, SAS</t>
  </si>
  <si>
    <t>HUGO FRANCISCO AQUINO ABREU</t>
  </si>
  <si>
    <t>FUNDACION APEC DE CREDITO EDUCATIVO INC.</t>
  </si>
  <si>
    <t>COMPAÑIA DOMINICANA DE TELEFONO, C. POR A.</t>
  </si>
  <si>
    <t>JUANA ALTAGRACIA BRITO DE TORRES</t>
  </si>
  <si>
    <t>EDENORTE</t>
  </si>
  <si>
    <t>NK GESTIONES DE NEUMATICOS, SRL</t>
  </si>
  <si>
    <t>FUNDACION NANCY AMANCIO</t>
  </si>
  <si>
    <t>SOLANO LORA SOLUCIONES DIVERSAS, SRL</t>
  </si>
  <si>
    <t>ANMILCI YAYNET FERNANDEZ POLANCO</t>
  </si>
  <si>
    <t>COMPAÑIA DOMINICANA DE TELEFONOS, S. A.</t>
  </si>
  <si>
    <t>INVERSIONES IGAE, SRL</t>
  </si>
  <si>
    <t>SERGIO AUGUSTO NOVA MENDEZ</t>
  </si>
  <si>
    <t>AMERICAN BUSINESS MACHINE, SRL (ABM)</t>
  </si>
  <si>
    <t>TALLERES J&amp;M, SRL</t>
  </si>
  <si>
    <t>NIDIA PEREZ FELIX</t>
  </si>
  <si>
    <t>AWILDA MATIAS DURAN</t>
  </si>
  <si>
    <t>YOMARY ALEJANDRA BERROA CABRERA</t>
  </si>
  <si>
    <t>XIOMARA CESARINA DE LA ALT. LOPEZ BURGOS</t>
  </si>
  <si>
    <t>AURELIO GONZALEZ MONEGRO</t>
  </si>
  <si>
    <t>DUARTE AMADOR VICENTE</t>
  </si>
  <si>
    <t>EVELYN MARITZA NOVAS MEDRANO</t>
  </si>
  <si>
    <t>FELIX EUCLIDES PACHECO FABIAN</t>
  </si>
  <si>
    <t>ADAN SUERO ARACENA</t>
  </si>
  <si>
    <t>OHTSU DEL CARIBE S A</t>
  </si>
  <si>
    <t>GRACIELA ROSARIO SANCHEZ DE MENDOZA</t>
  </si>
  <si>
    <t>LIDIA DEL CARMEN ESPINAL CARRERA</t>
  </si>
  <si>
    <t>ALICIA CASTILLO LUCAS</t>
  </si>
  <si>
    <t>ESPERANZA CARIDAD ESTEVEZ ZAPATA</t>
  </si>
  <si>
    <t>MARIA ZORAIDA NUÑEZ</t>
  </si>
  <si>
    <t>JOSE MARTIN SALAZAR RIVERA</t>
  </si>
  <si>
    <t>GRECIA MARIA CEBALLO MORENO</t>
  </si>
  <si>
    <t>KATERIN ALTAGRACIA VARGAS RAMIREZ</t>
  </si>
  <si>
    <t>FUNERARIA AVILA, SRL</t>
  </si>
  <si>
    <t>RAMONA JAVIER RAMOS DE ROSARIO</t>
  </si>
  <si>
    <t>INVERSIONES GRETMON, SRL</t>
  </si>
  <si>
    <t>SUPLIGENSA, SRL</t>
  </si>
  <si>
    <t>CASILDA PAULINA PICHARDO ALCANTARA DE TAVAREZ</t>
  </si>
  <si>
    <t>INVERSIONES ANDURIÑA, S.A.</t>
  </si>
  <si>
    <t>HARTI SUPPLIES, SRL</t>
  </si>
  <si>
    <t>JUAN ANTONIO CARELA FERRERAS</t>
  </si>
  <si>
    <t>NEW IMAGE SOLUTIONS AND MARKETING, SRL</t>
  </si>
  <si>
    <t>FREDY MANUEL ALMONTE GARCIA</t>
  </si>
  <si>
    <t>JOSE RODOLFO MOYA LIRIANO</t>
  </si>
  <si>
    <t>SANDRA MARGARITA LOPEZ SANCHEZ</t>
  </si>
  <si>
    <t>GRACIELA KERY DE VERAS</t>
  </si>
  <si>
    <t>SANDRA MARIA PAYANO DELGADO</t>
  </si>
  <si>
    <t>NARCISA RAMONA GONZALEZ ABREU</t>
  </si>
  <si>
    <t>MIOSOTI DEL MILAGRO DIAZ HERRERA</t>
  </si>
  <si>
    <t>RAMONA CECILIA DURAN PAULINO</t>
  </si>
  <si>
    <t>ESTHER MAGNOLIA REYNOSO DE RODRIGUEZ</t>
  </si>
  <si>
    <t>YALIBE ALTAGRACIA GARCIA TAVERAS</t>
  </si>
  <si>
    <t>DHARIANNI CLARIBELL SANDOVAL UREÑA</t>
  </si>
  <si>
    <t>LEUTRIDA DE LOS SANTOS CANARIO</t>
  </si>
  <si>
    <t>INGRID LETICIA PINEDA MERCEDES</t>
  </si>
  <si>
    <t>CRISMEIDY REYES NUÑEZ</t>
  </si>
  <si>
    <t>MARIA ESTELA VASQUEZ GALVEZ</t>
  </si>
  <si>
    <t>ROSANNA GONZALEZ MERCEDES</t>
  </si>
  <si>
    <t>MARTHA MARGARITA GONZALEZ JAQUEZ</t>
  </si>
  <si>
    <t>HOSPITAL GENERAL PLAZA DE LA SALUD</t>
  </si>
  <si>
    <t>JOSE DANIEL MOTA</t>
  </si>
  <si>
    <t>HILMA REYNOSO JOSE</t>
  </si>
  <si>
    <t>CHARINA LOPEZ SANCHEZ</t>
  </si>
  <si>
    <t>INSTITUTO NACIONAL DE ADMINISTRACION PUBLICA</t>
  </si>
  <si>
    <t>BEATRIS PEREZ TAVERAS</t>
  </si>
  <si>
    <t>FELIPA PIMENTEL ROBLES</t>
  </si>
  <si>
    <t>MARIEL ESTHER VALDEZ DE CONDOR</t>
  </si>
  <si>
    <t>ANTOINETT EMMANUEL MARTINEZ GONZALEZ</t>
  </si>
  <si>
    <t>CECIR ALBERTY BELLO MERCEDES</t>
  </si>
  <si>
    <t>COMPAÑIA DOMINICANA DE TELEFONOS, C. POR A.</t>
  </si>
  <si>
    <t>TONER DEPOT INTERNATIONAL ARC, SRL</t>
  </si>
  <si>
    <t>YAJAIRA EMILIA MOLINA PACHECO</t>
  </si>
  <si>
    <t>LUIS PIMENTEL &amp; COMPAÑIA, SRL</t>
  </si>
  <si>
    <t>JISSETTE ALTAGRACIA OVALLES GARCIA</t>
  </si>
  <si>
    <t>FRANCISCO JOSE GONZALEZ ROSARIO</t>
  </si>
  <si>
    <t>EDESUR</t>
  </si>
  <si>
    <t>CANTABRIA BRAND REPRESENTATIVE, SRL</t>
  </si>
  <si>
    <t>GRUPO ASTRO, SRL</t>
  </si>
  <si>
    <t>CONSERVATORIO DE DANZAS ALINA ABREU, SRL</t>
  </si>
  <si>
    <t>EDWIN ANTONIO MATEO DE LOS SANTOS</t>
  </si>
  <si>
    <t>QUIMIPEST DOMINICANA, SRL</t>
  </si>
  <si>
    <t>CREAXION CODE, SRL</t>
  </si>
  <si>
    <t>HEND NICOLAS NADER DE ARBAJE</t>
  </si>
  <si>
    <t>AV RENTALS GROUP, SRL</t>
  </si>
  <si>
    <t>JOSE ESTEBAN VIZCAINO MOSQUEA</t>
  </si>
  <si>
    <t>LUCIANA REYES BELTRE</t>
  </si>
  <si>
    <t>SONIA ALTAGRACIA GONZALEZ LANDRON</t>
  </si>
  <si>
    <t>JUAN CARLOS BIER</t>
  </si>
  <si>
    <t>ROSA JACQUELINE SUAREZ VILLAFAÑA</t>
  </si>
  <si>
    <t>MANUELA DE JESUS GUILLOT ABARUA</t>
  </si>
  <si>
    <t>TOMMY ALBERTO MARTINEZ SANCHEZ</t>
  </si>
  <si>
    <t>MARTA ELIA ROSSO WIBMER</t>
  </si>
  <si>
    <t>CONFEDERACION AUTONOMA SINDICAL CLASICA (CASC)</t>
  </si>
  <si>
    <t>FREDERICH RODRIGUEZ MONTERO</t>
  </si>
  <si>
    <t>UNICER DOLORES DEL ORBE MERCEDES NUÑEZ</t>
  </si>
  <si>
    <t>MKF GROUP BUSINESS SOLUTIONS, SRL</t>
  </si>
  <si>
    <t>VALERIO DE LOS SANTOS MORA</t>
  </si>
  <si>
    <t>IGNACIO MANUEL TAVERAS MEDINA</t>
  </si>
  <si>
    <t>OFIGRAFIS DEL CARIBE, EIRL</t>
  </si>
  <si>
    <t>AYUNTAMIENTO MUNICIPIO DE SANTIAGO</t>
  </si>
  <si>
    <t>CORPORACION DEL ACUEDUCTO Y ALCANTARILLADO DE SANTO DOMINGO</t>
  </si>
  <si>
    <t>CORPORACION DE ACUEDUCTO Y ALCANTARILLADO DE SANTIAGO</t>
  </si>
  <si>
    <t>JULIA SANTOS PEÑA DE GIACINTI</t>
  </si>
  <si>
    <t>MINERVA DE LOS ANGELES JUMELLES</t>
  </si>
  <si>
    <t>COOPNATEDO, INC</t>
  </si>
  <si>
    <t>CEBAS, SRL</t>
  </si>
  <si>
    <t>AGENCIA GENERALES, SRL</t>
  </si>
  <si>
    <t>LEASING DE LA HISPANIOLA, SRL</t>
  </si>
  <si>
    <t>GREGORIO MARTE BRITO</t>
  </si>
  <si>
    <t>APS PUBLICIDAD, SRL</t>
  </si>
  <si>
    <t>ALVIN RAFAEL DOROTEO MOTA</t>
  </si>
  <si>
    <t>LIZZANIA IBERZA MONTAS PEREYRA</t>
  </si>
  <si>
    <t>MARIA GERTRUDIS POLONIA CONCEPCION</t>
  </si>
  <si>
    <t>TAICHA FABIANA MERCEDES GUERRERO</t>
  </si>
  <si>
    <t>JUNIOR MANUEL GERONIMO MORDAN</t>
  </si>
  <si>
    <t>CELUTION, EIRL</t>
  </si>
  <si>
    <t>FERNANDA SIERRA JIMENEZ</t>
  </si>
  <si>
    <t>ANYELINA JIMENEZ GALVE</t>
  </si>
  <si>
    <t>MARITZA MORILLO VARONA</t>
  </si>
  <si>
    <t>BELKIS DEL CARMEN LOPEZ CRUCETA</t>
  </si>
  <si>
    <t>SANDIS ARACELIS RIVAS VILLANUEVA</t>
  </si>
  <si>
    <t>JOSE RAUL VARGAS FELIZ</t>
  </si>
  <si>
    <t>AUTOCAMIONES, SA</t>
  </si>
  <si>
    <t>REID &amp; COMPAÑIA, SA</t>
  </si>
  <si>
    <t>JOSEFINA RICHARDSON DE FERNANDEZ</t>
  </si>
  <si>
    <t>ANGELICA BAEZ PEREZ DE MARTINEZ</t>
  </si>
  <si>
    <t>FERNANDA ROSMERY SANTANA DOÑE</t>
  </si>
  <si>
    <t>GTG INDUSTRIAL, SRL</t>
  </si>
  <si>
    <t>KETTLE SANCHEZ &amp; CO, SA</t>
  </si>
  <si>
    <t>PILAR BESTER ROSARIO GUZMAN</t>
  </si>
  <si>
    <t>DANCY ROSMERY SUAZO MENDEZ</t>
  </si>
  <si>
    <t>RAMONA JOSE DEL BOIS</t>
  </si>
  <si>
    <t>MAIRA MARTINEZ BATISTA DE BRUNO</t>
  </si>
  <si>
    <t>MARIA LUISA CAMACHO DE CRUZ</t>
  </si>
  <si>
    <t>JASMIN YANELYS TEJADA MOSCOSO</t>
  </si>
  <si>
    <t>LEONIDAS SEPTIMO MARTINEZ</t>
  </si>
  <si>
    <t>ROSIBEL PERALTA DE PACHECO</t>
  </si>
  <si>
    <t>MARGARITA ROQUE UREÑA</t>
  </si>
  <si>
    <t>YANY MERCEDES GONZALEZ TAVERAS</t>
  </si>
  <si>
    <t>TECH SOLUTIONS EKR, SRL</t>
  </si>
  <si>
    <t>CARLOS RAMON OTAÑEZ MARMOLEJOS</t>
  </si>
  <si>
    <t>MARIA DE LOS ANGELES DURAN PEÑA</t>
  </si>
  <si>
    <t>INSTITUTO DE AUXILIOS Y VIVIENDAS</t>
  </si>
  <si>
    <t>MILDRED JIMENEZ HERNANDEZ</t>
  </si>
  <si>
    <t>ELEVADORES NORTE, SRL</t>
  </si>
  <si>
    <t>YUDERKA MARGARITA ACOSTA MARTE</t>
  </si>
  <si>
    <t>TRICOM, S.A.</t>
  </si>
  <si>
    <t>DANIEL DE JESUS CEDEÑO MEDINA</t>
  </si>
  <si>
    <t>NARCISO ESTABAN SUERO SUERO</t>
  </si>
  <si>
    <t>JOHANA SANTANA BASTARDO</t>
  </si>
  <si>
    <t>SULEIKA MASSIEL JIMENEZ OVALLES</t>
  </si>
  <si>
    <t>GUILLERMINA CEDEÑO SANTANA</t>
  </si>
  <si>
    <t>IGNACIO RICARDO NUÑEZ DIAZ</t>
  </si>
  <si>
    <t>JOISE BIENVENIDA CARRION</t>
  </si>
  <si>
    <t>CROS PUBLICIDAD, SRL</t>
  </si>
  <si>
    <t>JULIA SANTOS PEÑA DE GIANCITI</t>
  </si>
  <si>
    <t>DATACELL, SRL</t>
  </si>
  <si>
    <t>FOTO MOVIL INDUSTRIAL, SRL</t>
  </si>
  <si>
    <t>EDITORA TELE 3, SRL</t>
  </si>
  <si>
    <t>THE OFFICE WAREHOSE DOMINICANA, SA</t>
  </si>
  <si>
    <t>Consulta de Movimientos</t>
  </si>
  <si>
    <t>Usuario:</t>
  </si>
  <si>
    <t>mtoribio</t>
  </si>
  <si>
    <t>Fecha:</t>
  </si>
  <si>
    <t>Producto</t>
  </si>
  <si>
    <t>Cuenta corriente - 240-011425-5 - RD$</t>
  </si>
  <si>
    <t>Tipo de transacción</t>
  </si>
  <si>
    <t>Período seleccionado</t>
  </si>
  <si>
    <t>Débito/Crédito</t>
  </si>
  <si>
    <t>Desde:</t>
  </si>
  <si>
    <t>Hasta:</t>
  </si>
  <si>
    <t>No. de transacción</t>
  </si>
  <si>
    <t>Concepto</t>
  </si>
  <si>
    <t>Débito</t>
  </si>
  <si>
    <t>Crédito</t>
  </si>
  <si>
    <t>Referencia</t>
  </si>
  <si>
    <t>Descripción</t>
  </si>
  <si>
    <t>COMISION RETENCION DE ESTADO</t>
  </si>
  <si>
    <t>120.00</t>
  </si>
  <si>
    <t>0.00</t>
  </si>
  <si>
    <t>29,380,341.40</t>
  </si>
  <si>
    <t xml:space="preserve"> </t>
  </si>
  <si>
    <t>COMISION POR MANEJO CUENTA</t>
  </si>
  <si>
    <t>175.00</t>
  </si>
  <si>
    <t>3,000.00</t>
  </si>
  <si>
    <t>4,500.00</t>
  </si>
  <si>
    <t>DEPOSITO EFECTIVO</t>
  </si>
  <si>
    <t>86,080.00</t>
  </si>
  <si>
    <t>31,042,536.56</t>
  </si>
  <si>
    <t>PAGO INSTANTE TRANSF. TERCERO</t>
  </si>
  <si>
    <t>2,000,000.00</t>
  </si>
  <si>
    <t>DR. COM. LBTR CTA. CTE.</t>
  </si>
  <si>
    <t>100.00</t>
  </si>
  <si>
    <t>32,956,456.56</t>
  </si>
  <si>
    <t>PAGO NOMINA - IB</t>
  </si>
  <si>
    <t>64,800.00</t>
  </si>
  <si>
    <t>30,600.00</t>
  </si>
  <si>
    <t>33,021,356.56</t>
  </si>
  <si>
    <t>10,800.00</t>
  </si>
  <si>
    <t>3,300.00</t>
  </si>
  <si>
    <t>35,315,692.07</t>
  </si>
  <si>
    <t>DEVOLUCION CK32723</t>
  </si>
  <si>
    <t>5,400.00</t>
  </si>
  <si>
    <t>1,200.00</t>
  </si>
  <si>
    <t>8,346.04</t>
  </si>
  <si>
    <t>de nieves peguero</t>
  </si>
  <si>
    <t>9,000.00</t>
  </si>
  <si>
    <t>3,741.10</t>
  </si>
  <si>
    <t>35,462,462.40</t>
  </si>
  <si>
    <t>1,500.00</t>
  </si>
  <si>
    <t>21,600.00</t>
  </si>
  <si>
    <t>30.00</t>
  </si>
  <si>
    <t>12,000.00</t>
  </si>
  <si>
    <t>5,150.00</t>
  </si>
  <si>
    <t>PAGO PENSION SEPTIEMBRE 16</t>
  </si>
  <si>
    <t>TRANSFERENCIA COOPE SEPT16</t>
  </si>
  <si>
    <t>PAGO IMPUESTOS DGII</t>
  </si>
  <si>
    <t>531,118.49</t>
  </si>
  <si>
    <t>IR-3 AGOSTO/16</t>
  </si>
  <si>
    <t>COMISION PAGO IMPUESTO DGII-IB</t>
  </si>
  <si>
    <t>80.00</t>
  </si>
  <si>
    <t>36,840,030.74</t>
  </si>
  <si>
    <t>203,090.83</t>
  </si>
  <si>
    <t>PAGO ITBIS AGOSTO/16</t>
  </si>
  <si>
    <t>37,043,201.57</t>
  </si>
  <si>
    <t>380,624.24</t>
  </si>
  <si>
    <t>37,491,507.06</t>
  </si>
  <si>
    <t>TRANSF TERCEROS IB</t>
  </si>
  <si>
    <t>1,115,458.88</t>
  </si>
  <si>
    <t>4,000.00</t>
  </si>
  <si>
    <t>38,607,065.94</t>
  </si>
  <si>
    <t>14,650,871.75</t>
  </si>
  <si>
    <t>2,216,100.00</t>
  </si>
  <si>
    <t>53,275,457.94</t>
  </si>
  <si>
    <t>3,095,374.00</t>
  </si>
  <si>
    <t>1,394,454.00</t>
  </si>
  <si>
    <t>58,586,931.94</t>
  </si>
  <si>
    <t>2,623,212.00</t>
  </si>
  <si>
    <t>2,521,863.00</t>
  </si>
  <si>
    <t>62,604,597.94</t>
  </si>
  <si>
    <t>2,488,986.57</t>
  </si>
  <si>
    <t>1,010,874.00</t>
  </si>
  <si>
    <t>67,615,447.51</t>
  </si>
  <si>
    <t>2,185,164.00</t>
  </si>
  <si>
    <t>1,356,612.00</t>
  </si>
  <si>
    <t>70,811,485.51</t>
  </si>
  <si>
    <t>1,523,266.00</t>
  </si>
  <si>
    <t>6,400.00</t>
  </si>
  <si>
    <t>73,691,363.51</t>
  </si>
  <si>
    <t>28,810.00</t>
  </si>
  <si>
    <t>2,500.00</t>
  </si>
  <si>
    <t>73,726,573.51</t>
  </si>
  <si>
    <t>4,800.00</t>
  </si>
  <si>
    <t>6,000.00</t>
  </si>
  <si>
    <t>73,733,873.51</t>
  </si>
  <si>
    <t>2,400.00</t>
  </si>
  <si>
    <t>73,742,273.51</t>
  </si>
  <si>
    <t>500.00</t>
  </si>
  <si>
    <t>73,743,973.51</t>
  </si>
  <si>
    <t>2,200.00</t>
  </si>
  <si>
    <t>81,100.00</t>
  </si>
  <si>
    <t>73,750,673.51</t>
  </si>
  <si>
    <t>23,950.00</t>
  </si>
  <si>
    <t>73,843,773.51</t>
  </si>
  <si>
    <t>54,000.00</t>
  </si>
  <si>
    <t>75,600.00</t>
  </si>
  <si>
    <t>73,921,723.51</t>
  </si>
  <si>
    <t>108,000.00</t>
  </si>
  <si>
    <t>86,400.00</t>
  </si>
  <si>
    <t>74,186,194.64</t>
  </si>
  <si>
    <t>32,400.00</t>
  </si>
  <si>
    <t>5,318.64</t>
  </si>
  <si>
    <t>74,304,994.64</t>
  </si>
  <si>
    <t>4,593.22</t>
  </si>
  <si>
    <t>5,210.83</t>
  </si>
  <si>
    <t>74,314,906.50</t>
  </si>
  <si>
    <t>5,236.50</t>
  </si>
  <si>
    <t>4,825.80</t>
  </si>
  <si>
    <t>74,325,353.83</t>
  </si>
  <si>
    <t>105,000.00</t>
  </si>
  <si>
    <t>TRANSF. TERCEROS IB</t>
  </si>
  <si>
    <t>2,754.98</t>
  </si>
  <si>
    <t>34.25</t>
  </si>
  <si>
    <t>1,800.00</t>
  </si>
  <si>
    <t>75,317,009.10</t>
  </si>
  <si>
    <t>1,018,831.89</t>
  </si>
  <si>
    <t>IR-17 MES DE AGOSTO/16</t>
  </si>
  <si>
    <t>76,337,640.99</t>
  </si>
  <si>
    <t>6,977.44</t>
  </si>
  <si>
    <t>1,100.00</t>
  </si>
  <si>
    <t>516.00</t>
  </si>
  <si>
    <t>80,023,808.02</t>
  </si>
  <si>
    <t>5,000.00</t>
  </si>
  <si>
    <t>5,490.00</t>
  </si>
  <si>
    <t>80,120,001.29</t>
  </si>
  <si>
    <t>1,600.00</t>
  </si>
  <si>
    <t>3,900.00</t>
  </si>
  <si>
    <t>1,945.86</t>
  </si>
  <si>
    <t>80,798,736.20</t>
  </si>
  <si>
    <t>1,420.00</t>
  </si>
  <si>
    <t>TRANSFERENCIA DE FONDOS - IB</t>
  </si>
  <si>
    <t>17,780,899.00</t>
  </si>
  <si>
    <t>80,842,691.22</t>
  </si>
  <si>
    <t>pago cuota  ordinaria Agosto 16</t>
  </si>
  <si>
    <t>16,790.00</t>
  </si>
  <si>
    <t>4,230.00</t>
  </si>
  <si>
    <t>98,640,380.22</t>
  </si>
  <si>
    <t>4,390.00</t>
  </si>
  <si>
    <t>98,649,000.22</t>
  </si>
  <si>
    <t>3,600.00</t>
  </si>
  <si>
    <t>800.00</t>
  </si>
  <si>
    <t>98,656,600.22</t>
  </si>
  <si>
    <t>11,610.00</t>
  </si>
  <si>
    <t>98,669,010.22</t>
  </si>
  <si>
    <t>98,682,210.22</t>
  </si>
  <si>
    <t>98,709,210.22</t>
  </si>
  <si>
    <t>3,400.00</t>
  </si>
  <si>
    <t>98,715,010.22</t>
  </si>
  <si>
    <t>27,700.00</t>
  </si>
  <si>
    <t>162,320.00</t>
  </si>
  <si>
    <t>98,745,710.22</t>
  </si>
  <si>
    <t>198,425.00</t>
  </si>
  <si>
    <t>225,140.00</t>
  </si>
  <si>
    <t>99,106,455.22</t>
  </si>
  <si>
    <t>99,396,395.22</t>
  </si>
  <si>
    <t>6,496.93</t>
  </si>
  <si>
    <t>PAGO SUPLIDORES ACH PROPIA</t>
  </si>
  <si>
    <t>87,884,151.00</t>
  </si>
  <si>
    <t>100,038,040.45</t>
  </si>
  <si>
    <t>17.01</t>
  </si>
  <si>
    <t>24.60</t>
  </si>
  <si>
    <t>14,582,241.31</t>
  </si>
  <si>
    <t>10,740.00</t>
  </si>
  <si>
    <t>14,571,476.71</t>
  </si>
  <si>
    <t>10,790.00</t>
  </si>
  <si>
    <t>60,000.00</t>
  </si>
  <si>
    <t>14,584,666.71</t>
  </si>
  <si>
    <t>18,000.00</t>
  </si>
  <si>
    <t>194,000.00</t>
  </si>
  <si>
    <t>14,662,666.71</t>
  </si>
  <si>
    <t>5,300.00</t>
  </si>
  <si>
    <t>16,118,122.19</t>
  </si>
  <si>
    <t>393.37</t>
  </si>
  <si>
    <t>COMISION CHEQUE CERTIFICADO</t>
  </si>
  <si>
    <t>350.00</t>
  </si>
  <si>
    <t>CERTIFICACION DE CHEQUE</t>
  </si>
  <si>
    <t>144,000.00</t>
  </si>
  <si>
    <t>16,366,466.23</t>
  </si>
  <si>
    <t>13,950.00</t>
  </si>
  <si>
    <t>17,155,170.46</t>
  </si>
  <si>
    <t>REGIONAL</t>
  </si>
  <si>
    <t>VALDESIA</t>
  </si>
  <si>
    <t>5,099.22</t>
  </si>
  <si>
    <t>771.22</t>
  </si>
  <si>
    <t>18,811,803.86</t>
  </si>
  <si>
    <t>10,500.00</t>
  </si>
  <si>
    <t>PAGO MASIVO TC VÍA NETBANKING</t>
  </si>
  <si>
    <t>368,007.06</t>
  </si>
  <si>
    <t>18,987,330.98</t>
  </si>
  <si>
    <t>DEPOSITO CHEQUE</t>
  </si>
  <si>
    <t>4,692.60</t>
  </si>
  <si>
    <t>19,872,091.41</t>
  </si>
  <si>
    <t>2,346.30</t>
  </si>
  <si>
    <t>6,706.61</t>
  </si>
  <si>
    <t>19,865,052.51</t>
  </si>
  <si>
    <t>Devolucion  ITBIS</t>
  </si>
  <si>
    <t>9,957.00</t>
  </si>
  <si>
    <t>11,660.00</t>
  </si>
  <si>
    <t>19,964,209.68</t>
  </si>
  <si>
    <t>5,200.00</t>
  </si>
  <si>
    <t>19,981,069.68</t>
  </si>
  <si>
    <t>7,500.00</t>
  </si>
  <si>
    <t>19,990,069.68</t>
  </si>
  <si>
    <t>6,854.52</t>
  </si>
  <si>
    <t>20,006,633.65</t>
  </si>
  <si>
    <t>7,600.00</t>
  </si>
  <si>
    <t>16,200.00</t>
  </si>
  <si>
    <t>20,020,633.65</t>
  </si>
  <si>
    <t>20,038,433.65</t>
  </si>
  <si>
    <t>38,200.00</t>
  </si>
  <si>
    <t>20,040,433.65</t>
  </si>
  <si>
    <t>13,100.00</t>
  </si>
  <si>
    <t>11,900.00</t>
  </si>
  <si>
    <t>20,091,733.65</t>
  </si>
  <si>
    <t>20,108,633.65</t>
  </si>
  <si>
    <t>35,900.00</t>
  </si>
  <si>
    <t>20,219,633.65</t>
  </si>
  <si>
    <t>10,200.00</t>
  </si>
  <si>
    <t>20,265,733.65</t>
  </si>
  <si>
    <t>4,859.94</t>
  </si>
  <si>
    <t>5,031.15</t>
  </si>
  <si>
    <t>20,281,393.59</t>
  </si>
  <si>
    <t>4,656.38</t>
  </si>
  <si>
    <t>5,339.18</t>
  </si>
  <si>
    <t>20,291,081.12</t>
  </si>
  <si>
    <t>23,716.52</t>
  </si>
  <si>
    <t>128,060.00</t>
  </si>
  <si>
    <t>20,320,136.82</t>
  </si>
  <si>
    <t>11,000.00</t>
  </si>
  <si>
    <t>4,568.23</t>
  </si>
  <si>
    <t>20,483,131.03</t>
  </si>
  <si>
    <t>sobrante t.grupoah sor sentral</t>
  </si>
  <si>
    <t>200.00</t>
  </si>
  <si>
    <t>21,375,620.98</t>
  </si>
  <si>
    <t>449.00</t>
  </si>
  <si>
    <t>5,480.00</t>
  </si>
  <si>
    <t>21,637,897.78</t>
  </si>
  <si>
    <t>60,817.62</t>
  </si>
  <si>
    <t>14,478.54</t>
  </si>
  <si>
    <t>2,696.99</t>
  </si>
  <si>
    <t>22,170,775.49</t>
  </si>
  <si>
    <t>5,277.57</t>
  </si>
  <si>
    <t>22,178,750.05</t>
  </si>
  <si>
    <t>58,196.88</t>
  </si>
  <si>
    <t>23,737,117.02</t>
  </si>
  <si>
    <t>16,400.00</t>
  </si>
  <si>
    <t>23,933,375.25</t>
  </si>
  <si>
    <t>5,098.23</t>
  </si>
  <si>
    <t>24,003,273.48</t>
  </si>
  <si>
    <t>24,205,376.71</t>
  </si>
  <si>
    <t>8,150.00</t>
  </si>
  <si>
    <t>24,211,926.71</t>
  </si>
  <si>
    <t>24,224,026.71</t>
  </si>
  <si>
    <t>32,030.00</t>
  </si>
  <si>
    <t>8,550.00</t>
  </si>
  <si>
    <t>24,258,456.71</t>
  </si>
  <si>
    <t>70,700.00</t>
  </si>
  <si>
    <t>64,840.00</t>
  </si>
  <si>
    <t>24,337,706.71</t>
  </si>
  <si>
    <t>56,520.00</t>
  </si>
  <si>
    <t>24,469,432.24</t>
  </si>
  <si>
    <t>24,609,832.24</t>
  </si>
  <si>
    <t>24,685,432.24</t>
  </si>
  <si>
    <t>3,117.65</t>
  </si>
  <si>
    <t>14,799.26</t>
  </si>
  <si>
    <t>24,720,949.89</t>
  </si>
  <si>
    <t>TRANSF. PROPIA BC  CAS-LBTR</t>
  </si>
  <si>
    <t>27,011,406.91</t>
  </si>
  <si>
    <t>PAGO DE SEGURIDAD SOCIAL TSS</t>
  </si>
  <si>
    <t>3,903,427.58</t>
  </si>
  <si>
    <t>PAGO TSS MES AGOSTO16</t>
  </si>
  <si>
    <t>COMISION SEGURIDAD SOCIAL TSS</t>
  </si>
  <si>
    <t>30,913,634.49</t>
  </si>
  <si>
    <t>6,800.00</t>
  </si>
  <si>
    <t>9,200.00</t>
  </si>
  <si>
    <t>30,906,914.49</t>
  </si>
  <si>
    <t>NULO</t>
  </si>
  <si>
    <t>Libro Banco Gastos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</si>
</sst>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4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1"/>
      <color indexed="60"/>
      <name val="Calibri"/>
      <family val="2"/>
    </font>
    <font>
      <sz val="11"/>
      <color indexed="63"/>
      <name val="Calibri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  <font>
      <b/>
      <sz val="10"/>
      <color indexed="56"/>
      <name val="Arial"/>
      <family val="2"/>
    </font>
    <font>
      <b/>
      <u/>
      <sz val="10"/>
      <color indexed="5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59">
    <xf numFmtId="0" fontId="0" fillId="0" borderId="0">
      <alignment vertical="top"/>
    </xf>
    <xf numFmtId="43" fontId="6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3" applyNumberFormat="0" applyAlignment="0" applyProtection="0"/>
    <xf numFmtId="0" fontId="16" fillId="24" borderId="14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3" applyNumberFormat="0" applyAlignment="0" applyProtection="0"/>
    <xf numFmtId="0" fontId="23" fillId="0" borderId="18" applyNumberFormat="0" applyFill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0" fillId="0" borderId="0"/>
    <xf numFmtId="0" fontId="6" fillId="0" borderId="0">
      <alignment vertical="top"/>
    </xf>
    <xf numFmtId="0" fontId="10" fillId="25" borderId="19" applyNumberFormat="0" applyFont="0" applyAlignment="0" applyProtection="0"/>
    <xf numFmtId="0" fontId="24" fillId="23" borderId="2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59">
    <xf numFmtId="0" fontId="0" fillId="0" borderId="0" xfId="0">
      <alignment vertical="top"/>
    </xf>
    <xf numFmtId="0" fontId="4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1" applyFont="1" applyAlignment="1"/>
    <xf numFmtId="43" fontId="7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3" fontId="5" fillId="3" borderId="0" xfId="1" applyFont="1" applyFill="1" applyAlignment="1">
      <alignment vertical="center"/>
    </xf>
    <xf numFmtId="43" fontId="5" fillId="3" borderId="0" xfId="1" applyFont="1" applyFill="1" applyAlignment="1">
      <alignment horizontal="right" vertical="center"/>
    </xf>
    <xf numFmtId="4" fontId="9" fillId="4" borderId="6" xfId="2" applyNumberFormat="1" applyFont="1" applyFill="1" applyBorder="1" applyAlignment="1">
      <alignment horizontal="left" vertical="center" wrapText="1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left" vertical="top"/>
    </xf>
    <xf numFmtId="43" fontId="12" fillId="2" borderId="10" xfId="1" applyFont="1" applyFill="1" applyBorder="1">
      <alignment vertical="top"/>
    </xf>
    <xf numFmtId="0" fontId="3" fillId="0" borderId="10" xfId="0" applyFont="1" applyBorder="1" applyAlignment="1">
      <alignment horizontal="left" vertical="top"/>
    </xf>
    <xf numFmtId="43" fontId="0" fillId="0" borderId="10" xfId="1" applyFont="1" applyBorder="1">
      <alignment vertical="top"/>
    </xf>
    <xf numFmtId="0" fontId="4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1" applyFont="1">
      <alignment vertical="top"/>
    </xf>
    <xf numFmtId="43" fontId="7" fillId="2" borderId="0" xfId="1" applyFont="1" applyFill="1">
      <alignment vertical="top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29" fillId="0" borderId="0" xfId="0" applyFont="1" applyAlignment="1">
      <alignment horizontal="right"/>
    </xf>
    <xf numFmtId="43" fontId="29" fillId="3" borderId="21" xfId="41" applyFont="1" applyFill="1" applyBorder="1"/>
    <xf numFmtId="4" fontId="29" fillId="3" borderId="0" xfId="0" applyNumberFormat="1" applyFont="1" applyFill="1" applyBorder="1" applyAlignment="1"/>
    <xf numFmtId="43" fontId="29" fillId="3" borderId="0" xfId="41" applyFont="1" applyFill="1" applyBorder="1"/>
    <xf numFmtId="0" fontId="30" fillId="0" borderId="0" xfId="0" applyFont="1" applyAlignment="1"/>
    <xf numFmtId="43" fontId="5" fillId="3" borderId="0" xfId="41" applyFont="1" applyFill="1" applyBorder="1"/>
    <xf numFmtId="43" fontId="0" fillId="0" borderId="0" xfId="51" applyFont="1"/>
    <xf numFmtId="0" fontId="5" fillId="3" borderId="0" xfId="0" applyFont="1" applyFill="1" applyAlignment="1"/>
    <xf numFmtId="43" fontId="5" fillId="3" borderId="21" xfId="41" applyFont="1" applyFill="1" applyBorder="1"/>
    <xf numFmtId="43" fontId="5" fillId="0" borderId="0" xfId="41" applyFont="1" applyBorder="1"/>
    <xf numFmtId="43" fontId="5" fillId="3" borderId="0" xfId="41" applyFont="1" applyFill="1"/>
    <xf numFmtId="4" fontId="5" fillId="3" borderId="0" xfId="0" applyNumberFormat="1" applyFont="1" applyFill="1" applyAlignment="1"/>
    <xf numFmtId="0" fontId="5" fillId="2" borderId="0" xfId="0" applyFont="1" applyFill="1" applyAlignment="1"/>
    <xf numFmtId="43" fontId="5" fillId="2" borderId="0" xfId="41" applyFont="1" applyFill="1"/>
    <xf numFmtId="4" fontId="5" fillId="0" borderId="0" xfId="0" applyNumberFormat="1" applyFont="1" applyAlignment="1"/>
    <xf numFmtId="43" fontId="5" fillId="0" borderId="21" xfId="41" applyFont="1" applyBorder="1"/>
    <xf numFmtId="43" fontId="29" fillId="0" borderId="0" xfId="41" applyFont="1" applyBorder="1"/>
    <xf numFmtId="43" fontId="5" fillId="0" borderId="0" xfId="41" applyFont="1"/>
    <xf numFmtId="43" fontId="5" fillId="0" borderId="0" xfId="0" applyNumberFormat="1" applyFont="1" applyAlignment="1"/>
    <xf numFmtId="43" fontId="5" fillId="2" borderId="0" xfId="0" applyNumberFormat="1" applyFont="1" applyFill="1" applyAlignment="1"/>
    <xf numFmtId="0" fontId="5" fillId="0" borderId="22" xfId="0" applyFont="1" applyBorder="1" applyAlignment="1"/>
    <xf numFmtId="0" fontId="5" fillId="2" borderId="22" xfId="0" applyFont="1" applyFill="1" applyBorder="1" applyAlignment="1"/>
    <xf numFmtId="0" fontId="5" fillId="0" borderId="0" xfId="0" applyFont="1" applyBorder="1" applyAlignment="1"/>
    <xf numFmtId="0" fontId="31" fillId="2" borderId="0" xfId="0" applyFont="1" applyFill="1" applyAlignment="1">
      <alignment horizontal="left"/>
    </xf>
    <xf numFmtId="0" fontId="31" fillId="2" borderId="0" xfId="0" applyFont="1" applyFill="1" applyAlignment="1"/>
    <xf numFmtId="43" fontId="31" fillId="2" borderId="0" xfId="1" applyFont="1" applyFill="1" applyAlignment="1"/>
    <xf numFmtId="0" fontId="31" fillId="2" borderId="0" xfId="0" applyFont="1" applyFill="1">
      <alignment vertical="top"/>
    </xf>
    <xf numFmtId="0" fontId="32" fillId="2" borderId="0" xfId="0" applyFont="1" applyFill="1" applyAlignment="1">
      <alignment horizontal="left"/>
    </xf>
    <xf numFmtId="0" fontId="3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>
      <alignment vertical="top"/>
    </xf>
    <xf numFmtId="43" fontId="6" fillId="0" borderId="10" xfId="1" applyFont="1" applyBorder="1">
      <alignment vertical="top"/>
    </xf>
    <xf numFmtId="0" fontId="6" fillId="2" borderId="10" xfId="0" applyFont="1" applyFill="1" applyBorder="1" applyAlignment="1"/>
    <xf numFmtId="0" fontId="6" fillId="2" borderId="10" xfId="0" applyFont="1" applyFill="1" applyBorder="1" applyAlignment="1">
      <alignment horizontal="left" vertical="top"/>
    </xf>
    <xf numFmtId="0" fontId="6" fillId="2" borderId="10" xfId="0" applyFont="1" applyFill="1" applyBorder="1">
      <alignment vertical="top"/>
    </xf>
    <xf numFmtId="43" fontId="6" fillId="2" borderId="10" xfId="1" applyFont="1" applyFill="1" applyBorder="1">
      <alignment vertical="top"/>
    </xf>
    <xf numFmtId="43" fontId="6" fillId="0" borderId="10" xfId="1" applyFont="1" applyBorder="1" applyAlignment="1">
      <alignment horizontal="left" vertical="top"/>
    </xf>
    <xf numFmtId="0" fontId="31" fillId="2" borderId="0" xfId="0" applyFont="1" applyFill="1" applyAlignment="1">
      <alignment horizontal="left" vertical="top"/>
    </xf>
    <xf numFmtId="43" fontId="31" fillId="2" borderId="0" xfId="1" applyFont="1" applyFill="1">
      <alignment vertical="top"/>
    </xf>
    <xf numFmtId="14" fontId="6" fillId="2" borderId="10" xfId="0" applyNumberFormat="1" applyFont="1" applyFill="1" applyBorder="1" applyAlignment="1">
      <alignment horizontal="left"/>
    </xf>
    <xf numFmtId="14" fontId="6" fillId="2" borderId="12" xfId="0" applyNumberFormat="1" applyFont="1" applyFill="1" applyBorder="1" applyAlignment="1">
      <alignment horizontal="left"/>
    </xf>
    <xf numFmtId="14" fontId="6" fillId="2" borderId="10" xfId="0" applyNumberFormat="1" applyFont="1" applyFill="1" applyBorder="1" applyAlignment="1">
      <alignment horizontal="left" vertical="top"/>
    </xf>
    <xf numFmtId="0" fontId="32" fillId="2" borderId="0" xfId="0" applyFont="1" applyFill="1" applyAlignment="1">
      <alignment horizontal="center"/>
    </xf>
    <xf numFmtId="0" fontId="32" fillId="2" borderId="10" xfId="0" applyFont="1" applyFill="1" applyBorder="1" applyAlignment="1">
      <alignment horizontal="center"/>
    </xf>
    <xf numFmtId="43" fontId="32" fillId="2" borderId="10" xfId="1" applyFont="1" applyFill="1" applyBorder="1" applyAlignment="1">
      <alignment horizontal="center"/>
    </xf>
    <xf numFmtId="4" fontId="6" fillId="0" borderId="10" xfId="0" applyNumberFormat="1" applyFont="1" applyBorder="1">
      <alignment vertical="top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right" vertical="top"/>
    </xf>
    <xf numFmtId="43" fontId="33" fillId="2" borderId="10" xfId="1" applyFont="1" applyFill="1" applyBorder="1">
      <alignment vertical="top"/>
    </xf>
    <xf numFmtId="0" fontId="10" fillId="3" borderId="0" xfId="53" applyFill="1" applyAlignment="1">
      <alignment horizontal="left"/>
    </xf>
    <xf numFmtId="0" fontId="10" fillId="3" borderId="0" xfId="53" applyFill="1" applyAlignment="1">
      <alignment horizontal="right"/>
    </xf>
    <xf numFmtId="0" fontId="10" fillId="3" borderId="0" xfId="53" applyFill="1"/>
    <xf numFmtId="0" fontId="37" fillId="3" borderId="0" xfId="53" applyFont="1" applyFill="1" applyAlignment="1">
      <alignment horizontal="right"/>
    </xf>
    <xf numFmtId="0" fontId="24" fillId="3" borderId="0" xfId="53" applyFont="1" applyFill="1" applyAlignment="1">
      <alignment horizontal="left"/>
    </xf>
    <xf numFmtId="0" fontId="38" fillId="3" borderId="0" xfId="53" applyFont="1" applyFill="1" applyAlignment="1">
      <alignment horizontal="right"/>
    </xf>
    <xf numFmtId="0" fontId="10" fillId="0" borderId="0" xfId="53"/>
    <xf numFmtId="0" fontId="6" fillId="0" borderId="0" xfId="53" applyFont="1" applyFill="1" applyAlignment="1">
      <alignment horizontal="left"/>
    </xf>
    <xf numFmtId="0" fontId="6" fillId="0" borderId="0" xfId="53" applyFont="1" applyFill="1" applyAlignment="1">
      <alignment horizontal="right"/>
    </xf>
    <xf numFmtId="0" fontId="6" fillId="3" borderId="0" xfId="53" applyFont="1" applyFill="1" applyAlignment="1">
      <alignment horizontal="right"/>
    </xf>
    <xf numFmtId="164" fontId="6" fillId="3" borderId="0" xfId="53" applyNumberFormat="1" applyFont="1" applyFill="1" applyAlignment="1">
      <alignment horizontal="right"/>
    </xf>
    <xf numFmtId="0" fontId="40" fillId="0" borderId="25" xfId="53" applyFont="1" applyBorder="1" applyAlignment="1"/>
    <xf numFmtId="0" fontId="6" fillId="0" borderId="0" xfId="53" applyFont="1" applyAlignment="1">
      <alignment horizontal="right"/>
    </xf>
    <xf numFmtId="0" fontId="40" fillId="0" borderId="19" xfId="53" applyFont="1" applyFill="1" applyBorder="1" applyAlignment="1">
      <alignment horizontal="left"/>
    </xf>
    <xf numFmtId="164" fontId="40" fillId="0" borderId="19" xfId="53" applyNumberFormat="1" applyFont="1" applyFill="1" applyBorder="1" applyAlignment="1">
      <alignment horizontal="center"/>
    </xf>
    <xf numFmtId="0" fontId="40" fillId="0" borderId="19" xfId="53" applyFont="1" applyFill="1" applyBorder="1" applyAlignment="1">
      <alignment horizontal="right"/>
    </xf>
    <xf numFmtId="0" fontId="5" fillId="0" borderId="19" xfId="53" applyFont="1" applyFill="1" applyBorder="1" applyAlignment="1">
      <alignment horizontal="right"/>
    </xf>
    <xf numFmtId="0" fontId="6" fillId="0" borderId="0" xfId="53" applyFont="1" applyAlignment="1">
      <alignment horizontal="left"/>
    </xf>
    <xf numFmtId="0" fontId="42" fillId="3" borderId="26" xfId="53" applyFont="1" applyFill="1" applyBorder="1" applyAlignment="1">
      <alignment horizontal="left"/>
    </xf>
    <xf numFmtId="0" fontId="42" fillId="3" borderId="28" xfId="53" applyFont="1" applyFill="1" applyBorder="1" applyAlignment="1">
      <alignment horizontal="left"/>
    </xf>
    <xf numFmtId="0" fontId="42" fillId="3" borderId="28" xfId="53" applyFont="1" applyFill="1" applyBorder="1" applyAlignment="1">
      <alignment horizontal="center"/>
    </xf>
    <xf numFmtId="0" fontId="42" fillId="3" borderId="28" xfId="53" applyFont="1" applyFill="1" applyBorder="1" applyAlignment="1">
      <alignment horizontal="right"/>
    </xf>
    <xf numFmtId="0" fontId="42" fillId="3" borderId="27" xfId="53" applyFont="1" applyFill="1" applyBorder="1" applyAlignment="1">
      <alignment horizontal="right"/>
    </xf>
    <xf numFmtId="0" fontId="42" fillId="3" borderId="27" xfId="53" applyFont="1" applyFill="1" applyBorder="1" applyAlignment="1">
      <alignment horizontal="center" vertical="center"/>
    </xf>
    <xf numFmtId="164" fontId="38" fillId="0" borderId="0" xfId="53" applyNumberFormat="1" applyFont="1" applyAlignment="1">
      <alignment horizontal="left"/>
    </xf>
    <xf numFmtId="0" fontId="38" fillId="0" borderId="0" xfId="53" applyFont="1" applyAlignment="1">
      <alignment horizontal="left"/>
    </xf>
    <xf numFmtId="0" fontId="38" fillId="0" borderId="0" xfId="53" applyFont="1" applyAlignment="1">
      <alignment horizontal="right"/>
    </xf>
    <xf numFmtId="164" fontId="38" fillId="23" borderId="0" xfId="53" applyNumberFormat="1" applyFont="1" applyFill="1" applyAlignment="1">
      <alignment horizontal="left"/>
    </xf>
    <xf numFmtId="0" fontId="38" fillId="23" borderId="0" xfId="53" applyNumberFormat="1" applyFont="1" applyFill="1" applyAlignment="1">
      <alignment horizontal="left"/>
    </xf>
    <xf numFmtId="0" fontId="38" fillId="23" borderId="0" xfId="53" applyNumberFormat="1" applyFont="1" applyFill="1" applyAlignment="1">
      <alignment horizontal="right"/>
    </xf>
    <xf numFmtId="164" fontId="5" fillId="2" borderId="10" xfId="0" applyNumberFormat="1" applyFont="1" applyFill="1" applyBorder="1" applyAlignment="1">
      <alignment horizontal="left"/>
    </xf>
    <xf numFmtId="0" fontId="5" fillId="2" borderId="1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43" fontId="5" fillId="2" borderId="10" xfId="1" applyFont="1" applyFill="1" applyBorder="1" applyAlignment="1">
      <alignment horizontal="right"/>
    </xf>
    <xf numFmtId="43" fontId="9" fillId="4" borderId="8" xfId="1" applyFont="1" applyFill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36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horizontal="left" vertical="center"/>
    </xf>
    <xf numFmtId="43" fontId="36" fillId="3" borderId="0" xfId="1" applyFont="1" applyFill="1" applyAlignment="1">
      <alignment horizontal="center" vertical="center"/>
    </xf>
    <xf numFmtId="43" fontId="36" fillId="3" borderId="0" xfId="1" applyFont="1" applyFill="1" applyAlignment="1">
      <alignment horizontal="right" vertical="center"/>
    </xf>
    <xf numFmtId="0" fontId="35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horizontal="left" vertical="center"/>
    </xf>
    <xf numFmtId="43" fontId="35" fillId="3" borderId="0" xfId="1" applyFont="1" applyFill="1" applyAlignment="1">
      <alignment horizontal="center" vertical="center"/>
    </xf>
    <xf numFmtId="43" fontId="35" fillId="3" borderId="0" xfId="1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  <xf numFmtId="0" fontId="29" fillId="0" borderId="0" xfId="0" applyFont="1" applyAlignment="1">
      <alignment horizontal="left"/>
    </xf>
    <xf numFmtId="0" fontId="34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30" fillId="0" borderId="0" xfId="0" applyFont="1" applyAlignment="1">
      <alignment horizontal="left"/>
    </xf>
    <xf numFmtId="0" fontId="5" fillId="0" borderId="26" xfId="53" applyFont="1" applyFill="1" applyBorder="1" applyAlignment="1">
      <alignment horizontal="center"/>
    </xf>
    <xf numFmtId="0" fontId="5" fillId="0" borderId="27" xfId="53" applyFont="1" applyFill="1" applyBorder="1" applyAlignment="1">
      <alignment horizontal="center"/>
    </xf>
    <xf numFmtId="0" fontId="39" fillId="26" borderId="23" xfId="53" applyFont="1" applyFill="1" applyBorder="1" applyAlignment="1">
      <alignment horizontal="left"/>
    </xf>
    <xf numFmtId="0" fontId="39" fillId="26" borderId="24" xfId="53" applyFont="1" applyFill="1" applyBorder="1" applyAlignment="1">
      <alignment horizontal="left"/>
    </xf>
    <xf numFmtId="0" fontId="39" fillId="26" borderId="25" xfId="53" applyFont="1" applyFill="1" applyBorder="1" applyAlignment="1">
      <alignment horizontal="left"/>
    </xf>
    <xf numFmtId="0" fontId="40" fillId="0" borderId="23" xfId="53" applyFont="1" applyBorder="1" applyAlignment="1">
      <alignment horizontal="center"/>
    </xf>
    <xf numFmtId="0" fontId="40" fillId="0" borderId="25" xfId="53" applyFont="1" applyBorder="1" applyAlignment="1">
      <alignment horizontal="center"/>
    </xf>
    <xf numFmtId="0" fontId="40" fillId="0" borderId="24" xfId="53" applyFont="1" applyBorder="1" applyAlignment="1">
      <alignment horizontal="center"/>
    </xf>
    <xf numFmtId="0" fontId="41" fillId="3" borderId="26" xfId="53" applyFont="1" applyFill="1" applyBorder="1" applyAlignment="1" applyProtection="1">
      <alignment horizontal="center"/>
      <protection locked="0"/>
    </xf>
    <xf numFmtId="0" fontId="41" fillId="3" borderId="27" xfId="53" applyFont="1" applyFill="1" applyBorder="1" applyAlignment="1" applyProtection="1">
      <alignment horizontal="center"/>
      <protection locked="0"/>
    </xf>
    <xf numFmtId="0" fontId="41" fillId="3" borderId="26" xfId="53" applyFont="1" applyFill="1" applyBorder="1" applyAlignment="1">
      <alignment horizontal="center"/>
    </xf>
    <xf numFmtId="0" fontId="41" fillId="3" borderId="27" xfId="53" applyFont="1" applyFill="1" applyBorder="1" applyAlignment="1">
      <alignment horizontal="center"/>
    </xf>
    <xf numFmtId="0" fontId="41" fillId="3" borderId="28" xfId="53" applyFont="1" applyFill="1" applyBorder="1" applyAlignment="1">
      <alignment horizontal="center"/>
    </xf>
  </cellXfs>
  <cellStyles count="5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3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0</xdr:row>
      <xdr:rowOff>28575</xdr:rowOff>
    </xdr:from>
    <xdr:to>
      <xdr:col>6</xdr:col>
      <xdr:colOff>1247774</xdr:colOff>
      <xdr:row>7</xdr:row>
      <xdr:rowOff>19050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8575"/>
          <a:ext cx="2152649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885950" cy="1266825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371475</xdr:colOff>
      <xdr:row>0</xdr:row>
      <xdr:rowOff>0</xdr:rowOff>
    </xdr:from>
    <xdr:ext cx="1447800" cy="1276350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0"/>
          <a:ext cx="14478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</xdr:rowOff>
    </xdr:from>
    <xdr:ext cx="1733549" cy="1343025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733549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66675</xdr:colOff>
      <xdr:row>0</xdr:row>
      <xdr:rowOff>47626</xdr:rowOff>
    </xdr:from>
    <xdr:ext cx="1323974" cy="147637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47626"/>
          <a:ext cx="1323974" cy="1476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3</xdr:row>
      <xdr:rowOff>0</xdr:rowOff>
    </xdr:to>
    <xdr:pic>
      <xdr:nvPicPr>
        <xdr:cNvPr id="2" name="Picture 2" descr="header_complet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6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00"/>
  <sheetViews>
    <sheetView tabSelected="1" showOutlineSymbols="0" topLeftCell="A589" zoomScaleNormal="100" workbookViewId="0">
      <selection activeCell="F11" sqref="F11"/>
    </sheetView>
  </sheetViews>
  <sheetFormatPr baseColWidth="10" defaultColWidth="6.85546875" defaultRowHeight="12.75" customHeight="1" x14ac:dyDescent="0.2"/>
  <cols>
    <col min="1" max="1" width="4.42578125" style="22" bestFit="1" customWidth="1"/>
    <col min="2" max="2" width="11.28515625" style="80" bestFit="1" customWidth="1"/>
    <col min="3" max="3" width="12.140625" style="23" customWidth="1"/>
    <col min="4" max="4" width="70.42578125" style="24" bestFit="1" customWidth="1"/>
    <col min="5" max="5" width="15.42578125" style="25" customWidth="1"/>
    <col min="6" max="6" width="16.5703125" style="82" customWidth="1"/>
    <col min="7" max="7" width="18.7109375" style="26" customWidth="1"/>
  </cols>
  <sheetData>
    <row r="1" spans="1:7" s="6" customFormat="1" ht="15" x14ac:dyDescent="0.25">
      <c r="A1" s="1"/>
      <c r="B1" s="79"/>
      <c r="C1" s="2"/>
      <c r="D1" s="3"/>
      <c r="E1" s="4"/>
      <c r="F1" s="81"/>
      <c r="G1" s="5"/>
    </row>
    <row r="2" spans="1:7" s="6" customFormat="1" ht="15" x14ac:dyDescent="0.25">
      <c r="A2" s="1"/>
      <c r="B2" s="79"/>
      <c r="C2" s="2"/>
      <c r="D2" s="3"/>
      <c r="E2" s="4"/>
      <c r="F2" s="81"/>
      <c r="G2" s="5"/>
    </row>
    <row r="3" spans="1:7" s="6" customFormat="1" ht="15" x14ac:dyDescent="0.25">
      <c r="A3" s="1"/>
      <c r="B3" s="79"/>
      <c r="C3" s="2"/>
      <c r="D3" s="3"/>
      <c r="E3" s="4"/>
      <c r="F3" s="81"/>
      <c r="G3" s="5"/>
    </row>
    <row r="4" spans="1:7" s="6" customFormat="1" ht="15" x14ac:dyDescent="0.25">
      <c r="A4" s="1"/>
      <c r="B4" s="79"/>
      <c r="C4" s="2"/>
      <c r="D4" s="3"/>
      <c r="E4" s="4"/>
      <c r="F4" s="81"/>
      <c r="G4" s="5"/>
    </row>
    <row r="5" spans="1:7" s="6" customFormat="1" ht="15" x14ac:dyDescent="0.25">
      <c r="A5" s="1"/>
      <c r="B5" s="79"/>
      <c r="C5" s="2"/>
      <c r="D5" s="3"/>
      <c r="E5" s="4"/>
      <c r="F5" s="81"/>
      <c r="G5" s="5"/>
    </row>
    <row r="6" spans="1:7" s="6" customFormat="1" ht="15" x14ac:dyDescent="0.25">
      <c r="A6" s="1"/>
      <c r="B6" s="79"/>
      <c r="C6" s="2"/>
      <c r="D6" s="3"/>
      <c r="E6" s="4"/>
      <c r="F6" s="81"/>
      <c r="G6" s="5"/>
    </row>
    <row r="7" spans="1:7" s="6" customFormat="1" ht="15" x14ac:dyDescent="0.25">
      <c r="A7" s="1"/>
      <c r="B7" s="79"/>
      <c r="C7" s="2"/>
      <c r="D7" s="3"/>
      <c r="E7" s="4"/>
      <c r="F7" s="81"/>
      <c r="G7" s="5"/>
    </row>
    <row r="8" spans="1:7" s="6" customFormat="1" ht="15" x14ac:dyDescent="0.25">
      <c r="A8" s="1"/>
      <c r="B8" s="79"/>
      <c r="C8" s="2"/>
      <c r="D8" s="3"/>
      <c r="E8" s="4"/>
      <c r="F8" s="81"/>
      <c r="G8" s="5"/>
    </row>
    <row r="9" spans="1:7" s="6" customFormat="1" ht="33.75" x14ac:dyDescent="0.2">
      <c r="A9" s="125" t="s">
        <v>688</v>
      </c>
      <c r="B9" s="125"/>
      <c r="C9" s="126"/>
      <c r="D9" s="125"/>
      <c r="E9" s="127"/>
      <c r="F9" s="128"/>
      <c r="G9" s="127"/>
    </row>
    <row r="10" spans="1:7" s="6" customFormat="1" ht="20.25" x14ac:dyDescent="0.2">
      <c r="A10" s="121" t="s">
        <v>131</v>
      </c>
      <c r="B10" s="121"/>
      <c r="C10" s="122"/>
      <c r="D10" s="121"/>
      <c r="E10" s="123"/>
      <c r="F10" s="124"/>
      <c r="G10" s="123"/>
    </row>
    <row r="11" spans="1:7" s="6" customFormat="1" ht="15.75" thickBot="1" x14ac:dyDescent="0.25">
      <c r="A11" s="7"/>
      <c r="B11" s="8"/>
      <c r="C11" s="9"/>
      <c r="D11" s="10"/>
      <c r="E11" s="11"/>
      <c r="F11" s="12"/>
      <c r="G11" s="5"/>
    </row>
    <row r="12" spans="1:7" s="6" customFormat="1" ht="16.5" x14ac:dyDescent="0.2">
      <c r="A12" s="129" t="s">
        <v>0</v>
      </c>
      <c r="B12" s="132" t="s">
        <v>1</v>
      </c>
      <c r="C12" s="133"/>
      <c r="D12" s="134"/>
      <c r="E12" s="135" t="s">
        <v>2</v>
      </c>
      <c r="F12" s="136"/>
      <c r="G12" s="137"/>
    </row>
    <row r="13" spans="1:7" s="6" customFormat="1" ht="16.5" x14ac:dyDescent="0.2">
      <c r="A13" s="130"/>
      <c r="B13" s="138" t="s">
        <v>3</v>
      </c>
      <c r="C13" s="139"/>
      <c r="D13" s="13">
        <v>0</v>
      </c>
      <c r="E13" s="140" t="s">
        <v>4</v>
      </c>
      <c r="F13" s="141"/>
      <c r="G13" s="118">
        <v>19486219.399999999</v>
      </c>
    </row>
    <row r="14" spans="1:7" s="6" customFormat="1" ht="49.5" x14ac:dyDescent="0.2">
      <c r="A14" s="131"/>
      <c r="B14" s="120" t="s">
        <v>5</v>
      </c>
      <c r="C14" s="14" t="s">
        <v>6</v>
      </c>
      <c r="D14" s="15" t="s">
        <v>7</v>
      </c>
      <c r="E14" s="16" t="s">
        <v>8</v>
      </c>
      <c r="F14" s="17" t="s">
        <v>9</v>
      </c>
      <c r="G14" s="119" t="s">
        <v>10</v>
      </c>
    </row>
    <row r="15" spans="1:7" ht="15.95" customHeight="1" x14ac:dyDescent="0.2">
      <c r="A15" s="18">
        <v>1</v>
      </c>
      <c r="B15" s="72">
        <v>42591</v>
      </c>
      <c r="C15" s="20">
        <v>32862</v>
      </c>
      <c r="D15" s="63" t="s">
        <v>195</v>
      </c>
      <c r="E15" s="21"/>
      <c r="F15" s="64">
        <v>13300</v>
      </c>
      <c r="G15" s="83">
        <f>+G13-F15+E15</f>
        <v>19472919.399999999</v>
      </c>
    </row>
    <row r="16" spans="1:7" ht="15.95" customHeight="1" x14ac:dyDescent="0.2">
      <c r="A16" s="18">
        <v>2</v>
      </c>
      <c r="B16" s="72">
        <v>42591</v>
      </c>
      <c r="C16" s="20">
        <v>32863</v>
      </c>
      <c r="D16" s="63" t="s">
        <v>52</v>
      </c>
      <c r="E16" s="21"/>
      <c r="F16" s="64">
        <v>51140</v>
      </c>
      <c r="G16" s="83">
        <f>+G15-F16+E16</f>
        <v>19421779.399999999</v>
      </c>
    </row>
    <row r="17" spans="1:7" ht="15.95" customHeight="1" x14ac:dyDescent="0.2">
      <c r="A17" s="18">
        <v>3</v>
      </c>
      <c r="B17" s="72">
        <v>42591</v>
      </c>
      <c r="C17" s="20">
        <v>32864</v>
      </c>
      <c r="D17" s="63" t="s">
        <v>196</v>
      </c>
      <c r="E17" s="21"/>
      <c r="F17" s="64">
        <v>41502.06</v>
      </c>
      <c r="G17" s="83">
        <f t="shared" ref="G17:G80" si="0">+G16-F17+E17</f>
        <v>19380277.34</v>
      </c>
    </row>
    <row r="18" spans="1:7" ht="15.95" customHeight="1" x14ac:dyDescent="0.2">
      <c r="A18" s="18">
        <v>4</v>
      </c>
      <c r="B18" s="72">
        <v>42591</v>
      </c>
      <c r="C18" s="20">
        <v>32865</v>
      </c>
      <c r="D18" s="63" t="s">
        <v>58</v>
      </c>
      <c r="E18" s="21"/>
      <c r="F18" s="64">
        <v>5400</v>
      </c>
      <c r="G18" s="83">
        <f t="shared" si="0"/>
        <v>19374877.34</v>
      </c>
    </row>
    <row r="19" spans="1:7" ht="15.95" customHeight="1" x14ac:dyDescent="0.2">
      <c r="A19" s="18">
        <v>5</v>
      </c>
      <c r="B19" s="72">
        <v>42591</v>
      </c>
      <c r="C19" s="20">
        <v>32866</v>
      </c>
      <c r="D19" s="63" t="s">
        <v>71</v>
      </c>
      <c r="E19" s="21"/>
      <c r="F19" s="64">
        <v>33750</v>
      </c>
      <c r="G19" s="83">
        <f t="shared" si="0"/>
        <v>19341127.34</v>
      </c>
    </row>
    <row r="20" spans="1:7" ht="15.95" customHeight="1" x14ac:dyDescent="0.2">
      <c r="A20" s="18">
        <v>6</v>
      </c>
      <c r="B20" s="72">
        <v>42591</v>
      </c>
      <c r="C20" s="20">
        <v>32867</v>
      </c>
      <c r="D20" s="63" t="s">
        <v>173</v>
      </c>
      <c r="E20" s="21"/>
      <c r="F20" s="64">
        <v>22550</v>
      </c>
      <c r="G20" s="83">
        <f t="shared" si="0"/>
        <v>19318577.34</v>
      </c>
    </row>
    <row r="21" spans="1:7" ht="15.95" customHeight="1" x14ac:dyDescent="0.2">
      <c r="A21" s="18">
        <v>7</v>
      </c>
      <c r="B21" s="74">
        <v>42614</v>
      </c>
      <c r="C21" s="20">
        <v>32769</v>
      </c>
      <c r="D21" s="63" t="s">
        <v>394</v>
      </c>
      <c r="E21" s="19"/>
      <c r="F21" s="64">
        <v>14051.43</v>
      </c>
      <c r="G21" s="83">
        <f t="shared" si="0"/>
        <v>19304525.91</v>
      </c>
    </row>
    <row r="22" spans="1:7" ht="15.95" customHeight="1" x14ac:dyDescent="0.2">
      <c r="A22" s="18">
        <v>8</v>
      </c>
      <c r="B22" s="74">
        <v>42614</v>
      </c>
      <c r="C22" s="20">
        <v>32770</v>
      </c>
      <c r="D22" s="63" t="s">
        <v>14</v>
      </c>
      <c r="E22" s="19"/>
      <c r="F22" s="64">
        <v>3140</v>
      </c>
      <c r="G22" s="83">
        <f t="shared" si="0"/>
        <v>19301385.91</v>
      </c>
    </row>
    <row r="23" spans="1:7" ht="15.95" customHeight="1" x14ac:dyDescent="0.2">
      <c r="A23" s="18">
        <v>9</v>
      </c>
      <c r="B23" s="74">
        <v>42614</v>
      </c>
      <c r="C23" s="20">
        <v>32771</v>
      </c>
      <c r="D23" s="63" t="s">
        <v>395</v>
      </c>
      <c r="E23" s="19"/>
      <c r="F23" s="64">
        <v>21707.3</v>
      </c>
      <c r="G23" s="83">
        <f t="shared" si="0"/>
        <v>19279678.609999999</v>
      </c>
    </row>
    <row r="24" spans="1:7" ht="15.95" customHeight="1" x14ac:dyDescent="0.2">
      <c r="A24" s="18">
        <v>10</v>
      </c>
      <c r="B24" s="74">
        <v>42614</v>
      </c>
      <c r="C24" s="20">
        <v>32772</v>
      </c>
      <c r="D24" s="63" t="s">
        <v>12</v>
      </c>
      <c r="E24" s="19"/>
      <c r="F24" s="64">
        <v>4250</v>
      </c>
      <c r="G24" s="83">
        <f t="shared" si="0"/>
        <v>19275428.609999999</v>
      </c>
    </row>
    <row r="25" spans="1:7" ht="15.95" customHeight="1" x14ac:dyDescent="0.2">
      <c r="A25" s="18">
        <v>11</v>
      </c>
      <c r="B25" s="74">
        <v>42614</v>
      </c>
      <c r="C25" s="20">
        <v>32773</v>
      </c>
      <c r="D25" s="63" t="s">
        <v>396</v>
      </c>
      <c r="E25" s="19"/>
      <c r="F25" s="64">
        <v>82370</v>
      </c>
      <c r="G25" s="83">
        <f t="shared" si="0"/>
        <v>19193058.609999999</v>
      </c>
    </row>
    <row r="26" spans="1:7" ht="15.95" customHeight="1" x14ac:dyDescent="0.2">
      <c r="A26" s="18">
        <v>12</v>
      </c>
      <c r="B26" s="74">
        <v>42614</v>
      </c>
      <c r="C26" s="20">
        <v>32774</v>
      </c>
      <c r="D26" s="63" t="s">
        <v>397</v>
      </c>
      <c r="E26" s="19"/>
      <c r="F26" s="64">
        <v>91462.2</v>
      </c>
      <c r="G26" s="83">
        <f t="shared" si="0"/>
        <v>19101596.41</v>
      </c>
    </row>
    <row r="27" spans="1:7" ht="15.95" customHeight="1" x14ac:dyDescent="0.2">
      <c r="A27" s="18">
        <v>13</v>
      </c>
      <c r="B27" s="74">
        <v>42614</v>
      </c>
      <c r="C27" s="20">
        <v>32775</v>
      </c>
      <c r="D27" s="63" t="s">
        <v>398</v>
      </c>
      <c r="E27" s="19"/>
      <c r="F27" s="64">
        <v>67800</v>
      </c>
      <c r="G27" s="83">
        <f t="shared" si="0"/>
        <v>19033796.41</v>
      </c>
    </row>
    <row r="28" spans="1:7" ht="15.95" customHeight="1" x14ac:dyDescent="0.2">
      <c r="A28" s="18">
        <v>14</v>
      </c>
      <c r="B28" s="74">
        <v>42614</v>
      </c>
      <c r="C28" s="20">
        <v>32776</v>
      </c>
      <c r="D28" s="63" t="s">
        <v>399</v>
      </c>
      <c r="E28" s="19"/>
      <c r="F28" s="64">
        <v>111587.5</v>
      </c>
      <c r="G28" s="83">
        <f t="shared" si="0"/>
        <v>18922208.91</v>
      </c>
    </row>
    <row r="29" spans="1:7" ht="15.95" customHeight="1" x14ac:dyDescent="0.2">
      <c r="A29" s="18">
        <v>15</v>
      </c>
      <c r="B29" s="74">
        <v>42614</v>
      </c>
      <c r="C29" s="20">
        <v>32777</v>
      </c>
      <c r="D29" s="63" t="s">
        <v>200</v>
      </c>
      <c r="E29" s="19"/>
      <c r="F29" s="64">
        <v>5013.97</v>
      </c>
      <c r="G29" s="83">
        <f t="shared" si="0"/>
        <v>18917194.940000001</v>
      </c>
    </row>
    <row r="30" spans="1:7" ht="15.95" customHeight="1" x14ac:dyDescent="0.2">
      <c r="A30" s="18">
        <v>16</v>
      </c>
      <c r="B30" s="74">
        <v>42614</v>
      </c>
      <c r="C30" s="20">
        <v>32778</v>
      </c>
      <c r="D30" s="63" t="s">
        <v>38</v>
      </c>
      <c r="E30" s="19"/>
      <c r="F30" s="64">
        <v>67969.5</v>
      </c>
      <c r="G30" s="83">
        <f t="shared" si="0"/>
        <v>18849225.440000001</v>
      </c>
    </row>
    <row r="31" spans="1:7" ht="15.95" customHeight="1" x14ac:dyDescent="0.2">
      <c r="A31" s="18">
        <v>17</v>
      </c>
      <c r="B31" s="74">
        <v>42614</v>
      </c>
      <c r="C31" s="20">
        <v>32779</v>
      </c>
      <c r="D31" s="63" t="s">
        <v>38</v>
      </c>
      <c r="E31" s="19"/>
      <c r="F31" s="64">
        <v>80795</v>
      </c>
      <c r="G31" s="83">
        <f t="shared" si="0"/>
        <v>18768430.440000001</v>
      </c>
    </row>
    <row r="32" spans="1:7" ht="15.95" customHeight="1" x14ac:dyDescent="0.2">
      <c r="A32" s="18">
        <v>18</v>
      </c>
      <c r="B32" s="74">
        <v>42614</v>
      </c>
      <c r="C32" s="20">
        <v>32780</v>
      </c>
      <c r="D32" s="63" t="s">
        <v>400</v>
      </c>
      <c r="E32" s="19"/>
      <c r="F32" s="64">
        <v>929425</v>
      </c>
      <c r="G32" s="83">
        <f t="shared" si="0"/>
        <v>17839005.440000001</v>
      </c>
    </row>
    <row r="33" spans="1:7" ht="15.95" customHeight="1" x14ac:dyDescent="0.2">
      <c r="A33" s="18">
        <v>19</v>
      </c>
      <c r="B33" s="72">
        <v>42614</v>
      </c>
      <c r="C33" s="20">
        <v>32781</v>
      </c>
      <c r="D33" s="63" t="s">
        <v>73</v>
      </c>
      <c r="E33" s="21"/>
      <c r="F33" s="64">
        <v>287460</v>
      </c>
      <c r="G33" s="83">
        <f t="shared" si="0"/>
        <v>17551545.440000001</v>
      </c>
    </row>
    <row r="34" spans="1:7" ht="15.95" customHeight="1" x14ac:dyDescent="0.2">
      <c r="A34" s="18">
        <v>20</v>
      </c>
      <c r="B34" s="72">
        <v>42614</v>
      </c>
      <c r="C34" s="20">
        <v>32782</v>
      </c>
      <c r="D34" s="63" t="s">
        <v>139</v>
      </c>
      <c r="E34" s="21"/>
      <c r="F34" s="64">
        <v>5400</v>
      </c>
      <c r="G34" s="83">
        <f t="shared" si="0"/>
        <v>17546145.440000001</v>
      </c>
    </row>
    <row r="35" spans="1:7" ht="15.95" customHeight="1" x14ac:dyDescent="0.2">
      <c r="A35" s="18">
        <v>21</v>
      </c>
      <c r="B35" s="72">
        <v>42614</v>
      </c>
      <c r="C35" s="20">
        <v>32783</v>
      </c>
      <c r="D35" s="63" t="s">
        <v>140</v>
      </c>
      <c r="E35" s="21"/>
      <c r="F35" s="64">
        <v>107600</v>
      </c>
      <c r="G35" s="83">
        <f t="shared" si="0"/>
        <v>17438545.440000001</v>
      </c>
    </row>
    <row r="36" spans="1:7" ht="15.95" customHeight="1" x14ac:dyDescent="0.2">
      <c r="A36" s="18">
        <v>22</v>
      </c>
      <c r="B36" s="72">
        <v>42614</v>
      </c>
      <c r="C36" s="20">
        <v>32784</v>
      </c>
      <c r="D36" s="63" t="s">
        <v>59</v>
      </c>
      <c r="E36" s="21"/>
      <c r="F36" s="64">
        <v>11155.5</v>
      </c>
      <c r="G36" s="83">
        <f t="shared" si="0"/>
        <v>17427389.940000001</v>
      </c>
    </row>
    <row r="37" spans="1:7" ht="15.95" customHeight="1" x14ac:dyDescent="0.2">
      <c r="A37" s="18">
        <v>23</v>
      </c>
      <c r="B37" s="114">
        <v>42614</v>
      </c>
      <c r="C37" s="115">
        <v>7374</v>
      </c>
      <c r="D37" s="115" t="s">
        <v>677</v>
      </c>
      <c r="E37" s="117">
        <v>4000</v>
      </c>
      <c r="F37" s="117">
        <v>0</v>
      </c>
      <c r="G37" s="83">
        <f t="shared" si="0"/>
        <v>17431389.940000001</v>
      </c>
    </row>
    <row r="38" spans="1:7" ht="15.95" customHeight="1" x14ac:dyDescent="0.2">
      <c r="A38" s="18">
        <v>24</v>
      </c>
      <c r="B38" s="114">
        <v>42614</v>
      </c>
      <c r="C38" s="116">
        <v>217887637</v>
      </c>
      <c r="D38" s="116" t="s">
        <v>427</v>
      </c>
      <c r="E38" s="117">
        <v>1200</v>
      </c>
      <c r="F38" s="117">
        <v>0</v>
      </c>
      <c r="G38" s="83">
        <f t="shared" si="0"/>
        <v>17432589.940000001</v>
      </c>
    </row>
    <row r="39" spans="1:7" ht="15.95" customHeight="1" x14ac:dyDescent="0.2">
      <c r="A39" s="18">
        <v>25</v>
      </c>
      <c r="B39" s="114">
        <v>42614</v>
      </c>
      <c r="C39" s="115">
        <v>1705924299</v>
      </c>
      <c r="D39" s="115" t="s">
        <v>679</v>
      </c>
      <c r="E39" s="117">
        <v>0</v>
      </c>
      <c r="F39" s="117">
        <v>3903427.58</v>
      </c>
      <c r="G39" s="83">
        <f t="shared" si="0"/>
        <v>13529162.360000001</v>
      </c>
    </row>
    <row r="40" spans="1:7" ht="15.95" customHeight="1" x14ac:dyDescent="0.2">
      <c r="A40" s="18">
        <v>26</v>
      </c>
      <c r="B40" s="114">
        <v>42614</v>
      </c>
      <c r="C40" s="116">
        <v>1705924299</v>
      </c>
      <c r="D40" s="116" t="s">
        <v>682</v>
      </c>
      <c r="E40" s="117">
        <v>0</v>
      </c>
      <c r="F40" s="117">
        <v>80</v>
      </c>
      <c r="G40" s="83">
        <f t="shared" si="0"/>
        <v>13529082.360000001</v>
      </c>
    </row>
    <row r="41" spans="1:7" ht="15.95" customHeight="1" x14ac:dyDescent="0.2">
      <c r="A41" s="18">
        <v>27</v>
      </c>
      <c r="B41" s="114">
        <v>42614</v>
      </c>
      <c r="C41" s="115">
        <v>216340968</v>
      </c>
      <c r="D41" s="115" t="s">
        <v>427</v>
      </c>
      <c r="E41" s="117">
        <v>6800</v>
      </c>
      <c r="F41" s="117">
        <v>0</v>
      </c>
      <c r="G41" s="83">
        <f t="shared" si="0"/>
        <v>13535882.360000001</v>
      </c>
    </row>
    <row r="42" spans="1:7" ht="15.95" customHeight="1" x14ac:dyDescent="0.2">
      <c r="A42" s="18">
        <v>28</v>
      </c>
      <c r="B42" s="114">
        <v>42614</v>
      </c>
      <c r="C42" s="116">
        <v>216340967</v>
      </c>
      <c r="D42" s="116" t="s">
        <v>427</v>
      </c>
      <c r="E42" s="117">
        <v>9200</v>
      </c>
      <c r="F42" s="117">
        <v>0</v>
      </c>
      <c r="G42" s="83">
        <f t="shared" si="0"/>
        <v>13545082.360000001</v>
      </c>
    </row>
    <row r="43" spans="1:7" ht="15.95" customHeight="1" x14ac:dyDescent="0.2">
      <c r="A43" s="18">
        <v>29</v>
      </c>
      <c r="B43" s="114">
        <v>42614</v>
      </c>
      <c r="C43" s="115">
        <v>216340966</v>
      </c>
      <c r="D43" s="115" t="s">
        <v>427</v>
      </c>
      <c r="E43" s="117">
        <v>12000</v>
      </c>
      <c r="F43" s="117">
        <v>0</v>
      </c>
      <c r="G43" s="83">
        <f t="shared" si="0"/>
        <v>13557082.360000001</v>
      </c>
    </row>
    <row r="44" spans="1:7" ht="15.95" customHeight="1" x14ac:dyDescent="0.2">
      <c r="A44" s="18">
        <v>30</v>
      </c>
      <c r="B44" s="72">
        <v>42615</v>
      </c>
      <c r="C44" s="20">
        <v>32785</v>
      </c>
      <c r="D44" s="63" t="s">
        <v>141</v>
      </c>
      <c r="E44" s="21"/>
      <c r="F44" s="64">
        <v>7410</v>
      </c>
      <c r="G44" s="83">
        <f t="shared" si="0"/>
        <v>13549672.360000001</v>
      </c>
    </row>
    <row r="45" spans="1:7" ht="15.95" customHeight="1" x14ac:dyDescent="0.2">
      <c r="A45" s="18">
        <v>31</v>
      </c>
      <c r="B45" s="72">
        <v>42615</v>
      </c>
      <c r="C45" s="20">
        <v>32786</v>
      </c>
      <c r="D45" s="63" t="s">
        <v>52</v>
      </c>
      <c r="E45" s="21"/>
      <c r="F45" s="64">
        <v>49054</v>
      </c>
      <c r="G45" s="83">
        <f t="shared" si="0"/>
        <v>13500618.360000001</v>
      </c>
    </row>
    <row r="46" spans="1:7" ht="15.95" customHeight="1" x14ac:dyDescent="0.2">
      <c r="A46" s="18">
        <v>32</v>
      </c>
      <c r="B46" s="72">
        <v>42615</v>
      </c>
      <c r="C46" s="20">
        <v>32787</v>
      </c>
      <c r="D46" s="63" t="s">
        <v>142</v>
      </c>
      <c r="E46" s="21"/>
      <c r="F46" s="64">
        <v>64630</v>
      </c>
      <c r="G46" s="83">
        <f t="shared" si="0"/>
        <v>13435988.360000001</v>
      </c>
    </row>
    <row r="47" spans="1:7" ht="15.95" customHeight="1" x14ac:dyDescent="0.2">
      <c r="A47" s="18">
        <v>33</v>
      </c>
      <c r="B47" s="72">
        <v>42615</v>
      </c>
      <c r="C47" s="20">
        <v>32788</v>
      </c>
      <c r="D47" s="63" t="s">
        <v>143</v>
      </c>
      <c r="E47" s="21"/>
      <c r="F47" s="64">
        <v>33601.9</v>
      </c>
      <c r="G47" s="83">
        <f t="shared" si="0"/>
        <v>13402386.460000001</v>
      </c>
    </row>
    <row r="48" spans="1:7" ht="15.95" customHeight="1" x14ac:dyDescent="0.2">
      <c r="A48" s="18">
        <v>34</v>
      </c>
      <c r="B48" s="72">
        <v>42615</v>
      </c>
      <c r="C48" s="20">
        <v>32789</v>
      </c>
      <c r="D48" s="63" t="s">
        <v>144</v>
      </c>
      <c r="E48" s="21"/>
      <c r="F48" s="64">
        <v>22350</v>
      </c>
      <c r="G48" s="83">
        <f t="shared" si="0"/>
        <v>13380036.460000001</v>
      </c>
    </row>
    <row r="49" spans="1:7" ht="15.95" customHeight="1" x14ac:dyDescent="0.2">
      <c r="A49" s="18">
        <v>35</v>
      </c>
      <c r="B49" s="72">
        <v>42615</v>
      </c>
      <c r="C49" s="20">
        <v>32790</v>
      </c>
      <c r="D49" s="63" t="s">
        <v>14</v>
      </c>
      <c r="E49" s="21"/>
      <c r="F49" s="64">
        <v>17200</v>
      </c>
      <c r="G49" s="83">
        <f t="shared" si="0"/>
        <v>13362836.460000001</v>
      </c>
    </row>
    <row r="50" spans="1:7" ht="15.95" customHeight="1" x14ac:dyDescent="0.2">
      <c r="A50" s="18">
        <v>36</v>
      </c>
      <c r="B50" s="72">
        <v>42615</v>
      </c>
      <c r="C50" s="20">
        <v>32791</v>
      </c>
      <c r="D50" s="63" t="s">
        <v>145</v>
      </c>
      <c r="E50" s="21"/>
      <c r="F50" s="64">
        <v>231300</v>
      </c>
      <c r="G50" s="83">
        <f t="shared" si="0"/>
        <v>13131536.460000001</v>
      </c>
    </row>
    <row r="51" spans="1:7" ht="15.95" customHeight="1" x14ac:dyDescent="0.2">
      <c r="A51" s="18">
        <v>37</v>
      </c>
      <c r="B51" s="72">
        <v>42615</v>
      </c>
      <c r="C51" s="20">
        <v>32792</v>
      </c>
      <c r="D51" s="63" t="s">
        <v>146</v>
      </c>
      <c r="E51" s="21"/>
      <c r="F51" s="64">
        <v>8100</v>
      </c>
      <c r="G51" s="83">
        <f t="shared" si="0"/>
        <v>13123436.460000001</v>
      </c>
    </row>
    <row r="52" spans="1:7" ht="15.95" customHeight="1" x14ac:dyDescent="0.2">
      <c r="A52" s="18">
        <v>38</v>
      </c>
      <c r="B52" s="72">
        <v>42615</v>
      </c>
      <c r="C52" s="20">
        <v>32793</v>
      </c>
      <c r="D52" s="63" t="s">
        <v>147</v>
      </c>
      <c r="E52" s="21"/>
      <c r="F52" s="64">
        <v>5400</v>
      </c>
      <c r="G52" s="83">
        <f t="shared" si="0"/>
        <v>13118036.460000001</v>
      </c>
    </row>
    <row r="53" spans="1:7" ht="15.95" customHeight="1" x14ac:dyDescent="0.2">
      <c r="A53" s="18">
        <v>39</v>
      </c>
      <c r="B53" s="72">
        <v>42615</v>
      </c>
      <c r="C53" s="20">
        <v>32794</v>
      </c>
      <c r="D53" s="63" t="s">
        <v>39</v>
      </c>
      <c r="E53" s="21"/>
      <c r="F53" s="64">
        <v>4275.8100000000004</v>
      </c>
      <c r="G53" s="83">
        <f t="shared" si="0"/>
        <v>13113760.65</v>
      </c>
    </row>
    <row r="54" spans="1:7" ht="15.95" customHeight="1" x14ac:dyDescent="0.2">
      <c r="A54" s="18">
        <v>40</v>
      </c>
      <c r="B54" s="72">
        <v>42615</v>
      </c>
      <c r="C54" s="20">
        <v>32795</v>
      </c>
      <c r="D54" s="63" t="s">
        <v>129</v>
      </c>
      <c r="E54" s="21"/>
      <c r="F54" s="64">
        <v>23603</v>
      </c>
      <c r="G54" s="83">
        <f t="shared" si="0"/>
        <v>13090157.65</v>
      </c>
    </row>
    <row r="55" spans="1:7" ht="15.95" customHeight="1" x14ac:dyDescent="0.2">
      <c r="A55" s="18">
        <v>41</v>
      </c>
      <c r="B55" s="72">
        <v>42615</v>
      </c>
      <c r="C55" s="20">
        <v>32796</v>
      </c>
      <c r="D55" s="63" t="s">
        <v>148</v>
      </c>
      <c r="E55" s="21"/>
      <c r="F55" s="64">
        <v>91770</v>
      </c>
      <c r="G55" s="83">
        <f t="shared" si="0"/>
        <v>12998387.65</v>
      </c>
    </row>
    <row r="56" spans="1:7" ht="15.95" customHeight="1" x14ac:dyDescent="0.2">
      <c r="A56" s="18">
        <v>42</v>
      </c>
      <c r="B56" s="72">
        <v>42615</v>
      </c>
      <c r="C56" s="20">
        <v>32797</v>
      </c>
      <c r="D56" s="63" t="s">
        <v>687</v>
      </c>
      <c r="E56" s="21"/>
      <c r="F56" s="64">
        <v>0</v>
      </c>
      <c r="G56" s="83">
        <f t="shared" si="0"/>
        <v>12998387.65</v>
      </c>
    </row>
    <row r="57" spans="1:7" ht="15.95" customHeight="1" x14ac:dyDescent="0.2">
      <c r="A57" s="18">
        <v>43</v>
      </c>
      <c r="B57" s="72">
        <v>42615</v>
      </c>
      <c r="C57" s="20">
        <v>32798</v>
      </c>
      <c r="D57" s="63" t="s">
        <v>150</v>
      </c>
      <c r="E57" s="21"/>
      <c r="F57" s="64">
        <v>51750</v>
      </c>
      <c r="G57" s="83">
        <f t="shared" si="0"/>
        <v>12946637.65</v>
      </c>
    </row>
    <row r="58" spans="1:7" ht="15.95" customHeight="1" x14ac:dyDescent="0.2">
      <c r="A58" s="18">
        <v>44</v>
      </c>
      <c r="B58" s="72">
        <v>42615</v>
      </c>
      <c r="C58" s="20">
        <v>32799</v>
      </c>
      <c r="D58" s="63" t="s">
        <v>151</v>
      </c>
      <c r="E58" s="21"/>
      <c r="F58" s="64">
        <v>5400</v>
      </c>
      <c r="G58" s="83">
        <f t="shared" si="0"/>
        <v>12941237.65</v>
      </c>
    </row>
    <row r="59" spans="1:7" ht="15.95" customHeight="1" x14ac:dyDescent="0.2">
      <c r="A59" s="18">
        <v>45</v>
      </c>
      <c r="B59" s="114">
        <v>42615</v>
      </c>
      <c r="C59" s="116">
        <v>655029375</v>
      </c>
      <c r="D59" s="116" t="s">
        <v>435</v>
      </c>
      <c r="E59" s="117">
        <v>0</v>
      </c>
      <c r="F59" s="117">
        <v>58196.88</v>
      </c>
      <c r="G59" s="83">
        <f t="shared" si="0"/>
        <v>12883040.77</v>
      </c>
    </row>
    <row r="60" spans="1:7" ht="15.95" customHeight="1" x14ac:dyDescent="0.2">
      <c r="A60" s="18">
        <v>46</v>
      </c>
      <c r="B60" s="114">
        <v>42615</v>
      </c>
      <c r="C60" s="115">
        <v>1403054606</v>
      </c>
      <c r="D60" s="115" t="s">
        <v>541</v>
      </c>
      <c r="E60" s="117">
        <v>16400</v>
      </c>
      <c r="F60" s="117">
        <v>0</v>
      </c>
      <c r="G60" s="83">
        <f t="shared" si="0"/>
        <v>12899440.77</v>
      </c>
    </row>
    <row r="61" spans="1:7" ht="15.95" customHeight="1" x14ac:dyDescent="0.2">
      <c r="A61" s="18">
        <v>47</v>
      </c>
      <c r="B61" s="114">
        <v>42615</v>
      </c>
      <c r="C61" s="116">
        <v>18847498</v>
      </c>
      <c r="D61" s="116" t="s">
        <v>435</v>
      </c>
      <c r="E61" s="117">
        <v>0</v>
      </c>
      <c r="F61" s="117">
        <v>64800</v>
      </c>
      <c r="G61" s="83">
        <f t="shared" si="0"/>
        <v>12834640.77</v>
      </c>
    </row>
    <row r="62" spans="1:7" ht="15.95" customHeight="1" x14ac:dyDescent="0.2">
      <c r="A62" s="18">
        <v>48</v>
      </c>
      <c r="B62" s="114">
        <v>42615</v>
      </c>
      <c r="C62" s="115">
        <v>311458275</v>
      </c>
      <c r="D62" s="115" t="s">
        <v>435</v>
      </c>
      <c r="E62" s="117">
        <v>0</v>
      </c>
      <c r="F62" s="117">
        <v>5098.2299999999996</v>
      </c>
      <c r="G62" s="83">
        <f t="shared" si="0"/>
        <v>12829542.539999999</v>
      </c>
    </row>
    <row r="63" spans="1:7" ht="15.95" customHeight="1" x14ac:dyDescent="0.2">
      <c r="A63" s="18">
        <v>49</v>
      </c>
      <c r="B63" s="114">
        <v>42615</v>
      </c>
      <c r="C63" s="116">
        <v>75630144</v>
      </c>
      <c r="D63" s="116" t="s">
        <v>435</v>
      </c>
      <c r="E63" s="117">
        <v>0</v>
      </c>
      <c r="F63" s="117">
        <v>75600</v>
      </c>
      <c r="G63" s="83">
        <f t="shared" si="0"/>
        <v>12753942.539999999</v>
      </c>
    </row>
    <row r="64" spans="1:7" ht="15.95" customHeight="1" x14ac:dyDescent="0.2">
      <c r="A64" s="18">
        <v>50</v>
      </c>
      <c r="B64" s="114">
        <v>42615</v>
      </c>
      <c r="C64" s="115">
        <v>718882842</v>
      </c>
      <c r="D64" s="115" t="s">
        <v>435</v>
      </c>
      <c r="E64" s="117">
        <v>0</v>
      </c>
      <c r="F64" s="117">
        <v>108000</v>
      </c>
      <c r="G64" s="83">
        <f t="shared" si="0"/>
        <v>12645942.539999999</v>
      </c>
    </row>
    <row r="65" spans="1:7" ht="15.95" customHeight="1" x14ac:dyDescent="0.2">
      <c r="A65" s="18">
        <v>51</v>
      </c>
      <c r="B65" s="114">
        <v>42615</v>
      </c>
      <c r="C65" s="116">
        <v>215965777</v>
      </c>
      <c r="D65" s="116" t="s">
        <v>427</v>
      </c>
      <c r="E65" s="117">
        <v>1600</v>
      </c>
      <c r="F65" s="117">
        <v>0</v>
      </c>
      <c r="G65" s="83">
        <f t="shared" si="0"/>
        <v>12647542.539999999</v>
      </c>
    </row>
    <row r="66" spans="1:7" ht="15.95" customHeight="1" x14ac:dyDescent="0.2">
      <c r="A66" s="18">
        <v>52</v>
      </c>
      <c r="B66" s="114">
        <v>42615</v>
      </c>
      <c r="C66" s="115">
        <v>702939183</v>
      </c>
      <c r="D66" s="115" t="s">
        <v>435</v>
      </c>
      <c r="E66" s="117">
        <v>0</v>
      </c>
      <c r="F66" s="117">
        <v>8150</v>
      </c>
      <c r="G66" s="83">
        <f t="shared" si="0"/>
        <v>12639392.539999999</v>
      </c>
    </row>
    <row r="67" spans="1:7" ht="15.95" customHeight="1" x14ac:dyDescent="0.2">
      <c r="A67" s="18">
        <v>53</v>
      </c>
      <c r="B67" s="114">
        <v>42615</v>
      </c>
      <c r="C67" s="116">
        <v>526313138</v>
      </c>
      <c r="D67" s="116" t="s">
        <v>435</v>
      </c>
      <c r="E67" s="117">
        <v>0</v>
      </c>
      <c r="F67" s="117">
        <v>4500</v>
      </c>
      <c r="G67" s="83">
        <f t="shared" si="0"/>
        <v>12634892.539999999</v>
      </c>
    </row>
    <row r="68" spans="1:7" ht="15.95" customHeight="1" x14ac:dyDescent="0.2">
      <c r="A68" s="18">
        <v>54</v>
      </c>
      <c r="B68" s="114">
        <v>42615</v>
      </c>
      <c r="C68" s="115">
        <v>516319893</v>
      </c>
      <c r="D68" s="115" t="s">
        <v>435</v>
      </c>
      <c r="E68" s="117">
        <v>0</v>
      </c>
      <c r="F68" s="117">
        <v>7600</v>
      </c>
      <c r="G68" s="83">
        <f t="shared" si="0"/>
        <v>12627292.539999999</v>
      </c>
    </row>
    <row r="69" spans="1:7" ht="15.95" customHeight="1" x14ac:dyDescent="0.2">
      <c r="A69" s="18">
        <v>55</v>
      </c>
      <c r="B69" s="114">
        <v>42615</v>
      </c>
      <c r="C69" s="116">
        <v>693330423</v>
      </c>
      <c r="D69" s="116" t="s">
        <v>435</v>
      </c>
      <c r="E69" s="117">
        <v>0</v>
      </c>
      <c r="F69" s="117">
        <v>2400</v>
      </c>
      <c r="G69" s="83">
        <f t="shared" si="0"/>
        <v>12624892.539999999</v>
      </c>
    </row>
    <row r="70" spans="1:7" ht="15.95" customHeight="1" x14ac:dyDescent="0.2">
      <c r="A70" s="18">
        <v>56</v>
      </c>
      <c r="B70" s="114">
        <v>42615</v>
      </c>
      <c r="C70" s="115">
        <v>298211430</v>
      </c>
      <c r="D70" s="115" t="s">
        <v>435</v>
      </c>
      <c r="E70" s="117">
        <v>0</v>
      </c>
      <c r="F70" s="117">
        <v>32030</v>
      </c>
      <c r="G70" s="83">
        <f t="shared" si="0"/>
        <v>12592862.539999999</v>
      </c>
    </row>
    <row r="71" spans="1:7" ht="15.95" customHeight="1" x14ac:dyDescent="0.2">
      <c r="A71" s="18">
        <v>57</v>
      </c>
      <c r="B71" s="114">
        <v>42615</v>
      </c>
      <c r="C71" s="116">
        <v>272896594</v>
      </c>
      <c r="D71" s="116" t="s">
        <v>435</v>
      </c>
      <c r="E71" s="117">
        <v>0</v>
      </c>
      <c r="F71" s="117">
        <v>8550</v>
      </c>
      <c r="G71" s="83">
        <f t="shared" si="0"/>
        <v>12584312.539999999</v>
      </c>
    </row>
    <row r="72" spans="1:7" ht="15.95" customHeight="1" x14ac:dyDescent="0.2">
      <c r="A72" s="18">
        <v>58</v>
      </c>
      <c r="B72" s="114">
        <v>42615</v>
      </c>
      <c r="C72" s="115">
        <v>313648378</v>
      </c>
      <c r="D72" s="115" t="s">
        <v>435</v>
      </c>
      <c r="E72" s="117">
        <v>0</v>
      </c>
      <c r="F72" s="117">
        <v>70700</v>
      </c>
      <c r="G72" s="83">
        <f t="shared" si="0"/>
        <v>12513612.539999999</v>
      </c>
    </row>
    <row r="73" spans="1:7" ht="15.95" customHeight="1" x14ac:dyDescent="0.2">
      <c r="A73" s="18">
        <v>59</v>
      </c>
      <c r="B73" s="114">
        <v>42615</v>
      </c>
      <c r="C73" s="116">
        <v>387268027</v>
      </c>
      <c r="D73" s="116" t="s">
        <v>435</v>
      </c>
      <c r="E73" s="117">
        <v>0</v>
      </c>
      <c r="F73" s="117">
        <v>64840</v>
      </c>
      <c r="G73" s="83">
        <f t="shared" si="0"/>
        <v>12448772.539999999</v>
      </c>
    </row>
    <row r="74" spans="1:7" ht="15.95" customHeight="1" x14ac:dyDescent="0.2">
      <c r="A74" s="18">
        <v>60</v>
      </c>
      <c r="B74" s="114">
        <v>42615</v>
      </c>
      <c r="C74" s="115">
        <v>109794980</v>
      </c>
      <c r="D74" s="115" t="s">
        <v>435</v>
      </c>
      <c r="E74" s="117">
        <v>0</v>
      </c>
      <c r="F74" s="117">
        <v>56520</v>
      </c>
      <c r="G74" s="83">
        <f t="shared" si="0"/>
        <v>12392252.539999999</v>
      </c>
    </row>
    <row r="75" spans="1:7" ht="15.95" customHeight="1" x14ac:dyDescent="0.2">
      <c r="A75" s="18">
        <v>61</v>
      </c>
      <c r="B75" s="114">
        <v>42615</v>
      </c>
      <c r="C75" s="116">
        <v>117592060</v>
      </c>
      <c r="D75" s="116" t="s">
        <v>435</v>
      </c>
      <c r="E75" s="117">
        <v>0</v>
      </c>
      <c r="F75" s="117">
        <v>108000</v>
      </c>
      <c r="G75" s="83">
        <f t="shared" si="0"/>
        <v>12284252.539999999</v>
      </c>
    </row>
    <row r="76" spans="1:7" ht="15.95" customHeight="1" x14ac:dyDescent="0.2">
      <c r="A76" s="18">
        <v>62</v>
      </c>
      <c r="B76" s="114">
        <v>42615</v>
      </c>
      <c r="C76" s="115">
        <v>279419218</v>
      </c>
      <c r="D76" s="115" t="s">
        <v>435</v>
      </c>
      <c r="E76" s="117">
        <v>0</v>
      </c>
      <c r="F76" s="117">
        <v>32400</v>
      </c>
      <c r="G76" s="83">
        <f t="shared" si="0"/>
        <v>12251852.539999999</v>
      </c>
    </row>
    <row r="77" spans="1:7" ht="15.95" customHeight="1" x14ac:dyDescent="0.2">
      <c r="A77" s="18">
        <v>63</v>
      </c>
      <c r="B77" s="114">
        <v>42615</v>
      </c>
      <c r="C77" s="116">
        <v>230446731</v>
      </c>
      <c r="D77" s="116" t="s">
        <v>435</v>
      </c>
      <c r="E77" s="117">
        <v>0</v>
      </c>
      <c r="F77" s="117">
        <v>54000</v>
      </c>
      <c r="G77" s="83">
        <f t="shared" si="0"/>
        <v>12197852.539999999</v>
      </c>
    </row>
    <row r="78" spans="1:7" ht="15.95" customHeight="1" x14ac:dyDescent="0.2">
      <c r="A78" s="18">
        <v>64</v>
      </c>
      <c r="B78" s="114">
        <v>42615</v>
      </c>
      <c r="C78" s="115">
        <v>413914270</v>
      </c>
      <c r="D78" s="115" t="s">
        <v>435</v>
      </c>
      <c r="E78" s="117">
        <v>0</v>
      </c>
      <c r="F78" s="117">
        <v>21600</v>
      </c>
      <c r="G78" s="83">
        <f t="shared" si="0"/>
        <v>12176252.539999999</v>
      </c>
    </row>
    <row r="79" spans="1:7" ht="15.95" customHeight="1" x14ac:dyDescent="0.2">
      <c r="A79" s="18">
        <v>65</v>
      </c>
      <c r="B79" s="114">
        <v>42615</v>
      </c>
      <c r="C79" s="116">
        <v>790701429</v>
      </c>
      <c r="D79" s="116" t="s">
        <v>435</v>
      </c>
      <c r="E79" s="117">
        <v>0</v>
      </c>
      <c r="F79" s="117">
        <v>32400</v>
      </c>
      <c r="G79" s="83">
        <f t="shared" si="0"/>
        <v>12143852.539999999</v>
      </c>
    </row>
    <row r="80" spans="1:7" ht="15.95" customHeight="1" x14ac:dyDescent="0.2">
      <c r="A80" s="18">
        <v>66</v>
      </c>
      <c r="B80" s="114">
        <v>42615</v>
      </c>
      <c r="C80" s="115">
        <v>750695991</v>
      </c>
      <c r="D80" s="115" t="s">
        <v>435</v>
      </c>
      <c r="E80" s="117">
        <v>0</v>
      </c>
      <c r="F80" s="117">
        <v>3117.65</v>
      </c>
      <c r="G80" s="83">
        <f t="shared" si="0"/>
        <v>12140734.889999999</v>
      </c>
    </row>
    <row r="81" spans="1:7" ht="15.95" customHeight="1" x14ac:dyDescent="0.2">
      <c r="A81" s="18">
        <v>67</v>
      </c>
      <c r="B81" s="114">
        <v>42615</v>
      </c>
      <c r="C81" s="116">
        <v>739537142</v>
      </c>
      <c r="D81" s="116" t="s">
        <v>435</v>
      </c>
      <c r="E81" s="117">
        <v>0</v>
      </c>
      <c r="F81" s="117">
        <v>14799.26</v>
      </c>
      <c r="G81" s="83">
        <f t="shared" ref="G81:G144" si="1">+G80-F81+E81</f>
        <v>12125935.629999999</v>
      </c>
    </row>
    <row r="82" spans="1:7" ht="15.95" customHeight="1" x14ac:dyDescent="0.2">
      <c r="A82" s="18">
        <v>68</v>
      </c>
      <c r="B82" s="72">
        <v>42618</v>
      </c>
      <c r="C82" s="20">
        <v>32800</v>
      </c>
      <c r="D82" s="63" t="s">
        <v>152</v>
      </c>
      <c r="E82" s="21"/>
      <c r="F82" s="64">
        <v>10800</v>
      </c>
      <c r="G82" s="83">
        <f t="shared" si="1"/>
        <v>12115135.629999999</v>
      </c>
    </row>
    <row r="83" spans="1:7" ht="15.95" customHeight="1" x14ac:dyDescent="0.2">
      <c r="A83" s="18">
        <v>69</v>
      </c>
      <c r="B83" s="72">
        <v>42618</v>
      </c>
      <c r="C83" s="20">
        <v>32801</v>
      </c>
      <c r="D83" s="63" t="s">
        <v>153</v>
      </c>
      <c r="E83" s="21"/>
      <c r="F83" s="64">
        <v>121157.6</v>
      </c>
      <c r="G83" s="83">
        <f t="shared" si="1"/>
        <v>11993978.029999999</v>
      </c>
    </row>
    <row r="84" spans="1:7" ht="15.95" customHeight="1" x14ac:dyDescent="0.2">
      <c r="A84" s="18">
        <v>70</v>
      </c>
      <c r="B84" s="72">
        <v>42618</v>
      </c>
      <c r="C84" s="20">
        <v>32802</v>
      </c>
      <c r="D84" s="63" t="s">
        <v>61</v>
      </c>
      <c r="E84" s="21"/>
      <c r="F84" s="64">
        <v>5482</v>
      </c>
      <c r="G84" s="83">
        <f t="shared" si="1"/>
        <v>11988496.029999999</v>
      </c>
    </row>
    <row r="85" spans="1:7" ht="15.95" customHeight="1" x14ac:dyDescent="0.2">
      <c r="A85" s="18">
        <v>71</v>
      </c>
      <c r="B85" s="72">
        <v>42618</v>
      </c>
      <c r="C85" s="20">
        <v>32803</v>
      </c>
      <c r="D85" s="63" t="s">
        <v>154</v>
      </c>
      <c r="E85" s="21"/>
      <c r="F85" s="64">
        <v>50000</v>
      </c>
      <c r="G85" s="83">
        <f t="shared" si="1"/>
        <v>11938496.029999999</v>
      </c>
    </row>
    <row r="86" spans="1:7" ht="15.95" customHeight="1" x14ac:dyDescent="0.2">
      <c r="A86" s="18">
        <v>72</v>
      </c>
      <c r="B86" s="72">
        <v>42618</v>
      </c>
      <c r="C86" s="20">
        <v>32804</v>
      </c>
      <c r="D86" s="63" t="s">
        <v>155</v>
      </c>
      <c r="E86" s="21"/>
      <c r="F86" s="64">
        <v>15326.5</v>
      </c>
      <c r="G86" s="83">
        <f t="shared" si="1"/>
        <v>11923169.529999999</v>
      </c>
    </row>
    <row r="87" spans="1:7" ht="15.95" customHeight="1" x14ac:dyDescent="0.2">
      <c r="A87" s="18">
        <v>73</v>
      </c>
      <c r="B87" s="72">
        <v>42618</v>
      </c>
      <c r="C87" s="20">
        <v>32805</v>
      </c>
      <c r="D87" s="63" t="s">
        <v>156</v>
      </c>
      <c r="E87" s="21"/>
      <c r="F87" s="64">
        <v>45000</v>
      </c>
      <c r="G87" s="83">
        <f t="shared" si="1"/>
        <v>11878169.529999999</v>
      </c>
    </row>
    <row r="88" spans="1:7" ht="15.95" customHeight="1" x14ac:dyDescent="0.2">
      <c r="A88" s="18">
        <v>74</v>
      </c>
      <c r="B88" s="72">
        <v>42618</v>
      </c>
      <c r="C88" s="20">
        <v>32806</v>
      </c>
      <c r="D88" s="63" t="s">
        <v>156</v>
      </c>
      <c r="E88" s="21"/>
      <c r="F88" s="64">
        <v>19750</v>
      </c>
      <c r="G88" s="83">
        <f t="shared" si="1"/>
        <v>11858419.529999999</v>
      </c>
    </row>
    <row r="89" spans="1:7" ht="15.95" customHeight="1" x14ac:dyDescent="0.2">
      <c r="A89" s="18">
        <v>75</v>
      </c>
      <c r="B89" s="72">
        <v>42618</v>
      </c>
      <c r="C89" s="20">
        <v>32807</v>
      </c>
      <c r="D89" s="63" t="s">
        <v>54</v>
      </c>
      <c r="E89" s="21"/>
      <c r="F89" s="64">
        <v>71807.17</v>
      </c>
      <c r="G89" s="83">
        <f t="shared" si="1"/>
        <v>11786612.359999999</v>
      </c>
    </row>
    <row r="90" spans="1:7" ht="15.95" customHeight="1" x14ac:dyDescent="0.2">
      <c r="A90" s="18">
        <v>76</v>
      </c>
      <c r="B90" s="72">
        <v>42618</v>
      </c>
      <c r="C90" s="20">
        <v>32808</v>
      </c>
      <c r="D90" s="63" t="s">
        <v>157</v>
      </c>
      <c r="E90" s="21"/>
      <c r="F90" s="64">
        <v>67500</v>
      </c>
      <c r="G90" s="83">
        <f t="shared" si="1"/>
        <v>11719112.359999999</v>
      </c>
    </row>
    <row r="91" spans="1:7" ht="15.95" customHeight="1" x14ac:dyDescent="0.2">
      <c r="A91" s="18">
        <v>77</v>
      </c>
      <c r="B91" s="72">
        <v>42618</v>
      </c>
      <c r="C91" s="20">
        <v>32809</v>
      </c>
      <c r="D91" s="63" t="s">
        <v>25</v>
      </c>
      <c r="E91" s="21"/>
      <c r="F91" s="64">
        <v>7200</v>
      </c>
      <c r="G91" s="83">
        <f t="shared" si="1"/>
        <v>11711912.359999999</v>
      </c>
    </row>
    <row r="92" spans="1:7" ht="15.95" customHeight="1" x14ac:dyDescent="0.2">
      <c r="A92" s="18">
        <v>78</v>
      </c>
      <c r="B92" s="72">
        <v>42618</v>
      </c>
      <c r="C92" s="20">
        <v>32810</v>
      </c>
      <c r="D92" s="63" t="s">
        <v>158</v>
      </c>
      <c r="E92" s="21"/>
      <c r="F92" s="64">
        <v>9450</v>
      </c>
      <c r="G92" s="83">
        <f t="shared" si="1"/>
        <v>11702462.359999999</v>
      </c>
    </row>
    <row r="93" spans="1:7" ht="15.95" customHeight="1" x14ac:dyDescent="0.2">
      <c r="A93" s="18">
        <v>79</v>
      </c>
      <c r="B93" s="72">
        <v>42618</v>
      </c>
      <c r="C93" s="20">
        <v>32811</v>
      </c>
      <c r="D93" s="63" t="s">
        <v>47</v>
      </c>
      <c r="E93" s="21"/>
      <c r="F93" s="64">
        <v>6000</v>
      </c>
      <c r="G93" s="83">
        <f t="shared" si="1"/>
        <v>11696462.359999999</v>
      </c>
    </row>
    <row r="94" spans="1:7" ht="15.95" customHeight="1" x14ac:dyDescent="0.2">
      <c r="A94" s="18">
        <v>80</v>
      </c>
      <c r="B94" s="72">
        <v>42618</v>
      </c>
      <c r="C94" s="20">
        <v>32812</v>
      </c>
      <c r="D94" s="63" t="s">
        <v>159</v>
      </c>
      <c r="E94" s="21"/>
      <c r="F94" s="64">
        <v>11323</v>
      </c>
      <c r="G94" s="83">
        <f t="shared" si="1"/>
        <v>11685139.359999999</v>
      </c>
    </row>
    <row r="95" spans="1:7" ht="15.95" customHeight="1" x14ac:dyDescent="0.2">
      <c r="A95" s="18">
        <v>81</v>
      </c>
      <c r="B95" s="72">
        <v>42618</v>
      </c>
      <c r="C95" s="20">
        <v>32813</v>
      </c>
      <c r="D95" s="63" t="s">
        <v>160</v>
      </c>
      <c r="E95" s="21"/>
      <c r="F95" s="64">
        <v>5841.76</v>
      </c>
      <c r="G95" s="83">
        <f t="shared" si="1"/>
        <v>11679297.6</v>
      </c>
    </row>
    <row r="96" spans="1:7" ht="15.95" customHeight="1" x14ac:dyDescent="0.2">
      <c r="A96" s="18">
        <v>82</v>
      </c>
      <c r="B96" s="72">
        <v>42618</v>
      </c>
      <c r="C96" s="20">
        <v>32814</v>
      </c>
      <c r="D96" s="63" t="s">
        <v>161</v>
      </c>
      <c r="E96" s="21"/>
      <c r="F96" s="64">
        <v>62000</v>
      </c>
      <c r="G96" s="83">
        <f t="shared" si="1"/>
        <v>11617297.6</v>
      </c>
    </row>
    <row r="97" spans="1:7" ht="15.95" customHeight="1" x14ac:dyDescent="0.2">
      <c r="A97" s="18">
        <v>83</v>
      </c>
      <c r="B97" s="72">
        <v>42618</v>
      </c>
      <c r="C97" s="20">
        <v>32815</v>
      </c>
      <c r="D97" s="63" t="s">
        <v>162</v>
      </c>
      <c r="E97" s="21"/>
      <c r="F97" s="64">
        <v>12000</v>
      </c>
      <c r="G97" s="83">
        <f t="shared" si="1"/>
        <v>11605297.6</v>
      </c>
    </row>
    <row r="98" spans="1:7" ht="15.95" customHeight="1" x14ac:dyDescent="0.2">
      <c r="A98" s="18">
        <v>84</v>
      </c>
      <c r="B98" s="72">
        <v>42618</v>
      </c>
      <c r="C98" s="20">
        <v>32816</v>
      </c>
      <c r="D98" s="63" t="s">
        <v>163</v>
      </c>
      <c r="E98" s="21"/>
      <c r="F98" s="64">
        <v>31100</v>
      </c>
      <c r="G98" s="83">
        <f t="shared" si="1"/>
        <v>11574197.6</v>
      </c>
    </row>
    <row r="99" spans="1:7" ht="15.95" customHeight="1" x14ac:dyDescent="0.2">
      <c r="A99" s="18">
        <v>85</v>
      </c>
      <c r="B99" s="72">
        <v>42618</v>
      </c>
      <c r="C99" s="20">
        <v>32817</v>
      </c>
      <c r="D99" s="63" t="s">
        <v>164</v>
      </c>
      <c r="E99" s="21"/>
      <c r="F99" s="64">
        <v>44086.95</v>
      </c>
      <c r="G99" s="83">
        <f t="shared" si="1"/>
        <v>11530110.65</v>
      </c>
    </row>
    <row r="100" spans="1:7" ht="15.95" customHeight="1" x14ac:dyDescent="0.2">
      <c r="A100" s="18">
        <v>86</v>
      </c>
      <c r="B100" s="72">
        <v>42618</v>
      </c>
      <c r="C100" s="20">
        <v>32818</v>
      </c>
      <c r="D100" s="63" t="s">
        <v>165</v>
      </c>
      <c r="E100" s="21"/>
      <c r="F100" s="64">
        <v>20107</v>
      </c>
      <c r="G100" s="83">
        <f t="shared" si="1"/>
        <v>11510003.65</v>
      </c>
    </row>
    <row r="101" spans="1:7" ht="15.95" customHeight="1" x14ac:dyDescent="0.2">
      <c r="A101" s="18">
        <v>87</v>
      </c>
      <c r="B101" s="72">
        <v>42618</v>
      </c>
      <c r="C101" s="20">
        <v>32819</v>
      </c>
      <c r="D101" s="63" t="s">
        <v>166</v>
      </c>
      <c r="E101" s="21"/>
      <c r="F101" s="64">
        <v>22982.400000000001</v>
      </c>
      <c r="G101" s="83">
        <f t="shared" si="1"/>
        <v>11487021.25</v>
      </c>
    </row>
    <row r="102" spans="1:7" ht="15.95" customHeight="1" x14ac:dyDescent="0.2">
      <c r="A102" s="18">
        <v>88</v>
      </c>
      <c r="B102" s="72">
        <v>42618</v>
      </c>
      <c r="C102" s="20">
        <v>32820</v>
      </c>
      <c r="D102" s="63" t="s">
        <v>70</v>
      </c>
      <c r="E102" s="21"/>
      <c r="F102" s="64">
        <v>104007.96</v>
      </c>
      <c r="G102" s="83">
        <f t="shared" si="1"/>
        <v>11383013.289999999</v>
      </c>
    </row>
    <row r="103" spans="1:7" ht="15.95" customHeight="1" x14ac:dyDescent="0.2">
      <c r="A103" s="18">
        <v>89</v>
      </c>
      <c r="B103" s="72">
        <v>42618</v>
      </c>
      <c r="C103" s="20">
        <v>32821</v>
      </c>
      <c r="D103" s="63" t="s">
        <v>48</v>
      </c>
      <c r="E103" s="21"/>
      <c r="F103" s="64">
        <v>20000</v>
      </c>
      <c r="G103" s="83">
        <f t="shared" si="1"/>
        <v>11363013.289999999</v>
      </c>
    </row>
    <row r="104" spans="1:7" ht="15.95" customHeight="1" x14ac:dyDescent="0.2">
      <c r="A104" s="18">
        <v>90</v>
      </c>
      <c r="B104" s="72">
        <v>42618</v>
      </c>
      <c r="C104" s="20">
        <v>32822</v>
      </c>
      <c r="D104" s="63" t="s">
        <v>167</v>
      </c>
      <c r="E104" s="21"/>
      <c r="F104" s="64">
        <v>16600</v>
      </c>
      <c r="G104" s="83">
        <f t="shared" si="1"/>
        <v>11346413.289999999</v>
      </c>
    </row>
    <row r="105" spans="1:7" ht="15.95" customHeight="1" x14ac:dyDescent="0.2">
      <c r="A105" s="18">
        <v>91</v>
      </c>
      <c r="B105" s="72">
        <v>42618</v>
      </c>
      <c r="C105" s="20">
        <v>32823</v>
      </c>
      <c r="D105" s="63" t="s">
        <v>168</v>
      </c>
      <c r="E105" s="21"/>
      <c r="F105" s="64">
        <v>12300</v>
      </c>
      <c r="G105" s="83">
        <f t="shared" si="1"/>
        <v>11334113.289999999</v>
      </c>
    </row>
    <row r="106" spans="1:7" ht="15.95" customHeight="1" x14ac:dyDescent="0.2">
      <c r="A106" s="18">
        <v>92</v>
      </c>
      <c r="B106" s="72">
        <v>42618</v>
      </c>
      <c r="C106" s="20">
        <v>32824</v>
      </c>
      <c r="D106" s="63" t="s">
        <v>169</v>
      </c>
      <c r="E106" s="21"/>
      <c r="F106" s="64">
        <v>55500</v>
      </c>
      <c r="G106" s="83">
        <f t="shared" si="1"/>
        <v>11278613.289999999</v>
      </c>
    </row>
    <row r="107" spans="1:7" ht="15.95" customHeight="1" x14ac:dyDescent="0.2">
      <c r="A107" s="18">
        <v>93</v>
      </c>
      <c r="B107" s="114">
        <v>42618</v>
      </c>
      <c r="C107" s="115">
        <v>938168638</v>
      </c>
      <c r="D107" s="115" t="s">
        <v>435</v>
      </c>
      <c r="E107" s="117">
        <v>0</v>
      </c>
      <c r="F107" s="117">
        <v>14478.54</v>
      </c>
      <c r="G107" s="83">
        <f t="shared" si="1"/>
        <v>11264134.75</v>
      </c>
    </row>
    <row r="108" spans="1:7" ht="15.95" customHeight="1" x14ac:dyDescent="0.2">
      <c r="A108" s="18">
        <v>94</v>
      </c>
      <c r="B108" s="114">
        <v>42618</v>
      </c>
      <c r="C108" s="116">
        <v>494854504</v>
      </c>
      <c r="D108" s="116" t="s">
        <v>435</v>
      </c>
      <c r="E108" s="117">
        <v>0</v>
      </c>
      <c r="F108" s="117">
        <v>2696.99</v>
      </c>
      <c r="G108" s="83">
        <f t="shared" si="1"/>
        <v>11261437.76</v>
      </c>
    </row>
    <row r="109" spans="1:7" ht="15.95" customHeight="1" x14ac:dyDescent="0.2">
      <c r="A109" s="18">
        <v>95</v>
      </c>
      <c r="B109" s="114">
        <v>42618</v>
      </c>
      <c r="C109" s="115">
        <v>839140018</v>
      </c>
      <c r="D109" s="115" t="s">
        <v>435</v>
      </c>
      <c r="E109" s="117">
        <v>0</v>
      </c>
      <c r="F109" s="117">
        <v>5277.57</v>
      </c>
      <c r="G109" s="83">
        <f t="shared" si="1"/>
        <v>11256160.189999999</v>
      </c>
    </row>
    <row r="110" spans="1:7" ht="15.95" customHeight="1" x14ac:dyDescent="0.2">
      <c r="A110" s="18">
        <v>96</v>
      </c>
      <c r="B110" s="114">
        <v>42618</v>
      </c>
      <c r="C110" s="116">
        <v>195749964</v>
      </c>
      <c r="D110" s="116" t="s">
        <v>427</v>
      </c>
      <c r="E110" s="117">
        <v>30</v>
      </c>
      <c r="F110" s="117">
        <v>0</v>
      </c>
      <c r="G110" s="83">
        <f t="shared" si="1"/>
        <v>11256190.189999999</v>
      </c>
    </row>
    <row r="111" spans="1:7" ht="15.95" customHeight="1" x14ac:dyDescent="0.2">
      <c r="A111" s="18">
        <v>97</v>
      </c>
      <c r="B111" s="72">
        <v>42619</v>
      </c>
      <c r="C111" s="20">
        <v>32825</v>
      </c>
      <c r="D111" s="63" t="s">
        <v>170</v>
      </c>
      <c r="E111" s="21"/>
      <c r="F111" s="64">
        <v>24600</v>
      </c>
      <c r="G111" s="83">
        <f t="shared" si="1"/>
        <v>11231590.189999999</v>
      </c>
    </row>
    <row r="112" spans="1:7" ht="15.95" customHeight="1" x14ac:dyDescent="0.2">
      <c r="A112" s="18">
        <v>98</v>
      </c>
      <c r="B112" s="72">
        <v>42619</v>
      </c>
      <c r="C112" s="20">
        <v>32826</v>
      </c>
      <c r="D112" s="63" t="s">
        <v>171</v>
      </c>
      <c r="E112" s="21"/>
      <c r="F112" s="64">
        <v>24600</v>
      </c>
      <c r="G112" s="83">
        <f t="shared" si="1"/>
        <v>11206990.189999999</v>
      </c>
    </row>
    <row r="113" spans="1:7" ht="15.95" customHeight="1" x14ac:dyDescent="0.2">
      <c r="A113" s="18">
        <v>99</v>
      </c>
      <c r="B113" s="72">
        <v>42619</v>
      </c>
      <c r="C113" s="20">
        <v>32827</v>
      </c>
      <c r="D113" s="63" t="s">
        <v>163</v>
      </c>
      <c r="E113" s="21"/>
      <c r="F113" s="64">
        <v>18350</v>
      </c>
      <c r="G113" s="83">
        <f t="shared" si="1"/>
        <v>11188640.189999999</v>
      </c>
    </row>
    <row r="114" spans="1:7" ht="15.95" customHeight="1" x14ac:dyDescent="0.2">
      <c r="A114" s="18">
        <v>100</v>
      </c>
      <c r="B114" s="72">
        <v>42619</v>
      </c>
      <c r="C114" s="20">
        <v>32828</v>
      </c>
      <c r="D114" s="63" t="s">
        <v>172</v>
      </c>
      <c r="E114" s="21"/>
      <c r="F114" s="64">
        <v>9600</v>
      </c>
      <c r="G114" s="83">
        <f t="shared" si="1"/>
        <v>11179040.189999999</v>
      </c>
    </row>
    <row r="115" spans="1:7" ht="15.95" customHeight="1" x14ac:dyDescent="0.2">
      <c r="A115" s="18">
        <v>101</v>
      </c>
      <c r="B115" s="72">
        <v>42619</v>
      </c>
      <c r="C115" s="20">
        <v>32829</v>
      </c>
      <c r="D115" s="63" t="s">
        <v>173</v>
      </c>
      <c r="E115" s="21"/>
      <c r="F115" s="64">
        <v>24744.7</v>
      </c>
      <c r="G115" s="83">
        <f t="shared" si="1"/>
        <v>11154295.49</v>
      </c>
    </row>
    <row r="116" spans="1:7" ht="15.95" customHeight="1" x14ac:dyDescent="0.2">
      <c r="A116" s="18">
        <v>102</v>
      </c>
      <c r="B116" s="72">
        <v>42619</v>
      </c>
      <c r="C116" s="20">
        <v>32830</v>
      </c>
      <c r="D116" s="63" t="s">
        <v>174</v>
      </c>
      <c r="E116" s="21"/>
      <c r="F116" s="64">
        <v>19800</v>
      </c>
      <c r="G116" s="83">
        <f t="shared" si="1"/>
        <v>11134495.49</v>
      </c>
    </row>
    <row r="117" spans="1:7" ht="15.95" customHeight="1" x14ac:dyDescent="0.2">
      <c r="A117" s="18">
        <v>103</v>
      </c>
      <c r="B117" s="72">
        <v>42619</v>
      </c>
      <c r="C117" s="20">
        <v>32831</v>
      </c>
      <c r="D117" s="63" t="s">
        <v>687</v>
      </c>
      <c r="E117" s="21"/>
      <c r="F117" s="64">
        <v>0</v>
      </c>
      <c r="G117" s="83">
        <f t="shared" si="1"/>
        <v>11134495.49</v>
      </c>
    </row>
    <row r="118" spans="1:7" ht="15.95" customHeight="1" x14ac:dyDescent="0.2">
      <c r="A118" s="18">
        <v>104</v>
      </c>
      <c r="B118" s="72">
        <v>42619</v>
      </c>
      <c r="C118" s="20">
        <v>32832</v>
      </c>
      <c r="D118" s="63" t="s">
        <v>176</v>
      </c>
      <c r="E118" s="21"/>
      <c r="F118" s="64">
        <v>13549.96</v>
      </c>
      <c r="G118" s="83">
        <f t="shared" si="1"/>
        <v>11120945.529999999</v>
      </c>
    </row>
    <row r="119" spans="1:7" ht="15.95" customHeight="1" x14ac:dyDescent="0.2">
      <c r="A119" s="18">
        <v>105</v>
      </c>
      <c r="B119" s="72">
        <v>42619</v>
      </c>
      <c r="C119" s="20">
        <v>32833</v>
      </c>
      <c r="D119" s="63" t="s">
        <v>177</v>
      </c>
      <c r="E119" s="21"/>
      <c r="F119" s="64">
        <v>437201.88</v>
      </c>
      <c r="G119" s="83">
        <f t="shared" si="1"/>
        <v>10683743.649999999</v>
      </c>
    </row>
    <row r="120" spans="1:7" ht="15.95" customHeight="1" x14ac:dyDescent="0.2">
      <c r="A120" s="18">
        <v>106</v>
      </c>
      <c r="B120" s="72">
        <v>42619</v>
      </c>
      <c r="C120" s="20">
        <v>32834</v>
      </c>
      <c r="D120" s="63" t="s">
        <v>178</v>
      </c>
      <c r="E120" s="21"/>
      <c r="F120" s="64">
        <v>77490</v>
      </c>
      <c r="G120" s="83">
        <f t="shared" si="1"/>
        <v>10606253.649999999</v>
      </c>
    </row>
    <row r="121" spans="1:7" ht="15.95" customHeight="1" x14ac:dyDescent="0.2">
      <c r="A121" s="18">
        <v>107</v>
      </c>
      <c r="B121" s="72">
        <v>42619</v>
      </c>
      <c r="C121" s="20">
        <v>32835</v>
      </c>
      <c r="D121" s="63" t="s">
        <v>179</v>
      </c>
      <c r="E121" s="21"/>
      <c r="F121" s="64">
        <v>20625</v>
      </c>
      <c r="G121" s="83">
        <f t="shared" si="1"/>
        <v>10585628.649999999</v>
      </c>
    </row>
    <row r="122" spans="1:7" ht="15.95" customHeight="1" x14ac:dyDescent="0.2">
      <c r="A122" s="18">
        <v>108</v>
      </c>
      <c r="B122" s="72">
        <v>42619</v>
      </c>
      <c r="C122" s="20">
        <v>32836</v>
      </c>
      <c r="D122" s="63" t="s">
        <v>180</v>
      </c>
      <c r="E122" s="21"/>
      <c r="F122" s="64">
        <v>102220</v>
      </c>
      <c r="G122" s="83">
        <f t="shared" si="1"/>
        <v>10483408.649999999</v>
      </c>
    </row>
    <row r="123" spans="1:7" ht="15.95" customHeight="1" x14ac:dyDescent="0.2">
      <c r="A123" s="18">
        <v>109</v>
      </c>
      <c r="B123" s="72">
        <v>42619</v>
      </c>
      <c r="C123" s="20">
        <v>32837</v>
      </c>
      <c r="D123" s="63" t="s">
        <v>175</v>
      </c>
      <c r="E123" s="21"/>
      <c r="F123" s="64">
        <v>97018.559999999998</v>
      </c>
      <c r="G123" s="83">
        <f t="shared" si="1"/>
        <v>10386390.089999998</v>
      </c>
    </row>
    <row r="124" spans="1:7" ht="15.95" customHeight="1" x14ac:dyDescent="0.2">
      <c r="A124" s="18">
        <v>110</v>
      </c>
      <c r="B124" s="114">
        <v>42619</v>
      </c>
      <c r="C124" s="115">
        <v>19523617</v>
      </c>
      <c r="D124" s="115" t="s">
        <v>427</v>
      </c>
      <c r="E124" s="117">
        <v>1100</v>
      </c>
      <c r="F124" s="117">
        <v>0</v>
      </c>
      <c r="G124" s="83">
        <f t="shared" si="1"/>
        <v>10387490.089999998</v>
      </c>
    </row>
    <row r="125" spans="1:7" ht="15.95" customHeight="1" x14ac:dyDescent="0.2">
      <c r="A125" s="18">
        <v>111</v>
      </c>
      <c r="B125" s="114">
        <v>42619</v>
      </c>
      <c r="C125" s="116">
        <v>218725159</v>
      </c>
      <c r="D125" s="116" t="s">
        <v>427</v>
      </c>
      <c r="E125" s="117">
        <v>200</v>
      </c>
      <c r="F125" s="117">
        <v>0</v>
      </c>
      <c r="G125" s="83">
        <f t="shared" si="1"/>
        <v>10387690.089999998</v>
      </c>
    </row>
    <row r="126" spans="1:7" ht="15.95" customHeight="1" x14ac:dyDescent="0.2">
      <c r="A126" s="18">
        <v>112</v>
      </c>
      <c r="B126" s="114">
        <v>42619</v>
      </c>
      <c r="C126" s="115">
        <v>218768643</v>
      </c>
      <c r="D126" s="115" t="s">
        <v>427</v>
      </c>
      <c r="E126" s="117">
        <v>449</v>
      </c>
      <c r="F126" s="117">
        <v>0</v>
      </c>
      <c r="G126" s="83">
        <f t="shared" si="1"/>
        <v>10388139.089999998</v>
      </c>
    </row>
    <row r="127" spans="1:7" ht="15.95" customHeight="1" x14ac:dyDescent="0.2">
      <c r="A127" s="18">
        <v>113</v>
      </c>
      <c r="B127" s="114">
        <v>42619</v>
      </c>
      <c r="C127" s="116">
        <v>184529887</v>
      </c>
      <c r="D127" s="116" t="s">
        <v>427</v>
      </c>
      <c r="E127" s="117">
        <v>5480</v>
      </c>
      <c r="F127" s="117">
        <v>0</v>
      </c>
      <c r="G127" s="83">
        <f t="shared" si="1"/>
        <v>10393619.089999998</v>
      </c>
    </row>
    <row r="128" spans="1:7" ht="15.95" customHeight="1" x14ac:dyDescent="0.2">
      <c r="A128" s="18">
        <v>114</v>
      </c>
      <c r="B128" s="114">
        <v>42619</v>
      </c>
      <c r="C128" s="115">
        <v>184529886</v>
      </c>
      <c r="D128" s="115" t="s">
        <v>427</v>
      </c>
      <c r="E128" s="117">
        <v>60817.62</v>
      </c>
      <c r="F128" s="117">
        <v>0</v>
      </c>
      <c r="G128" s="83">
        <f t="shared" si="1"/>
        <v>10454436.709999997</v>
      </c>
    </row>
    <row r="129" spans="1:7" ht="15.95" customHeight="1" x14ac:dyDescent="0.2">
      <c r="A129" s="18">
        <v>115</v>
      </c>
      <c r="B129" s="72">
        <v>42620</v>
      </c>
      <c r="C129" s="20">
        <v>32838</v>
      </c>
      <c r="D129" s="63" t="s">
        <v>27</v>
      </c>
      <c r="E129" s="21"/>
      <c r="F129" s="64">
        <v>152926.01999999999</v>
      </c>
      <c r="G129" s="83">
        <f t="shared" si="1"/>
        <v>10301510.689999998</v>
      </c>
    </row>
    <row r="130" spans="1:7" ht="15.95" customHeight="1" x14ac:dyDescent="0.2">
      <c r="A130" s="18">
        <v>116</v>
      </c>
      <c r="B130" s="72">
        <v>42620</v>
      </c>
      <c r="C130" s="20">
        <v>32839</v>
      </c>
      <c r="D130" s="63" t="s">
        <v>687</v>
      </c>
      <c r="E130" s="21"/>
      <c r="F130" s="64">
        <v>0</v>
      </c>
      <c r="G130" s="83">
        <f t="shared" si="1"/>
        <v>10301510.689999998</v>
      </c>
    </row>
    <row r="131" spans="1:7" ht="15.95" customHeight="1" x14ac:dyDescent="0.2">
      <c r="A131" s="18">
        <v>117</v>
      </c>
      <c r="B131" s="72">
        <v>42620</v>
      </c>
      <c r="C131" s="20">
        <v>32840</v>
      </c>
      <c r="D131" s="63" t="s">
        <v>182</v>
      </c>
      <c r="E131" s="21"/>
      <c r="F131" s="64">
        <v>10800</v>
      </c>
      <c r="G131" s="83">
        <f t="shared" si="1"/>
        <v>10290710.689999998</v>
      </c>
    </row>
    <row r="132" spans="1:7" ht="15.95" customHeight="1" x14ac:dyDescent="0.2">
      <c r="A132" s="18">
        <v>118</v>
      </c>
      <c r="B132" s="72">
        <v>42620</v>
      </c>
      <c r="C132" s="20">
        <v>32841</v>
      </c>
      <c r="D132" s="63" t="s">
        <v>183</v>
      </c>
      <c r="E132" s="21"/>
      <c r="F132" s="64">
        <v>5400</v>
      </c>
      <c r="G132" s="83">
        <f t="shared" si="1"/>
        <v>10285310.689999998</v>
      </c>
    </row>
    <row r="133" spans="1:7" ht="15.95" customHeight="1" x14ac:dyDescent="0.2">
      <c r="A133" s="18">
        <v>119</v>
      </c>
      <c r="B133" s="72">
        <v>42620</v>
      </c>
      <c r="C133" s="20">
        <v>32842</v>
      </c>
      <c r="D133" s="63" t="s">
        <v>147</v>
      </c>
      <c r="E133" s="21"/>
      <c r="F133" s="64">
        <v>5400</v>
      </c>
      <c r="G133" s="83">
        <f t="shared" si="1"/>
        <v>10279910.689999998</v>
      </c>
    </row>
    <row r="134" spans="1:7" ht="15.95" customHeight="1" x14ac:dyDescent="0.2">
      <c r="A134" s="18">
        <v>120</v>
      </c>
      <c r="B134" s="72">
        <v>42620</v>
      </c>
      <c r="C134" s="20">
        <v>32843</v>
      </c>
      <c r="D134" s="63" t="s">
        <v>184</v>
      </c>
      <c r="E134" s="21"/>
      <c r="F134" s="64">
        <v>10800</v>
      </c>
      <c r="G134" s="83">
        <f t="shared" si="1"/>
        <v>10269110.689999998</v>
      </c>
    </row>
    <row r="135" spans="1:7" ht="15.95" customHeight="1" x14ac:dyDescent="0.2">
      <c r="A135" s="18">
        <v>121</v>
      </c>
      <c r="B135" s="72">
        <v>42620</v>
      </c>
      <c r="C135" s="20">
        <v>32844</v>
      </c>
      <c r="D135" s="63" t="s">
        <v>185</v>
      </c>
      <c r="E135" s="21"/>
      <c r="F135" s="64">
        <v>5400</v>
      </c>
      <c r="G135" s="83">
        <f t="shared" si="1"/>
        <v>10263710.689999998</v>
      </c>
    </row>
    <row r="136" spans="1:7" ht="15.95" customHeight="1" x14ac:dyDescent="0.2">
      <c r="A136" s="18">
        <v>122</v>
      </c>
      <c r="B136" s="72">
        <v>42620</v>
      </c>
      <c r="C136" s="20">
        <v>32845</v>
      </c>
      <c r="D136" s="63" t="s">
        <v>64</v>
      </c>
      <c r="E136" s="21"/>
      <c r="F136" s="64">
        <v>5400</v>
      </c>
      <c r="G136" s="83">
        <f t="shared" si="1"/>
        <v>10258310.689999998</v>
      </c>
    </row>
    <row r="137" spans="1:7" ht="15.95" customHeight="1" x14ac:dyDescent="0.2">
      <c r="A137" s="18">
        <v>123</v>
      </c>
      <c r="B137" s="72">
        <v>42620</v>
      </c>
      <c r="C137" s="20">
        <v>32846</v>
      </c>
      <c r="D137" s="63" t="s">
        <v>687</v>
      </c>
      <c r="E137" s="21"/>
      <c r="F137" s="64">
        <v>0</v>
      </c>
      <c r="G137" s="83">
        <f t="shared" si="1"/>
        <v>10258310.689999998</v>
      </c>
    </row>
    <row r="138" spans="1:7" ht="15.95" customHeight="1" x14ac:dyDescent="0.2">
      <c r="A138" s="18">
        <v>124</v>
      </c>
      <c r="B138" s="72">
        <v>42620</v>
      </c>
      <c r="C138" s="20">
        <v>32847</v>
      </c>
      <c r="D138" s="63" t="s">
        <v>186</v>
      </c>
      <c r="E138" s="21"/>
      <c r="F138" s="64">
        <v>439892.71</v>
      </c>
      <c r="G138" s="83">
        <f t="shared" si="1"/>
        <v>9818417.9799999967</v>
      </c>
    </row>
    <row r="139" spans="1:7" ht="15.95" customHeight="1" x14ac:dyDescent="0.2">
      <c r="A139" s="18">
        <v>125</v>
      </c>
      <c r="B139" s="72">
        <v>42620</v>
      </c>
      <c r="C139" s="20">
        <v>32848</v>
      </c>
      <c r="D139" s="63" t="s">
        <v>181</v>
      </c>
      <c r="E139" s="21"/>
      <c r="F139" s="64">
        <v>4050</v>
      </c>
      <c r="G139" s="83">
        <f t="shared" si="1"/>
        <v>9814367.9799999967</v>
      </c>
    </row>
    <row r="140" spans="1:7" ht="15.95" customHeight="1" x14ac:dyDescent="0.2">
      <c r="A140" s="18">
        <v>126</v>
      </c>
      <c r="B140" s="72">
        <v>42620</v>
      </c>
      <c r="C140" s="20">
        <v>32849</v>
      </c>
      <c r="D140" s="63" t="s">
        <v>12</v>
      </c>
      <c r="E140" s="21"/>
      <c r="F140" s="64">
        <v>4300</v>
      </c>
      <c r="G140" s="83">
        <f t="shared" si="1"/>
        <v>9810067.9799999967</v>
      </c>
    </row>
    <row r="141" spans="1:7" ht="15.95" customHeight="1" x14ac:dyDescent="0.2">
      <c r="A141" s="18">
        <v>127</v>
      </c>
      <c r="B141" s="72">
        <v>42620</v>
      </c>
      <c r="C141" s="20">
        <v>32850</v>
      </c>
      <c r="D141" s="63" t="s">
        <v>15</v>
      </c>
      <c r="E141" s="21"/>
      <c r="F141" s="64">
        <v>3000</v>
      </c>
      <c r="G141" s="83">
        <f t="shared" si="1"/>
        <v>9807067.9799999967</v>
      </c>
    </row>
    <row r="142" spans="1:7" ht="15.95" customHeight="1" x14ac:dyDescent="0.2">
      <c r="A142" s="18">
        <v>128</v>
      </c>
      <c r="B142" s="72">
        <v>42620</v>
      </c>
      <c r="C142" s="20">
        <v>32851</v>
      </c>
      <c r="D142" s="63" t="s">
        <v>12</v>
      </c>
      <c r="E142" s="21"/>
      <c r="F142" s="64">
        <v>4400</v>
      </c>
      <c r="G142" s="83">
        <f t="shared" si="1"/>
        <v>9802667.9799999967</v>
      </c>
    </row>
    <row r="143" spans="1:7" ht="15.95" customHeight="1" x14ac:dyDescent="0.2">
      <c r="A143" s="18">
        <v>129</v>
      </c>
      <c r="B143" s="72">
        <v>42620</v>
      </c>
      <c r="C143" s="20">
        <v>32852</v>
      </c>
      <c r="D143" s="63" t="s">
        <v>187</v>
      </c>
      <c r="E143" s="21"/>
      <c r="F143" s="64">
        <v>21568.560000000001</v>
      </c>
      <c r="G143" s="83">
        <f t="shared" si="1"/>
        <v>9781099.4199999962</v>
      </c>
    </row>
    <row r="144" spans="1:7" ht="15.95" customHeight="1" x14ac:dyDescent="0.2">
      <c r="A144" s="18">
        <v>130</v>
      </c>
      <c r="B144" s="72">
        <v>42620</v>
      </c>
      <c r="C144" s="20">
        <v>32853</v>
      </c>
      <c r="D144" s="63" t="s">
        <v>188</v>
      </c>
      <c r="E144" s="21"/>
      <c r="F144" s="64">
        <v>5400</v>
      </c>
      <c r="G144" s="83">
        <f t="shared" si="1"/>
        <v>9775699.4199999962</v>
      </c>
    </row>
    <row r="145" spans="1:7" ht="15.95" customHeight="1" x14ac:dyDescent="0.2">
      <c r="A145" s="18">
        <v>131</v>
      </c>
      <c r="B145" s="72">
        <v>42620</v>
      </c>
      <c r="C145" s="20">
        <v>32854</v>
      </c>
      <c r="D145" s="63" t="s">
        <v>189</v>
      </c>
      <c r="E145" s="21"/>
      <c r="F145" s="64">
        <v>10800</v>
      </c>
      <c r="G145" s="83">
        <f t="shared" ref="G145:G208" si="2">+G144-F145+E145</f>
        <v>9764899.4199999962</v>
      </c>
    </row>
    <row r="146" spans="1:7" ht="15.95" customHeight="1" x14ac:dyDescent="0.2">
      <c r="A146" s="18">
        <v>132</v>
      </c>
      <c r="B146" s="72">
        <v>42620</v>
      </c>
      <c r="C146" s="20">
        <v>32855</v>
      </c>
      <c r="D146" s="63" t="s">
        <v>190</v>
      </c>
      <c r="E146" s="21"/>
      <c r="F146" s="64">
        <v>10800</v>
      </c>
      <c r="G146" s="83">
        <f t="shared" si="2"/>
        <v>9754099.4199999962</v>
      </c>
    </row>
    <row r="147" spans="1:7" ht="15.95" customHeight="1" x14ac:dyDescent="0.2">
      <c r="A147" s="18">
        <v>133</v>
      </c>
      <c r="B147" s="72">
        <v>42620</v>
      </c>
      <c r="C147" s="20">
        <v>32856</v>
      </c>
      <c r="D147" s="63" t="s">
        <v>191</v>
      </c>
      <c r="E147" s="21"/>
      <c r="F147" s="64">
        <v>10800</v>
      </c>
      <c r="G147" s="83">
        <f t="shared" si="2"/>
        <v>9743299.4199999962</v>
      </c>
    </row>
    <row r="148" spans="1:7" ht="15.95" customHeight="1" x14ac:dyDescent="0.2">
      <c r="A148" s="18">
        <v>134</v>
      </c>
      <c r="B148" s="72">
        <v>42620</v>
      </c>
      <c r="C148" s="20">
        <v>32857</v>
      </c>
      <c r="D148" s="63" t="s">
        <v>192</v>
      </c>
      <c r="E148" s="21"/>
      <c r="F148" s="64">
        <v>4050</v>
      </c>
      <c r="G148" s="83">
        <f t="shared" si="2"/>
        <v>9739249.4199999962</v>
      </c>
    </row>
    <row r="149" spans="1:7" ht="15.95" customHeight="1" x14ac:dyDescent="0.2">
      <c r="A149" s="18">
        <v>135</v>
      </c>
      <c r="B149" s="72">
        <v>42620</v>
      </c>
      <c r="C149" s="20">
        <v>32858</v>
      </c>
      <c r="D149" s="63" t="s">
        <v>193</v>
      </c>
      <c r="E149" s="21"/>
      <c r="F149" s="64">
        <v>27500</v>
      </c>
      <c r="G149" s="83">
        <f t="shared" si="2"/>
        <v>9711749.4199999962</v>
      </c>
    </row>
    <row r="150" spans="1:7" ht="15.95" customHeight="1" x14ac:dyDescent="0.2">
      <c r="A150" s="18">
        <v>136</v>
      </c>
      <c r="B150" s="72">
        <v>42621</v>
      </c>
      <c r="C150" s="20">
        <v>32859</v>
      </c>
      <c r="D150" s="63" t="s">
        <v>687</v>
      </c>
      <c r="E150" s="21"/>
      <c r="F150" s="64">
        <v>0</v>
      </c>
      <c r="G150" s="83">
        <f t="shared" si="2"/>
        <v>9711749.4199999962</v>
      </c>
    </row>
    <row r="151" spans="1:7" ht="15.95" customHeight="1" x14ac:dyDescent="0.2">
      <c r="A151" s="18">
        <v>137</v>
      </c>
      <c r="B151" s="72">
        <v>42621</v>
      </c>
      <c r="C151" s="20">
        <v>32860</v>
      </c>
      <c r="D151" s="63" t="s">
        <v>194</v>
      </c>
      <c r="E151" s="21"/>
      <c r="F151" s="64">
        <v>756932.91</v>
      </c>
      <c r="G151" s="83">
        <f t="shared" si="2"/>
        <v>8954816.5099999961</v>
      </c>
    </row>
    <row r="152" spans="1:7" ht="15.95" customHeight="1" x14ac:dyDescent="0.2">
      <c r="A152" s="18">
        <v>138</v>
      </c>
      <c r="B152" s="72">
        <v>42621</v>
      </c>
      <c r="C152" s="20">
        <v>32861</v>
      </c>
      <c r="D152" s="63" t="s">
        <v>74</v>
      </c>
      <c r="E152" s="21"/>
      <c r="F152" s="64">
        <v>8514.2099999999991</v>
      </c>
      <c r="G152" s="83">
        <f t="shared" si="2"/>
        <v>8946302.2999999952</v>
      </c>
    </row>
    <row r="153" spans="1:7" ht="15.95" customHeight="1" x14ac:dyDescent="0.2">
      <c r="A153" s="18">
        <v>139</v>
      </c>
      <c r="B153" s="114">
        <v>42621</v>
      </c>
      <c r="C153" s="116">
        <v>15466470</v>
      </c>
      <c r="D153" s="116" t="s">
        <v>600</v>
      </c>
      <c r="E153" s="117">
        <v>4692.6000000000004</v>
      </c>
      <c r="F153" s="117">
        <v>0</v>
      </c>
      <c r="G153" s="83">
        <f t="shared" si="2"/>
        <v>8950994.8999999948</v>
      </c>
    </row>
    <row r="154" spans="1:7" ht="15.95" customHeight="1" x14ac:dyDescent="0.2">
      <c r="A154" s="18">
        <v>140</v>
      </c>
      <c r="B154" s="114">
        <v>42621</v>
      </c>
      <c r="C154" s="115">
        <v>15466466</v>
      </c>
      <c r="D154" s="115" t="s">
        <v>600</v>
      </c>
      <c r="E154" s="117">
        <v>2346.3000000000002</v>
      </c>
      <c r="F154" s="117">
        <v>0</v>
      </c>
      <c r="G154" s="83">
        <f t="shared" si="2"/>
        <v>8953341.1999999955</v>
      </c>
    </row>
    <row r="155" spans="1:7" ht="15.95" customHeight="1" x14ac:dyDescent="0.2">
      <c r="A155" s="18">
        <v>141</v>
      </c>
      <c r="B155" s="114">
        <v>42621</v>
      </c>
      <c r="C155" s="116">
        <v>1414483712</v>
      </c>
      <c r="D155" s="116" t="s">
        <v>541</v>
      </c>
      <c r="E155" s="117">
        <v>0</v>
      </c>
      <c r="F155" s="117">
        <v>6706.61</v>
      </c>
      <c r="G155" s="83">
        <f t="shared" si="2"/>
        <v>8946634.5899999961</v>
      </c>
    </row>
    <row r="156" spans="1:7" ht="15.95" customHeight="1" x14ac:dyDescent="0.2">
      <c r="A156" s="18">
        <v>142</v>
      </c>
      <c r="B156" s="114">
        <v>42621</v>
      </c>
      <c r="C156" s="115">
        <v>588132029</v>
      </c>
      <c r="D156" s="115" t="s">
        <v>435</v>
      </c>
      <c r="E156" s="117">
        <v>0</v>
      </c>
      <c r="F156" s="117">
        <v>9957</v>
      </c>
      <c r="G156" s="83">
        <f t="shared" si="2"/>
        <v>8936677.5899999961</v>
      </c>
    </row>
    <row r="157" spans="1:7" ht="15.95" customHeight="1" x14ac:dyDescent="0.2">
      <c r="A157" s="18">
        <v>143</v>
      </c>
      <c r="B157" s="114">
        <v>42621</v>
      </c>
      <c r="C157" s="116">
        <v>318988357</v>
      </c>
      <c r="D157" s="116" t="s">
        <v>435</v>
      </c>
      <c r="E157" s="117">
        <v>0</v>
      </c>
      <c r="F157" s="117">
        <v>11660</v>
      </c>
      <c r="G157" s="83">
        <f t="shared" si="2"/>
        <v>8925017.5899999961</v>
      </c>
    </row>
    <row r="158" spans="1:7" ht="15.95" customHeight="1" x14ac:dyDescent="0.2">
      <c r="A158" s="18">
        <v>144</v>
      </c>
      <c r="B158" s="114">
        <v>42621</v>
      </c>
      <c r="C158" s="115">
        <v>727575430</v>
      </c>
      <c r="D158" s="115" t="s">
        <v>435</v>
      </c>
      <c r="E158" s="117">
        <v>0</v>
      </c>
      <c r="F158" s="117">
        <v>5200</v>
      </c>
      <c r="G158" s="83">
        <f t="shared" si="2"/>
        <v>8919817.5899999961</v>
      </c>
    </row>
    <row r="159" spans="1:7" ht="15.95" customHeight="1" x14ac:dyDescent="0.2">
      <c r="A159" s="18">
        <v>145</v>
      </c>
      <c r="B159" s="114">
        <v>42621</v>
      </c>
      <c r="C159" s="116">
        <v>212271067</v>
      </c>
      <c r="D159" s="116" t="s">
        <v>435</v>
      </c>
      <c r="E159" s="117">
        <v>0</v>
      </c>
      <c r="F159" s="117">
        <v>1500</v>
      </c>
      <c r="G159" s="83">
        <f t="shared" si="2"/>
        <v>8918317.5899999961</v>
      </c>
    </row>
    <row r="160" spans="1:7" ht="15.95" customHeight="1" x14ac:dyDescent="0.2">
      <c r="A160" s="18">
        <v>146</v>
      </c>
      <c r="B160" s="114">
        <v>42621</v>
      </c>
      <c r="C160" s="115">
        <v>593869418</v>
      </c>
      <c r="D160" s="115" t="s">
        <v>435</v>
      </c>
      <c r="E160" s="117">
        <v>0</v>
      </c>
      <c r="F160" s="117">
        <v>7500</v>
      </c>
      <c r="G160" s="83">
        <f t="shared" si="2"/>
        <v>8910817.5899999961</v>
      </c>
    </row>
    <row r="161" spans="1:7" ht="15.95" customHeight="1" x14ac:dyDescent="0.2">
      <c r="A161" s="18">
        <v>147</v>
      </c>
      <c r="B161" s="114">
        <v>42621</v>
      </c>
      <c r="C161" s="116">
        <v>965500388</v>
      </c>
      <c r="D161" s="116" t="s">
        <v>435</v>
      </c>
      <c r="E161" s="117">
        <v>0</v>
      </c>
      <c r="F161" s="117">
        <v>3400</v>
      </c>
      <c r="G161" s="83">
        <f t="shared" si="2"/>
        <v>8907417.5899999961</v>
      </c>
    </row>
    <row r="162" spans="1:7" ht="15.95" customHeight="1" x14ac:dyDescent="0.2">
      <c r="A162" s="18">
        <v>148</v>
      </c>
      <c r="B162" s="114">
        <v>42621</v>
      </c>
      <c r="C162" s="115">
        <v>755340135</v>
      </c>
      <c r="D162" s="115" t="s">
        <v>435</v>
      </c>
      <c r="E162" s="117">
        <v>0</v>
      </c>
      <c r="F162" s="117">
        <v>6854.52</v>
      </c>
      <c r="G162" s="83">
        <f t="shared" si="2"/>
        <v>8900563.0699999966</v>
      </c>
    </row>
    <row r="163" spans="1:7" ht="15.95" customHeight="1" x14ac:dyDescent="0.2">
      <c r="A163" s="18">
        <v>149</v>
      </c>
      <c r="B163" s="114">
        <v>42621</v>
      </c>
      <c r="C163" s="116">
        <v>570437648</v>
      </c>
      <c r="D163" s="116" t="s">
        <v>435</v>
      </c>
      <c r="E163" s="117">
        <v>0</v>
      </c>
      <c r="F163" s="117">
        <v>6400</v>
      </c>
      <c r="G163" s="83">
        <f t="shared" si="2"/>
        <v>8894163.0699999966</v>
      </c>
    </row>
    <row r="164" spans="1:7" ht="15.95" customHeight="1" x14ac:dyDescent="0.2">
      <c r="A164" s="18">
        <v>150</v>
      </c>
      <c r="B164" s="114">
        <v>42621</v>
      </c>
      <c r="C164" s="115">
        <v>135183657</v>
      </c>
      <c r="D164" s="115" t="s">
        <v>435</v>
      </c>
      <c r="E164" s="117">
        <v>0</v>
      </c>
      <c r="F164" s="117">
        <v>7600</v>
      </c>
      <c r="G164" s="83">
        <f t="shared" si="2"/>
        <v>8886563.0699999966</v>
      </c>
    </row>
    <row r="165" spans="1:7" ht="15.95" customHeight="1" x14ac:dyDescent="0.2">
      <c r="A165" s="18">
        <v>151</v>
      </c>
      <c r="B165" s="114">
        <v>42621</v>
      </c>
      <c r="C165" s="116">
        <v>310935006</v>
      </c>
      <c r="D165" s="116" t="s">
        <v>435</v>
      </c>
      <c r="E165" s="117">
        <v>0</v>
      </c>
      <c r="F165" s="117">
        <v>16200</v>
      </c>
      <c r="G165" s="83">
        <f t="shared" si="2"/>
        <v>8870363.0699999966</v>
      </c>
    </row>
    <row r="166" spans="1:7" ht="15.95" customHeight="1" x14ac:dyDescent="0.2">
      <c r="A166" s="18">
        <v>152</v>
      </c>
      <c r="B166" s="114">
        <v>42621</v>
      </c>
      <c r="C166" s="115">
        <v>688127117</v>
      </c>
      <c r="D166" s="115" t="s">
        <v>435</v>
      </c>
      <c r="E166" s="117">
        <v>0</v>
      </c>
      <c r="F166" s="117">
        <v>1600</v>
      </c>
      <c r="G166" s="83">
        <f t="shared" si="2"/>
        <v>8868763.0699999966</v>
      </c>
    </row>
    <row r="167" spans="1:7" ht="15.95" customHeight="1" x14ac:dyDescent="0.2">
      <c r="A167" s="18">
        <v>153</v>
      </c>
      <c r="B167" s="114">
        <v>42621</v>
      </c>
      <c r="C167" s="116">
        <v>207147775</v>
      </c>
      <c r="D167" s="116" t="s">
        <v>435</v>
      </c>
      <c r="E167" s="117">
        <v>0</v>
      </c>
      <c r="F167" s="117">
        <v>1200</v>
      </c>
      <c r="G167" s="83">
        <f t="shared" si="2"/>
        <v>8867563.0699999966</v>
      </c>
    </row>
    <row r="168" spans="1:7" ht="15.95" customHeight="1" x14ac:dyDescent="0.2">
      <c r="A168" s="18">
        <v>154</v>
      </c>
      <c r="B168" s="114">
        <v>42621</v>
      </c>
      <c r="C168" s="115">
        <v>349342901</v>
      </c>
      <c r="D168" s="115" t="s">
        <v>435</v>
      </c>
      <c r="E168" s="117">
        <v>0</v>
      </c>
      <c r="F168" s="117">
        <v>800</v>
      </c>
      <c r="G168" s="83">
        <f t="shared" si="2"/>
        <v>8866763.0699999966</v>
      </c>
    </row>
    <row r="169" spans="1:7" ht="15.95" customHeight="1" x14ac:dyDescent="0.2">
      <c r="A169" s="18">
        <v>155</v>
      </c>
      <c r="B169" s="114">
        <v>42621</v>
      </c>
      <c r="C169" s="116">
        <v>735442041</v>
      </c>
      <c r="D169" s="116" t="s">
        <v>435</v>
      </c>
      <c r="E169" s="117">
        <v>0</v>
      </c>
      <c r="F169" s="117">
        <v>38200</v>
      </c>
      <c r="G169" s="83">
        <f t="shared" si="2"/>
        <v>8828563.0699999966</v>
      </c>
    </row>
    <row r="170" spans="1:7" ht="15.95" customHeight="1" x14ac:dyDescent="0.2">
      <c r="A170" s="18">
        <v>156</v>
      </c>
      <c r="B170" s="114">
        <v>42621</v>
      </c>
      <c r="C170" s="115">
        <v>531189469</v>
      </c>
      <c r="D170" s="115" t="s">
        <v>435</v>
      </c>
      <c r="E170" s="117">
        <v>0</v>
      </c>
      <c r="F170" s="117">
        <v>13100</v>
      </c>
      <c r="G170" s="83">
        <f t="shared" si="2"/>
        <v>8815463.0699999966</v>
      </c>
    </row>
    <row r="171" spans="1:7" ht="15.95" customHeight="1" x14ac:dyDescent="0.2">
      <c r="A171" s="18">
        <v>157</v>
      </c>
      <c r="B171" s="114">
        <v>42621</v>
      </c>
      <c r="C171" s="116">
        <v>476189511</v>
      </c>
      <c r="D171" s="116" t="s">
        <v>435</v>
      </c>
      <c r="E171" s="117">
        <v>0</v>
      </c>
      <c r="F171" s="117">
        <v>11900</v>
      </c>
      <c r="G171" s="83">
        <f t="shared" si="2"/>
        <v>8803563.0699999966</v>
      </c>
    </row>
    <row r="172" spans="1:7" ht="15.95" customHeight="1" x14ac:dyDescent="0.2">
      <c r="A172" s="18">
        <v>158</v>
      </c>
      <c r="B172" s="114">
        <v>42621</v>
      </c>
      <c r="C172" s="115">
        <v>34333321</v>
      </c>
      <c r="D172" s="115" t="s">
        <v>435</v>
      </c>
      <c r="E172" s="117">
        <v>0</v>
      </c>
      <c r="F172" s="117">
        <v>5000</v>
      </c>
      <c r="G172" s="83">
        <f t="shared" si="2"/>
        <v>8798563.0699999966</v>
      </c>
    </row>
    <row r="173" spans="1:7" ht="15.95" customHeight="1" x14ac:dyDescent="0.2">
      <c r="A173" s="18">
        <v>159</v>
      </c>
      <c r="B173" s="114">
        <v>42621</v>
      </c>
      <c r="C173" s="116">
        <v>242431335</v>
      </c>
      <c r="D173" s="116" t="s">
        <v>435</v>
      </c>
      <c r="E173" s="117">
        <v>0</v>
      </c>
      <c r="F173" s="117">
        <v>105000</v>
      </c>
      <c r="G173" s="83">
        <f t="shared" si="2"/>
        <v>8693563.0699999966</v>
      </c>
    </row>
    <row r="174" spans="1:7" ht="15.95" customHeight="1" x14ac:dyDescent="0.2">
      <c r="A174" s="18">
        <v>160</v>
      </c>
      <c r="B174" s="114">
        <v>42621</v>
      </c>
      <c r="C174" s="115">
        <v>484404843</v>
      </c>
      <c r="D174" s="115" t="s">
        <v>435</v>
      </c>
      <c r="E174" s="117">
        <v>0</v>
      </c>
      <c r="F174" s="117">
        <v>6000</v>
      </c>
      <c r="G174" s="83">
        <f t="shared" si="2"/>
        <v>8687563.0699999966</v>
      </c>
    </row>
    <row r="175" spans="1:7" ht="15.95" customHeight="1" x14ac:dyDescent="0.2">
      <c r="A175" s="18">
        <v>161</v>
      </c>
      <c r="B175" s="114">
        <v>42621</v>
      </c>
      <c r="C175" s="116">
        <v>302612947</v>
      </c>
      <c r="D175" s="116" t="s">
        <v>435</v>
      </c>
      <c r="E175" s="117">
        <v>0</v>
      </c>
      <c r="F175" s="117">
        <v>35900</v>
      </c>
      <c r="G175" s="83">
        <f t="shared" si="2"/>
        <v>8651663.0699999966</v>
      </c>
    </row>
    <row r="176" spans="1:7" ht="15.95" customHeight="1" x14ac:dyDescent="0.2">
      <c r="A176" s="18">
        <v>162</v>
      </c>
      <c r="B176" s="114">
        <v>42621</v>
      </c>
      <c r="C176" s="115">
        <v>506563512</v>
      </c>
      <c r="D176" s="115" t="s">
        <v>435</v>
      </c>
      <c r="E176" s="117">
        <v>0</v>
      </c>
      <c r="F176" s="117">
        <v>10200</v>
      </c>
      <c r="G176" s="83">
        <f t="shared" si="2"/>
        <v>8641463.0699999966</v>
      </c>
    </row>
    <row r="177" spans="1:7" ht="15.95" customHeight="1" x14ac:dyDescent="0.2">
      <c r="A177" s="18">
        <v>163</v>
      </c>
      <c r="B177" s="114">
        <v>42621</v>
      </c>
      <c r="C177" s="116">
        <v>513355101</v>
      </c>
      <c r="D177" s="116" t="s">
        <v>435</v>
      </c>
      <c r="E177" s="117">
        <v>0</v>
      </c>
      <c r="F177" s="117">
        <v>10800</v>
      </c>
      <c r="G177" s="83">
        <f t="shared" si="2"/>
        <v>8630663.0699999966</v>
      </c>
    </row>
    <row r="178" spans="1:7" ht="15.95" customHeight="1" x14ac:dyDescent="0.2">
      <c r="A178" s="18">
        <v>164</v>
      </c>
      <c r="B178" s="114">
        <v>42621</v>
      </c>
      <c r="C178" s="115">
        <v>749171295</v>
      </c>
      <c r="D178" s="115" t="s">
        <v>435</v>
      </c>
      <c r="E178" s="117">
        <v>0</v>
      </c>
      <c r="F178" s="117">
        <v>4859.9399999999996</v>
      </c>
      <c r="G178" s="83">
        <f t="shared" si="2"/>
        <v>8625803.1299999971</v>
      </c>
    </row>
    <row r="179" spans="1:7" ht="15.95" customHeight="1" x14ac:dyDescent="0.2">
      <c r="A179" s="18">
        <v>165</v>
      </c>
      <c r="B179" s="114">
        <v>42621</v>
      </c>
      <c r="C179" s="116">
        <v>620543122</v>
      </c>
      <c r="D179" s="116" t="s">
        <v>435</v>
      </c>
      <c r="E179" s="117">
        <v>0</v>
      </c>
      <c r="F179" s="117">
        <v>5031.1499999999996</v>
      </c>
      <c r="G179" s="83">
        <f t="shared" si="2"/>
        <v>8620771.9799999967</v>
      </c>
    </row>
    <row r="180" spans="1:7" ht="15.95" customHeight="1" x14ac:dyDescent="0.2">
      <c r="A180" s="18">
        <v>166</v>
      </c>
      <c r="B180" s="114">
        <v>42621</v>
      </c>
      <c r="C180" s="115">
        <v>298269644</v>
      </c>
      <c r="D180" s="115" t="s">
        <v>435</v>
      </c>
      <c r="E180" s="117">
        <v>0</v>
      </c>
      <c r="F180" s="117">
        <v>4656.38</v>
      </c>
      <c r="G180" s="83">
        <f t="shared" si="2"/>
        <v>8616115.5999999959</v>
      </c>
    </row>
    <row r="181" spans="1:7" ht="15.95" customHeight="1" x14ac:dyDescent="0.2">
      <c r="A181" s="18">
        <v>167</v>
      </c>
      <c r="B181" s="114">
        <v>42621</v>
      </c>
      <c r="C181" s="116">
        <v>835350622</v>
      </c>
      <c r="D181" s="116" t="s">
        <v>435</v>
      </c>
      <c r="E181" s="117">
        <v>0</v>
      </c>
      <c r="F181" s="117">
        <v>5339.18</v>
      </c>
      <c r="G181" s="83">
        <f t="shared" si="2"/>
        <v>8610776.4199999962</v>
      </c>
    </row>
    <row r="182" spans="1:7" ht="15.95" customHeight="1" x14ac:dyDescent="0.2">
      <c r="A182" s="18">
        <v>168</v>
      </c>
      <c r="B182" s="114">
        <v>42621</v>
      </c>
      <c r="C182" s="115">
        <v>163872986</v>
      </c>
      <c r="D182" s="115" t="s">
        <v>435</v>
      </c>
      <c r="E182" s="117">
        <v>0</v>
      </c>
      <c r="F182" s="117">
        <v>23716.52</v>
      </c>
      <c r="G182" s="83">
        <f t="shared" si="2"/>
        <v>8587059.8999999966</v>
      </c>
    </row>
    <row r="183" spans="1:7" ht="15.95" customHeight="1" x14ac:dyDescent="0.2">
      <c r="A183" s="18">
        <v>169</v>
      </c>
      <c r="B183" s="114">
        <v>42621</v>
      </c>
      <c r="C183" s="116">
        <v>457475756</v>
      </c>
      <c r="D183" s="116" t="s">
        <v>435</v>
      </c>
      <c r="E183" s="117">
        <v>0</v>
      </c>
      <c r="F183" s="117">
        <v>128060</v>
      </c>
      <c r="G183" s="83">
        <f t="shared" si="2"/>
        <v>8458999.8999999966</v>
      </c>
    </row>
    <row r="184" spans="1:7" ht="15.95" customHeight="1" x14ac:dyDescent="0.2">
      <c r="A184" s="18">
        <v>170</v>
      </c>
      <c r="B184" s="114">
        <v>42621</v>
      </c>
      <c r="C184" s="115">
        <v>906913802</v>
      </c>
      <c r="D184" s="115" t="s">
        <v>435</v>
      </c>
      <c r="E184" s="117">
        <v>0</v>
      </c>
      <c r="F184" s="117">
        <v>11000</v>
      </c>
      <c r="G184" s="83">
        <f t="shared" si="2"/>
        <v>8447999.8999999966</v>
      </c>
    </row>
    <row r="185" spans="1:7" ht="15.95" customHeight="1" x14ac:dyDescent="0.2">
      <c r="A185" s="18">
        <v>171</v>
      </c>
      <c r="B185" s="114">
        <v>42621</v>
      </c>
      <c r="C185" s="116">
        <v>1414008058</v>
      </c>
      <c r="D185" s="116" t="s">
        <v>521</v>
      </c>
      <c r="E185" s="117">
        <v>4568.2299999999996</v>
      </c>
      <c r="F185" s="117">
        <v>0</v>
      </c>
      <c r="G185" s="83">
        <f t="shared" si="2"/>
        <v>8452568.1299999971</v>
      </c>
    </row>
    <row r="186" spans="1:7" ht="15.95" customHeight="1" x14ac:dyDescent="0.2">
      <c r="A186" s="18">
        <v>172</v>
      </c>
      <c r="B186" s="114">
        <v>42622</v>
      </c>
      <c r="C186" s="115">
        <v>900176004</v>
      </c>
      <c r="D186" s="115" t="s">
        <v>435</v>
      </c>
      <c r="E186" s="117">
        <v>0</v>
      </c>
      <c r="F186" s="117">
        <v>5099.22</v>
      </c>
      <c r="G186" s="83">
        <f t="shared" si="2"/>
        <v>8447468.9099999964</v>
      </c>
    </row>
    <row r="187" spans="1:7" ht="15.95" customHeight="1" x14ac:dyDescent="0.2">
      <c r="A187" s="18">
        <v>173</v>
      </c>
      <c r="B187" s="114">
        <v>42622</v>
      </c>
      <c r="C187" s="116">
        <v>1417668050</v>
      </c>
      <c r="D187" s="116" t="s">
        <v>521</v>
      </c>
      <c r="E187" s="117">
        <v>771.22</v>
      </c>
      <c r="F187" s="117">
        <v>0</v>
      </c>
      <c r="G187" s="83">
        <f t="shared" si="2"/>
        <v>8448240.1299999971</v>
      </c>
    </row>
    <row r="188" spans="1:7" ht="15.95" customHeight="1" x14ac:dyDescent="0.2">
      <c r="A188" s="18">
        <v>174</v>
      </c>
      <c r="B188" s="114">
        <v>42622</v>
      </c>
      <c r="C188" s="115">
        <v>193341464</v>
      </c>
      <c r="D188" s="115" t="s">
        <v>427</v>
      </c>
      <c r="E188" s="117">
        <v>10500</v>
      </c>
      <c r="F188" s="117">
        <v>0</v>
      </c>
      <c r="G188" s="83">
        <f t="shared" si="2"/>
        <v>8458740.1299999971</v>
      </c>
    </row>
    <row r="189" spans="1:7" ht="15.95" customHeight="1" x14ac:dyDescent="0.2">
      <c r="A189" s="18">
        <v>175</v>
      </c>
      <c r="B189" s="114">
        <v>42622</v>
      </c>
      <c r="C189" s="116">
        <v>1415495617</v>
      </c>
      <c r="D189" s="116" t="s">
        <v>597</v>
      </c>
      <c r="E189" s="117">
        <v>0</v>
      </c>
      <c r="F189" s="117">
        <v>368007.06</v>
      </c>
      <c r="G189" s="83">
        <f t="shared" si="2"/>
        <v>8090733.0699999975</v>
      </c>
    </row>
    <row r="190" spans="1:7" ht="15.95" customHeight="1" x14ac:dyDescent="0.2">
      <c r="A190" s="18">
        <v>176</v>
      </c>
      <c r="B190" s="72">
        <v>42625</v>
      </c>
      <c r="C190" s="20">
        <v>32868</v>
      </c>
      <c r="D190" s="63" t="s">
        <v>27</v>
      </c>
      <c r="E190" s="21"/>
      <c r="F190" s="64">
        <v>3301.3</v>
      </c>
      <c r="G190" s="83">
        <f t="shared" si="2"/>
        <v>8087431.7699999977</v>
      </c>
    </row>
    <row r="191" spans="1:7" ht="15.95" customHeight="1" x14ac:dyDescent="0.2">
      <c r="A191" s="18">
        <v>177</v>
      </c>
      <c r="B191" s="72">
        <v>42625</v>
      </c>
      <c r="C191" s="20">
        <v>32869</v>
      </c>
      <c r="D191" s="63" t="s">
        <v>69</v>
      </c>
      <c r="E191" s="21"/>
      <c r="F191" s="64">
        <v>21100</v>
      </c>
      <c r="G191" s="83">
        <f t="shared" si="2"/>
        <v>8066331.7699999977</v>
      </c>
    </row>
    <row r="192" spans="1:7" ht="15.95" customHeight="1" x14ac:dyDescent="0.2">
      <c r="A192" s="18">
        <v>178</v>
      </c>
      <c r="B192" s="72">
        <v>42625</v>
      </c>
      <c r="C192" s="20">
        <v>32870</v>
      </c>
      <c r="D192" s="63" t="s">
        <v>52</v>
      </c>
      <c r="E192" s="21"/>
      <c r="F192" s="64">
        <v>36610</v>
      </c>
      <c r="G192" s="83">
        <f t="shared" si="2"/>
        <v>8029721.7699999977</v>
      </c>
    </row>
    <row r="193" spans="1:7" ht="15.95" customHeight="1" x14ac:dyDescent="0.2">
      <c r="A193" s="18">
        <v>179</v>
      </c>
      <c r="B193" s="72">
        <v>42625</v>
      </c>
      <c r="C193" s="20">
        <v>32871</v>
      </c>
      <c r="D193" s="63" t="s">
        <v>197</v>
      </c>
      <c r="E193" s="21"/>
      <c r="F193" s="64">
        <v>111150</v>
      </c>
      <c r="G193" s="83">
        <f t="shared" si="2"/>
        <v>7918571.7699999977</v>
      </c>
    </row>
    <row r="194" spans="1:7" ht="15.95" customHeight="1" x14ac:dyDescent="0.2">
      <c r="A194" s="18">
        <v>180</v>
      </c>
      <c r="B194" s="72">
        <v>42625</v>
      </c>
      <c r="C194" s="20">
        <v>32872</v>
      </c>
      <c r="D194" s="63" t="s">
        <v>198</v>
      </c>
      <c r="E194" s="21"/>
      <c r="F194" s="64">
        <v>4900</v>
      </c>
      <c r="G194" s="83">
        <f t="shared" si="2"/>
        <v>7913671.7699999977</v>
      </c>
    </row>
    <row r="195" spans="1:7" ht="15.95" customHeight="1" x14ac:dyDescent="0.2">
      <c r="A195" s="18">
        <v>181</v>
      </c>
      <c r="B195" s="72">
        <v>42625</v>
      </c>
      <c r="C195" s="20">
        <v>32873</v>
      </c>
      <c r="D195" s="63" t="s">
        <v>199</v>
      </c>
      <c r="E195" s="21"/>
      <c r="F195" s="64">
        <v>10335</v>
      </c>
      <c r="G195" s="83">
        <f t="shared" si="2"/>
        <v>7903336.7699999977</v>
      </c>
    </row>
    <row r="196" spans="1:7" ht="15.95" customHeight="1" x14ac:dyDescent="0.2">
      <c r="A196" s="18">
        <v>182</v>
      </c>
      <c r="B196" s="72">
        <v>42625</v>
      </c>
      <c r="C196" s="20">
        <v>32874</v>
      </c>
      <c r="D196" s="63" t="s">
        <v>52</v>
      </c>
      <c r="E196" s="21"/>
      <c r="F196" s="64">
        <v>77880</v>
      </c>
      <c r="G196" s="83">
        <f t="shared" si="2"/>
        <v>7825456.7699999977</v>
      </c>
    </row>
    <row r="197" spans="1:7" ht="15.95" customHeight="1" x14ac:dyDescent="0.2">
      <c r="A197" s="18">
        <v>183</v>
      </c>
      <c r="B197" s="72">
        <v>42625</v>
      </c>
      <c r="C197" s="20">
        <v>32875</v>
      </c>
      <c r="D197" s="63" t="s">
        <v>144</v>
      </c>
      <c r="E197" s="21"/>
      <c r="F197" s="64">
        <v>25000</v>
      </c>
      <c r="G197" s="83">
        <f t="shared" si="2"/>
        <v>7800456.7699999977</v>
      </c>
    </row>
    <row r="198" spans="1:7" ht="15.95" customHeight="1" x14ac:dyDescent="0.2">
      <c r="A198" s="18">
        <v>184</v>
      </c>
      <c r="B198" s="72">
        <v>42625</v>
      </c>
      <c r="C198" s="20">
        <v>32876</v>
      </c>
      <c r="D198" s="63" t="s">
        <v>66</v>
      </c>
      <c r="E198" s="21"/>
      <c r="F198" s="64">
        <v>11252.54</v>
      </c>
      <c r="G198" s="83">
        <f t="shared" si="2"/>
        <v>7789204.2299999977</v>
      </c>
    </row>
    <row r="199" spans="1:7" ht="15.95" customHeight="1" x14ac:dyDescent="0.2">
      <c r="A199" s="18">
        <v>185</v>
      </c>
      <c r="B199" s="72">
        <v>42625</v>
      </c>
      <c r="C199" s="20">
        <v>32877</v>
      </c>
      <c r="D199" s="63" t="s">
        <v>200</v>
      </c>
      <c r="E199" s="21"/>
      <c r="F199" s="64">
        <v>4614.5</v>
      </c>
      <c r="G199" s="83">
        <f t="shared" si="2"/>
        <v>7784589.7299999977</v>
      </c>
    </row>
    <row r="200" spans="1:7" ht="15.95" customHeight="1" x14ac:dyDescent="0.2">
      <c r="A200" s="18">
        <v>186</v>
      </c>
      <c r="B200" s="72">
        <v>42625</v>
      </c>
      <c r="C200" s="20">
        <v>32878</v>
      </c>
      <c r="D200" s="63" t="s">
        <v>201</v>
      </c>
      <c r="E200" s="21"/>
      <c r="F200" s="64">
        <v>110250</v>
      </c>
      <c r="G200" s="83">
        <f t="shared" si="2"/>
        <v>7674339.7299999977</v>
      </c>
    </row>
    <row r="201" spans="1:7" ht="15.95" customHeight="1" x14ac:dyDescent="0.2">
      <c r="A201" s="18">
        <v>187</v>
      </c>
      <c r="B201" s="72">
        <v>42625</v>
      </c>
      <c r="C201" s="20">
        <v>32879</v>
      </c>
      <c r="D201" s="63" t="s">
        <v>202</v>
      </c>
      <c r="E201" s="21"/>
      <c r="F201" s="64">
        <v>21600</v>
      </c>
      <c r="G201" s="83">
        <f t="shared" si="2"/>
        <v>7652739.7299999977</v>
      </c>
    </row>
    <row r="202" spans="1:7" ht="15.95" customHeight="1" x14ac:dyDescent="0.2">
      <c r="A202" s="18">
        <v>188</v>
      </c>
      <c r="B202" s="72">
        <v>42625</v>
      </c>
      <c r="C202" s="20">
        <v>32880</v>
      </c>
      <c r="D202" s="63" t="s">
        <v>67</v>
      </c>
      <c r="E202" s="21"/>
      <c r="F202" s="64">
        <v>29750</v>
      </c>
      <c r="G202" s="83">
        <f t="shared" si="2"/>
        <v>7622989.7299999977</v>
      </c>
    </row>
    <row r="203" spans="1:7" ht="15.95" customHeight="1" x14ac:dyDescent="0.2">
      <c r="A203" s="18">
        <v>189</v>
      </c>
      <c r="B203" s="72">
        <v>42625</v>
      </c>
      <c r="C203" s="20">
        <v>32881</v>
      </c>
      <c r="D203" s="63" t="s">
        <v>203</v>
      </c>
      <c r="E203" s="21"/>
      <c r="F203" s="64">
        <v>6000</v>
      </c>
      <c r="G203" s="83">
        <f t="shared" si="2"/>
        <v>7616989.7299999977</v>
      </c>
    </row>
    <row r="204" spans="1:7" ht="15.95" customHeight="1" x14ac:dyDescent="0.2">
      <c r="A204" s="18">
        <v>190</v>
      </c>
      <c r="B204" s="72">
        <v>42625</v>
      </c>
      <c r="C204" s="20">
        <v>32882</v>
      </c>
      <c r="D204" s="63" t="s">
        <v>204</v>
      </c>
      <c r="E204" s="21"/>
      <c r="F204" s="64">
        <v>1200</v>
      </c>
      <c r="G204" s="83">
        <f t="shared" si="2"/>
        <v>7615789.7299999977</v>
      </c>
    </row>
    <row r="205" spans="1:7" ht="15.95" customHeight="1" x14ac:dyDescent="0.2">
      <c r="A205" s="18">
        <v>191</v>
      </c>
      <c r="B205" s="72">
        <v>42625</v>
      </c>
      <c r="C205" s="20">
        <v>32883</v>
      </c>
      <c r="D205" s="63" t="s">
        <v>205</v>
      </c>
      <c r="E205" s="21"/>
      <c r="F205" s="64">
        <v>1200</v>
      </c>
      <c r="G205" s="83">
        <f t="shared" si="2"/>
        <v>7614589.7299999977</v>
      </c>
    </row>
    <row r="206" spans="1:7" ht="15.95" customHeight="1" x14ac:dyDescent="0.2">
      <c r="A206" s="18">
        <v>192</v>
      </c>
      <c r="B206" s="72">
        <v>42625</v>
      </c>
      <c r="C206" s="20">
        <v>32884</v>
      </c>
      <c r="D206" s="63" t="s">
        <v>206</v>
      </c>
      <c r="E206" s="21"/>
      <c r="F206" s="64">
        <v>1200</v>
      </c>
      <c r="G206" s="83">
        <f t="shared" si="2"/>
        <v>7613389.7299999977</v>
      </c>
    </row>
    <row r="207" spans="1:7" ht="15.95" customHeight="1" x14ac:dyDescent="0.2">
      <c r="A207" s="18">
        <v>193</v>
      </c>
      <c r="B207" s="72">
        <v>42625</v>
      </c>
      <c r="C207" s="20">
        <v>32885</v>
      </c>
      <c r="D207" s="63" t="s">
        <v>207</v>
      </c>
      <c r="E207" s="21"/>
      <c r="F207" s="64">
        <v>1200</v>
      </c>
      <c r="G207" s="83">
        <f t="shared" si="2"/>
        <v>7612189.7299999977</v>
      </c>
    </row>
    <row r="208" spans="1:7" ht="15.95" customHeight="1" x14ac:dyDescent="0.2">
      <c r="A208" s="18">
        <v>194</v>
      </c>
      <c r="B208" s="72">
        <v>42625</v>
      </c>
      <c r="C208" s="20">
        <v>32886</v>
      </c>
      <c r="D208" s="63" t="s">
        <v>75</v>
      </c>
      <c r="E208" s="21"/>
      <c r="F208" s="64">
        <v>7261</v>
      </c>
      <c r="G208" s="83">
        <f t="shared" si="2"/>
        <v>7604928.7299999977</v>
      </c>
    </row>
    <row r="209" spans="1:7" ht="15.95" customHeight="1" x14ac:dyDescent="0.2">
      <c r="A209" s="18">
        <v>195</v>
      </c>
      <c r="B209" s="72">
        <v>42625</v>
      </c>
      <c r="C209" s="20">
        <v>32887</v>
      </c>
      <c r="D209" s="63" t="s">
        <v>55</v>
      </c>
      <c r="E209" s="21"/>
      <c r="F209" s="64">
        <v>295129.65000000002</v>
      </c>
      <c r="G209" s="83">
        <f t="shared" ref="G209:G272" si="3">+G208-F209+E209</f>
        <v>7309799.0799999973</v>
      </c>
    </row>
    <row r="210" spans="1:7" ht="15.95" customHeight="1" x14ac:dyDescent="0.2">
      <c r="A210" s="18">
        <v>196</v>
      </c>
      <c r="B210" s="72">
        <v>42625</v>
      </c>
      <c r="C210" s="20">
        <v>32888</v>
      </c>
      <c r="D210" s="63" t="s">
        <v>208</v>
      </c>
      <c r="E210" s="21"/>
      <c r="F210" s="64">
        <v>103074.7</v>
      </c>
      <c r="G210" s="83">
        <f t="shared" si="3"/>
        <v>7206724.3799999971</v>
      </c>
    </row>
    <row r="211" spans="1:7" ht="15.95" customHeight="1" x14ac:dyDescent="0.2">
      <c r="A211" s="18">
        <v>197</v>
      </c>
      <c r="B211" s="72">
        <v>42625</v>
      </c>
      <c r="C211" s="20">
        <v>32889</v>
      </c>
      <c r="D211" s="63" t="s">
        <v>209</v>
      </c>
      <c r="E211" s="21"/>
      <c r="F211" s="64">
        <v>62726.3</v>
      </c>
      <c r="G211" s="83">
        <f t="shared" si="3"/>
        <v>7143998.0799999973</v>
      </c>
    </row>
    <row r="212" spans="1:7" ht="15.95" customHeight="1" x14ac:dyDescent="0.2">
      <c r="A212" s="18">
        <v>198</v>
      </c>
      <c r="B212" s="72">
        <v>42625</v>
      </c>
      <c r="C212" s="20">
        <v>32890</v>
      </c>
      <c r="D212" s="63" t="s">
        <v>33</v>
      </c>
      <c r="E212" s="21"/>
      <c r="F212" s="64">
        <v>5400</v>
      </c>
      <c r="G212" s="83">
        <f t="shared" si="3"/>
        <v>7138598.0799999973</v>
      </c>
    </row>
    <row r="213" spans="1:7" ht="15.95" customHeight="1" x14ac:dyDescent="0.2">
      <c r="A213" s="18">
        <v>199</v>
      </c>
      <c r="B213" s="72">
        <v>42625</v>
      </c>
      <c r="C213" s="20">
        <v>32891</v>
      </c>
      <c r="D213" s="63" t="s">
        <v>210</v>
      </c>
      <c r="E213" s="21"/>
      <c r="F213" s="64">
        <v>10800</v>
      </c>
      <c r="G213" s="83">
        <f t="shared" si="3"/>
        <v>7127798.0799999973</v>
      </c>
    </row>
    <row r="214" spans="1:7" ht="15.95" customHeight="1" x14ac:dyDescent="0.2">
      <c r="A214" s="18">
        <v>200</v>
      </c>
      <c r="B214" s="72">
        <v>42625</v>
      </c>
      <c r="C214" s="20">
        <v>32892</v>
      </c>
      <c r="D214" s="63" t="s">
        <v>211</v>
      </c>
      <c r="E214" s="21"/>
      <c r="F214" s="64">
        <v>10800</v>
      </c>
      <c r="G214" s="83">
        <f t="shared" si="3"/>
        <v>7116998.0799999973</v>
      </c>
    </row>
    <row r="215" spans="1:7" ht="15.95" customHeight="1" x14ac:dyDescent="0.2">
      <c r="A215" s="18">
        <v>201</v>
      </c>
      <c r="B215" s="72">
        <v>42625</v>
      </c>
      <c r="C215" s="20">
        <v>32893</v>
      </c>
      <c r="D215" s="63" t="s">
        <v>212</v>
      </c>
      <c r="E215" s="21"/>
      <c r="F215" s="64">
        <v>10800</v>
      </c>
      <c r="G215" s="83">
        <f t="shared" si="3"/>
        <v>7106198.0799999973</v>
      </c>
    </row>
    <row r="216" spans="1:7" ht="15.95" customHeight="1" x14ac:dyDescent="0.2">
      <c r="A216" s="18">
        <v>202</v>
      </c>
      <c r="B216" s="72">
        <v>42625</v>
      </c>
      <c r="C216" s="20">
        <v>32894</v>
      </c>
      <c r="D216" s="63" t="s">
        <v>213</v>
      </c>
      <c r="E216" s="21"/>
      <c r="F216" s="64">
        <v>4050</v>
      </c>
      <c r="G216" s="83">
        <f t="shared" si="3"/>
        <v>7102148.0799999973</v>
      </c>
    </row>
    <row r="217" spans="1:7" ht="15.95" customHeight="1" x14ac:dyDescent="0.2">
      <c r="A217" s="18">
        <v>203</v>
      </c>
      <c r="B217" s="114">
        <v>42625</v>
      </c>
      <c r="C217" s="115">
        <v>197365806</v>
      </c>
      <c r="D217" s="115" t="s">
        <v>427</v>
      </c>
      <c r="E217" s="117">
        <v>13950</v>
      </c>
      <c r="F217" s="117">
        <v>0</v>
      </c>
      <c r="G217" s="83">
        <f t="shared" si="3"/>
        <v>7116098.0799999973</v>
      </c>
    </row>
    <row r="218" spans="1:7" ht="15.95" customHeight="1" x14ac:dyDescent="0.2">
      <c r="A218" s="18">
        <v>204</v>
      </c>
      <c r="B218" s="114">
        <v>42625</v>
      </c>
      <c r="C218" s="116">
        <v>197804241</v>
      </c>
      <c r="D218" s="116" t="s">
        <v>427</v>
      </c>
      <c r="E218" s="117">
        <v>5000</v>
      </c>
      <c r="F218" s="117">
        <v>0</v>
      </c>
      <c r="G218" s="83">
        <f t="shared" si="3"/>
        <v>7121098.0799999973</v>
      </c>
    </row>
    <row r="219" spans="1:7" ht="15.95" customHeight="1" x14ac:dyDescent="0.2">
      <c r="A219" s="18">
        <v>205</v>
      </c>
      <c r="B219" s="72">
        <v>42626</v>
      </c>
      <c r="C219" s="20">
        <v>32895</v>
      </c>
      <c r="D219" s="63" t="s">
        <v>15</v>
      </c>
      <c r="E219" s="21"/>
      <c r="F219" s="64">
        <v>1600</v>
      </c>
      <c r="G219" s="83">
        <f t="shared" si="3"/>
        <v>7119498.0799999973</v>
      </c>
    </row>
    <row r="220" spans="1:7" ht="15.95" customHeight="1" x14ac:dyDescent="0.2">
      <c r="A220" s="18">
        <v>206</v>
      </c>
      <c r="B220" s="72">
        <v>42626</v>
      </c>
      <c r="C220" s="20">
        <v>32896</v>
      </c>
      <c r="D220" s="63" t="s">
        <v>179</v>
      </c>
      <c r="E220" s="21"/>
      <c r="F220" s="64">
        <v>2800</v>
      </c>
      <c r="G220" s="83">
        <f t="shared" si="3"/>
        <v>7116698.0799999973</v>
      </c>
    </row>
    <row r="221" spans="1:7" ht="15.95" customHeight="1" x14ac:dyDescent="0.2">
      <c r="A221" s="18">
        <v>207</v>
      </c>
      <c r="B221" s="72">
        <v>42626</v>
      </c>
      <c r="C221" s="20">
        <v>32897</v>
      </c>
      <c r="D221" s="63" t="s">
        <v>214</v>
      </c>
      <c r="E221" s="21"/>
      <c r="F221" s="64">
        <v>273000</v>
      </c>
      <c r="G221" s="83">
        <f t="shared" si="3"/>
        <v>6843698.0799999973</v>
      </c>
    </row>
    <row r="222" spans="1:7" ht="15.95" customHeight="1" x14ac:dyDescent="0.2">
      <c r="A222" s="18">
        <v>208</v>
      </c>
      <c r="B222" s="72">
        <v>42626</v>
      </c>
      <c r="C222" s="20">
        <v>32898</v>
      </c>
      <c r="D222" s="63" t="s">
        <v>215</v>
      </c>
      <c r="E222" s="21"/>
      <c r="F222" s="64">
        <v>1500</v>
      </c>
      <c r="G222" s="83">
        <f t="shared" si="3"/>
        <v>6842198.0799999973</v>
      </c>
    </row>
    <row r="223" spans="1:7" ht="15.95" customHeight="1" x14ac:dyDescent="0.2">
      <c r="A223" s="18">
        <v>209</v>
      </c>
      <c r="B223" s="72">
        <v>42626</v>
      </c>
      <c r="C223" s="20">
        <v>32899</v>
      </c>
      <c r="D223" s="63" t="s">
        <v>216</v>
      </c>
      <c r="E223" s="21"/>
      <c r="F223" s="64">
        <v>8241</v>
      </c>
      <c r="G223" s="83">
        <f t="shared" si="3"/>
        <v>6833957.0799999973</v>
      </c>
    </row>
    <row r="224" spans="1:7" ht="15.95" customHeight="1" x14ac:dyDescent="0.2">
      <c r="A224" s="18">
        <v>210</v>
      </c>
      <c r="B224" s="72">
        <v>42626</v>
      </c>
      <c r="C224" s="20">
        <v>32900</v>
      </c>
      <c r="D224" s="63" t="s">
        <v>217</v>
      </c>
      <c r="E224" s="21"/>
      <c r="F224" s="64">
        <v>7484.28</v>
      </c>
      <c r="G224" s="83">
        <f t="shared" si="3"/>
        <v>6826472.799999997</v>
      </c>
    </row>
    <row r="225" spans="1:7" ht="15.95" customHeight="1" x14ac:dyDescent="0.2">
      <c r="A225" s="18">
        <v>211</v>
      </c>
      <c r="B225" s="72">
        <v>42626</v>
      </c>
      <c r="C225" s="20">
        <v>32901</v>
      </c>
      <c r="D225" s="63" t="s">
        <v>65</v>
      </c>
      <c r="E225" s="21"/>
      <c r="F225" s="64">
        <v>4500</v>
      </c>
      <c r="G225" s="83">
        <f t="shared" si="3"/>
        <v>6821972.799999997</v>
      </c>
    </row>
    <row r="226" spans="1:7" ht="15.95" customHeight="1" x14ac:dyDescent="0.2">
      <c r="A226" s="18">
        <v>212</v>
      </c>
      <c r="B226" s="72">
        <v>42626</v>
      </c>
      <c r="C226" s="20">
        <v>32902</v>
      </c>
      <c r="D226" s="63" t="s">
        <v>203</v>
      </c>
      <c r="E226" s="21"/>
      <c r="F226" s="64">
        <v>44000</v>
      </c>
      <c r="G226" s="83">
        <f t="shared" si="3"/>
        <v>6777972.799999997</v>
      </c>
    </row>
    <row r="227" spans="1:7" ht="15.95" customHeight="1" x14ac:dyDescent="0.2">
      <c r="A227" s="18">
        <v>213</v>
      </c>
      <c r="B227" s="72">
        <v>42626</v>
      </c>
      <c r="C227" s="20">
        <v>32903</v>
      </c>
      <c r="D227" s="63" t="s">
        <v>201</v>
      </c>
      <c r="E227" s="21"/>
      <c r="F227" s="64">
        <v>17550</v>
      </c>
      <c r="G227" s="83">
        <f t="shared" si="3"/>
        <v>6760422.799999997</v>
      </c>
    </row>
    <row r="228" spans="1:7" ht="15.95" customHeight="1" x14ac:dyDescent="0.2">
      <c r="A228" s="18">
        <v>214</v>
      </c>
      <c r="B228" s="72">
        <v>42626</v>
      </c>
      <c r="C228" s="20">
        <v>32904</v>
      </c>
      <c r="D228" s="63" t="s">
        <v>218</v>
      </c>
      <c r="E228" s="21"/>
      <c r="F228" s="64">
        <v>54000</v>
      </c>
      <c r="G228" s="83">
        <f t="shared" si="3"/>
        <v>6706422.799999997</v>
      </c>
    </row>
    <row r="229" spans="1:7" ht="15.95" customHeight="1" x14ac:dyDescent="0.2">
      <c r="A229" s="18">
        <v>215</v>
      </c>
      <c r="B229" s="72">
        <v>42626</v>
      </c>
      <c r="C229" s="20">
        <v>32905</v>
      </c>
      <c r="D229" s="63" t="s">
        <v>219</v>
      </c>
      <c r="E229" s="21"/>
      <c r="F229" s="64">
        <v>10800</v>
      </c>
      <c r="G229" s="83">
        <f t="shared" si="3"/>
        <v>6695622.799999997</v>
      </c>
    </row>
    <row r="230" spans="1:7" ht="15.95" customHeight="1" x14ac:dyDescent="0.2">
      <c r="A230" s="18">
        <v>216</v>
      </c>
      <c r="B230" s="72">
        <v>42626</v>
      </c>
      <c r="C230" s="20">
        <v>32906</v>
      </c>
      <c r="D230" s="63" t="s">
        <v>220</v>
      </c>
      <c r="E230" s="21"/>
      <c r="F230" s="64">
        <v>169625.89</v>
      </c>
      <c r="G230" s="83">
        <f t="shared" si="3"/>
        <v>6525996.9099999974</v>
      </c>
    </row>
    <row r="231" spans="1:7" ht="15.95" customHeight="1" x14ac:dyDescent="0.2">
      <c r="A231" s="18">
        <v>217</v>
      </c>
      <c r="B231" s="72">
        <v>42626</v>
      </c>
      <c r="C231" s="20">
        <v>32907</v>
      </c>
      <c r="D231" s="63" t="s">
        <v>221</v>
      </c>
      <c r="E231" s="21"/>
      <c r="F231" s="64">
        <v>13461.26</v>
      </c>
      <c r="G231" s="83">
        <f t="shared" si="3"/>
        <v>6512535.6499999976</v>
      </c>
    </row>
    <row r="232" spans="1:7" ht="15.95" customHeight="1" x14ac:dyDescent="0.2">
      <c r="A232" s="18">
        <v>218</v>
      </c>
      <c r="B232" s="72">
        <v>42626</v>
      </c>
      <c r="C232" s="20">
        <v>32908</v>
      </c>
      <c r="D232" s="63" t="s">
        <v>222</v>
      </c>
      <c r="E232" s="21"/>
      <c r="F232" s="64">
        <v>61982.75</v>
      </c>
      <c r="G232" s="83">
        <f t="shared" si="3"/>
        <v>6450552.8999999976</v>
      </c>
    </row>
    <row r="233" spans="1:7" ht="15.95" customHeight="1" x14ac:dyDescent="0.2">
      <c r="A233" s="18">
        <v>219</v>
      </c>
      <c r="B233" s="72">
        <v>42626</v>
      </c>
      <c r="C233" s="20">
        <v>32909</v>
      </c>
      <c r="D233" s="63" t="s">
        <v>223</v>
      </c>
      <c r="E233" s="21"/>
      <c r="F233" s="64">
        <v>10800</v>
      </c>
      <c r="G233" s="83">
        <f t="shared" si="3"/>
        <v>6439752.8999999976</v>
      </c>
    </row>
    <row r="234" spans="1:7" ht="15.95" customHeight="1" x14ac:dyDescent="0.2">
      <c r="A234" s="18">
        <v>220</v>
      </c>
      <c r="B234" s="72">
        <v>42626</v>
      </c>
      <c r="C234" s="20">
        <v>32910</v>
      </c>
      <c r="D234" s="63" t="s">
        <v>224</v>
      </c>
      <c r="E234" s="21"/>
      <c r="F234" s="64">
        <v>37350</v>
      </c>
      <c r="G234" s="83">
        <f t="shared" si="3"/>
        <v>6402402.8999999976</v>
      </c>
    </row>
    <row r="235" spans="1:7" ht="15.95" customHeight="1" x14ac:dyDescent="0.2">
      <c r="A235" s="18">
        <v>221</v>
      </c>
      <c r="B235" s="72">
        <v>42626</v>
      </c>
      <c r="C235" s="20">
        <v>32911</v>
      </c>
      <c r="D235" s="63" t="s">
        <v>224</v>
      </c>
      <c r="E235" s="21"/>
      <c r="F235" s="64">
        <v>108300</v>
      </c>
      <c r="G235" s="83">
        <f t="shared" si="3"/>
        <v>6294102.8999999976</v>
      </c>
    </row>
    <row r="236" spans="1:7" ht="15.95" customHeight="1" x14ac:dyDescent="0.2">
      <c r="A236" s="18">
        <v>222</v>
      </c>
      <c r="B236" s="72">
        <v>42626</v>
      </c>
      <c r="C236" s="20">
        <v>32912</v>
      </c>
      <c r="D236" s="63" t="s">
        <v>225</v>
      </c>
      <c r="E236" s="21"/>
      <c r="F236" s="64">
        <v>11987.35</v>
      </c>
      <c r="G236" s="83">
        <f t="shared" si="3"/>
        <v>6282115.549999998</v>
      </c>
    </row>
    <row r="237" spans="1:7" ht="15.95" customHeight="1" x14ac:dyDescent="0.2">
      <c r="A237" s="18">
        <v>223</v>
      </c>
      <c r="B237" s="72">
        <v>42626</v>
      </c>
      <c r="C237" s="20">
        <v>32913</v>
      </c>
      <c r="D237" s="63" t="s">
        <v>226</v>
      </c>
      <c r="E237" s="21"/>
      <c r="F237" s="64">
        <v>41850</v>
      </c>
      <c r="G237" s="83">
        <f t="shared" si="3"/>
        <v>6240265.549999998</v>
      </c>
    </row>
    <row r="238" spans="1:7" ht="15.95" customHeight="1" x14ac:dyDescent="0.2">
      <c r="A238" s="18">
        <v>224</v>
      </c>
      <c r="B238" s="72">
        <v>42626</v>
      </c>
      <c r="C238" s="20">
        <v>32914</v>
      </c>
      <c r="D238" s="63" t="s">
        <v>227</v>
      </c>
      <c r="E238" s="21"/>
      <c r="F238" s="64">
        <v>7747.2</v>
      </c>
      <c r="G238" s="83">
        <f t="shared" si="3"/>
        <v>6232518.3499999978</v>
      </c>
    </row>
    <row r="239" spans="1:7" ht="15.95" customHeight="1" x14ac:dyDescent="0.2">
      <c r="A239" s="18">
        <v>225</v>
      </c>
      <c r="B239" s="72">
        <v>42626</v>
      </c>
      <c r="C239" s="20">
        <v>32915</v>
      </c>
      <c r="D239" s="63" t="s">
        <v>149</v>
      </c>
      <c r="E239" s="21"/>
      <c r="F239" s="64">
        <v>80478.600000000006</v>
      </c>
      <c r="G239" s="83">
        <f t="shared" si="3"/>
        <v>6152039.7499999981</v>
      </c>
    </row>
    <row r="240" spans="1:7" ht="15.95" customHeight="1" x14ac:dyDescent="0.2">
      <c r="A240" s="18">
        <v>226</v>
      </c>
      <c r="B240" s="72">
        <v>42626</v>
      </c>
      <c r="C240" s="20">
        <v>32916</v>
      </c>
      <c r="D240" s="63" t="s">
        <v>224</v>
      </c>
      <c r="E240" s="21"/>
      <c r="F240" s="64">
        <v>43700</v>
      </c>
      <c r="G240" s="83">
        <f t="shared" si="3"/>
        <v>6108339.7499999981</v>
      </c>
    </row>
    <row r="241" spans="1:7" ht="15.95" customHeight="1" x14ac:dyDescent="0.2">
      <c r="A241" s="18">
        <v>227</v>
      </c>
      <c r="B241" s="72">
        <v>42626</v>
      </c>
      <c r="C241" s="20">
        <v>32917</v>
      </c>
      <c r="D241" s="63" t="s">
        <v>63</v>
      </c>
      <c r="E241" s="21"/>
      <c r="F241" s="64">
        <v>30623.99</v>
      </c>
      <c r="G241" s="83">
        <f t="shared" si="3"/>
        <v>6077715.7599999979</v>
      </c>
    </row>
    <row r="242" spans="1:7" ht="15.95" customHeight="1" x14ac:dyDescent="0.2">
      <c r="A242" s="18">
        <v>228</v>
      </c>
      <c r="B242" s="72">
        <v>42626</v>
      </c>
      <c r="C242" s="20">
        <v>32918</v>
      </c>
      <c r="D242" s="63" t="s">
        <v>687</v>
      </c>
      <c r="E242" s="21"/>
      <c r="F242" s="64">
        <v>0</v>
      </c>
      <c r="G242" s="83">
        <f t="shared" si="3"/>
        <v>6077715.7599999979</v>
      </c>
    </row>
    <row r="243" spans="1:7" ht="15.95" customHeight="1" x14ac:dyDescent="0.2">
      <c r="A243" s="18">
        <v>229</v>
      </c>
      <c r="B243" s="72">
        <v>42626</v>
      </c>
      <c r="C243" s="20">
        <v>32919</v>
      </c>
      <c r="D243" s="63" t="s">
        <v>229</v>
      </c>
      <c r="E243" s="21"/>
      <c r="F243" s="64">
        <v>35700</v>
      </c>
      <c r="G243" s="83">
        <f t="shared" si="3"/>
        <v>6042015.7599999979</v>
      </c>
    </row>
    <row r="244" spans="1:7" ht="15.95" customHeight="1" x14ac:dyDescent="0.2">
      <c r="A244" s="18">
        <v>230</v>
      </c>
      <c r="B244" s="72">
        <v>42626</v>
      </c>
      <c r="C244" s="20">
        <v>32920</v>
      </c>
      <c r="D244" s="63" t="s">
        <v>230</v>
      </c>
      <c r="E244" s="21"/>
      <c r="F244" s="64">
        <v>18525</v>
      </c>
      <c r="G244" s="83">
        <f t="shared" si="3"/>
        <v>6023490.7599999979</v>
      </c>
    </row>
    <row r="245" spans="1:7" ht="15.95" customHeight="1" x14ac:dyDescent="0.2">
      <c r="A245" s="18">
        <v>231</v>
      </c>
      <c r="B245" s="72">
        <v>42626</v>
      </c>
      <c r="C245" s="20">
        <v>32921</v>
      </c>
      <c r="D245" s="63" t="s">
        <v>231</v>
      </c>
      <c r="E245" s="21"/>
      <c r="F245" s="64">
        <v>9000</v>
      </c>
      <c r="G245" s="83">
        <f t="shared" si="3"/>
        <v>6014490.7599999979</v>
      </c>
    </row>
    <row r="246" spans="1:7" ht="15.95" customHeight="1" x14ac:dyDescent="0.2">
      <c r="A246" s="18">
        <v>232</v>
      </c>
      <c r="B246" s="114">
        <v>42626</v>
      </c>
      <c r="C246" s="115">
        <v>31997</v>
      </c>
      <c r="D246" s="115" t="s">
        <v>584</v>
      </c>
      <c r="E246" s="117">
        <v>0</v>
      </c>
      <c r="F246" s="117">
        <v>350</v>
      </c>
      <c r="G246" s="83">
        <f t="shared" si="3"/>
        <v>6014140.7599999979</v>
      </c>
    </row>
    <row r="247" spans="1:7" ht="15.95" customHeight="1" x14ac:dyDescent="0.2">
      <c r="A247" s="18">
        <v>233</v>
      </c>
      <c r="B247" s="72">
        <v>42627</v>
      </c>
      <c r="C247" s="20">
        <v>32922</v>
      </c>
      <c r="D247" s="63" t="s">
        <v>129</v>
      </c>
      <c r="E247" s="21"/>
      <c r="F247" s="64">
        <v>53315.8</v>
      </c>
      <c r="G247" s="83">
        <f t="shared" si="3"/>
        <v>5960824.9599999981</v>
      </c>
    </row>
    <row r="248" spans="1:7" ht="15.95" customHeight="1" x14ac:dyDescent="0.2">
      <c r="A248" s="18">
        <v>234</v>
      </c>
      <c r="B248" s="72">
        <v>42627</v>
      </c>
      <c r="C248" s="20">
        <v>32923</v>
      </c>
      <c r="D248" s="63" t="s">
        <v>232</v>
      </c>
      <c r="E248" s="21"/>
      <c r="F248" s="64">
        <v>7650</v>
      </c>
      <c r="G248" s="83">
        <f t="shared" si="3"/>
        <v>5953174.9599999981</v>
      </c>
    </row>
    <row r="249" spans="1:7" ht="15.95" customHeight="1" x14ac:dyDescent="0.2">
      <c r="A249" s="18">
        <v>235</v>
      </c>
      <c r="B249" s="72">
        <v>42627</v>
      </c>
      <c r="C249" s="20">
        <v>32924</v>
      </c>
      <c r="D249" s="63" t="s">
        <v>233</v>
      </c>
      <c r="E249" s="21"/>
      <c r="F249" s="64">
        <v>33561</v>
      </c>
      <c r="G249" s="83">
        <f t="shared" si="3"/>
        <v>5919613.9599999981</v>
      </c>
    </row>
    <row r="250" spans="1:7" ht="15.95" customHeight="1" x14ac:dyDescent="0.2">
      <c r="A250" s="18">
        <v>236</v>
      </c>
      <c r="B250" s="72">
        <v>42627</v>
      </c>
      <c r="C250" s="20">
        <v>32925</v>
      </c>
      <c r="D250" s="63" t="s">
        <v>234</v>
      </c>
      <c r="E250" s="21"/>
      <c r="F250" s="64">
        <v>10800</v>
      </c>
      <c r="G250" s="83">
        <f t="shared" si="3"/>
        <v>5908813.9599999981</v>
      </c>
    </row>
    <row r="251" spans="1:7" ht="15.95" customHeight="1" x14ac:dyDescent="0.2">
      <c r="A251" s="18">
        <v>237</v>
      </c>
      <c r="B251" s="72">
        <v>42627</v>
      </c>
      <c r="C251" s="20">
        <v>32926</v>
      </c>
      <c r="D251" s="63" t="s">
        <v>235</v>
      </c>
      <c r="E251" s="21"/>
      <c r="F251" s="64">
        <v>447480</v>
      </c>
      <c r="G251" s="83">
        <f t="shared" si="3"/>
        <v>5461333.9599999981</v>
      </c>
    </row>
    <row r="252" spans="1:7" ht="15.95" customHeight="1" x14ac:dyDescent="0.2">
      <c r="A252" s="18">
        <v>238</v>
      </c>
      <c r="B252" s="72">
        <v>42627</v>
      </c>
      <c r="C252" s="20">
        <v>32927</v>
      </c>
      <c r="D252" s="63" t="s">
        <v>52</v>
      </c>
      <c r="E252" s="21"/>
      <c r="F252" s="64">
        <v>36060</v>
      </c>
      <c r="G252" s="83">
        <f t="shared" si="3"/>
        <v>5425273.9599999981</v>
      </c>
    </row>
    <row r="253" spans="1:7" ht="15.95" customHeight="1" x14ac:dyDescent="0.2">
      <c r="A253" s="18">
        <v>239</v>
      </c>
      <c r="B253" s="72">
        <v>42627</v>
      </c>
      <c r="C253" s="20">
        <v>32928</v>
      </c>
      <c r="D253" s="63" t="s">
        <v>157</v>
      </c>
      <c r="E253" s="21"/>
      <c r="F253" s="64">
        <v>67500</v>
      </c>
      <c r="G253" s="83">
        <f t="shared" si="3"/>
        <v>5357773.9599999981</v>
      </c>
    </row>
    <row r="254" spans="1:7" ht="15.95" customHeight="1" x14ac:dyDescent="0.2">
      <c r="A254" s="18">
        <v>240</v>
      </c>
      <c r="B254" s="72">
        <v>42627</v>
      </c>
      <c r="C254" s="20">
        <v>32929</v>
      </c>
      <c r="D254" s="63" t="s">
        <v>236</v>
      </c>
      <c r="E254" s="21"/>
      <c r="F254" s="64">
        <v>10060</v>
      </c>
      <c r="G254" s="83">
        <f t="shared" si="3"/>
        <v>5347713.9599999981</v>
      </c>
    </row>
    <row r="255" spans="1:7" ht="15.95" customHeight="1" x14ac:dyDescent="0.2">
      <c r="A255" s="18">
        <v>241</v>
      </c>
      <c r="B255" s="72">
        <v>42627</v>
      </c>
      <c r="C255" s="20">
        <v>32930</v>
      </c>
      <c r="D255" s="63" t="s">
        <v>15</v>
      </c>
      <c r="E255" s="21"/>
      <c r="F255" s="64">
        <v>20240</v>
      </c>
      <c r="G255" s="83">
        <f t="shared" si="3"/>
        <v>5327473.9599999981</v>
      </c>
    </row>
    <row r="256" spans="1:7" ht="15.95" customHeight="1" x14ac:dyDescent="0.2">
      <c r="A256" s="18">
        <v>242</v>
      </c>
      <c r="B256" s="72">
        <v>42627</v>
      </c>
      <c r="C256" s="20">
        <v>32931</v>
      </c>
      <c r="D256" s="63" t="s">
        <v>237</v>
      </c>
      <c r="E256" s="21"/>
      <c r="F256" s="64">
        <v>6300</v>
      </c>
      <c r="G256" s="83">
        <f t="shared" si="3"/>
        <v>5321173.9599999981</v>
      </c>
    </row>
    <row r="257" spans="1:7" ht="15.95" customHeight="1" x14ac:dyDescent="0.2">
      <c r="A257" s="18">
        <v>243</v>
      </c>
      <c r="B257" s="72">
        <v>42627</v>
      </c>
      <c r="C257" s="20">
        <v>32932</v>
      </c>
      <c r="D257" s="63" t="s">
        <v>238</v>
      </c>
      <c r="E257" s="21"/>
      <c r="F257" s="64">
        <v>20520</v>
      </c>
      <c r="G257" s="83">
        <f t="shared" si="3"/>
        <v>5300653.9599999981</v>
      </c>
    </row>
    <row r="258" spans="1:7" ht="15.95" customHeight="1" x14ac:dyDescent="0.2">
      <c r="A258" s="18">
        <v>244</v>
      </c>
      <c r="B258" s="72">
        <v>42627</v>
      </c>
      <c r="C258" s="20">
        <v>32933</v>
      </c>
      <c r="D258" s="63" t="s">
        <v>239</v>
      </c>
      <c r="E258" s="21"/>
      <c r="F258" s="64">
        <v>2151.92</v>
      </c>
      <c r="G258" s="83">
        <f t="shared" si="3"/>
        <v>5298502.0399999982</v>
      </c>
    </row>
    <row r="259" spans="1:7" ht="15.95" customHeight="1" x14ac:dyDescent="0.2">
      <c r="A259" s="18">
        <v>245</v>
      </c>
      <c r="B259" s="72">
        <v>42627</v>
      </c>
      <c r="C259" s="20">
        <v>32934</v>
      </c>
      <c r="D259" s="63" t="s">
        <v>240</v>
      </c>
      <c r="E259" s="21"/>
      <c r="F259" s="64">
        <v>9961.8799999999992</v>
      </c>
      <c r="G259" s="83">
        <f t="shared" si="3"/>
        <v>5288540.1599999983</v>
      </c>
    </row>
    <row r="260" spans="1:7" ht="15.95" customHeight="1" x14ac:dyDescent="0.2">
      <c r="A260" s="18">
        <v>246</v>
      </c>
      <c r="B260" s="72">
        <v>42627</v>
      </c>
      <c r="C260" s="20">
        <v>32935</v>
      </c>
      <c r="D260" s="63" t="s">
        <v>241</v>
      </c>
      <c r="E260" s="21"/>
      <c r="F260" s="64">
        <v>118189.96</v>
      </c>
      <c r="G260" s="83">
        <f t="shared" si="3"/>
        <v>5170350.1999999983</v>
      </c>
    </row>
    <row r="261" spans="1:7" ht="15.95" customHeight="1" x14ac:dyDescent="0.2">
      <c r="A261" s="18">
        <v>247</v>
      </c>
      <c r="B261" s="72">
        <v>42627</v>
      </c>
      <c r="C261" s="20">
        <v>32936</v>
      </c>
      <c r="D261" s="63" t="s">
        <v>242</v>
      </c>
      <c r="E261" s="21"/>
      <c r="F261" s="64">
        <v>92862.5</v>
      </c>
      <c r="G261" s="83">
        <f t="shared" si="3"/>
        <v>5077487.6999999983</v>
      </c>
    </row>
    <row r="262" spans="1:7" ht="15.95" customHeight="1" x14ac:dyDescent="0.2">
      <c r="A262" s="18">
        <v>248</v>
      </c>
      <c r="B262" s="72">
        <v>42627</v>
      </c>
      <c r="C262" s="20">
        <v>32937</v>
      </c>
      <c r="D262" s="63" t="s">
        <v>243</v>
      </c>
      <c r="E262" s="21"/>
      <c r="F262" s="64">
        <v>3200</v>
      </c>
      <c r="G262" s="83">
        <f t="shared" si="3"/>
        <v>5074287.6999999983</v>
      </c>
    </row>
    <row r="263" spans="1:7" ht="15.95" customHeight="1" x14ac:dyDescent="0.2">
      <c r="A263" s="18">
        <v>249</v>
      </c>
      <c r="B263" s="72">
        <v>42627</v>
      </c>
      <c r="C263" s="20">
        <v>32938</v>
      </c>
      <c r="D263" s="63" t="s">
        <v>244</v>
      </c>
      <c r="E263" s="21"/>
      <c r="F263" s="64">
        <v>111347.33</v>
      </c>
      <c r="G263" s="83">
        <f t="shared" si="3"/>
        <v>4962940.3699999982</v>
      </c>
    </row>
    <row r="264" spans="1:7" ht="15.95" customHeight="1" x14ac:dyDescent="0.2">
      <c r="A264" s="18">
        <v>250</v>
      </c>
      <c r="B264" s="72">
        <v>42627</v>
      </c>
      <c r="C264" s="20">
        <v>32939</v>
      </c>
      <c r="D264" s="63" t="s">
        <v>244</v>
      </c>
      <c r="E264" s="21"/>
      <c r="F264" s="64">
        <v>129974.11</v>
      </c>
      <c r="G264" s="83">
        <f t="shared" si="3"/>
        <v>4832966.2599999979</v>
      </c>
    </row>
    <row r="265" spans="1:7" ht="15.95" customHeight="1" x14ac:dyDescent="0.2">
      <c r="A265" s="18">
        <v>251</v>
      </c>
      <c r="B265" s="72">
        <v>42627</v>
      </c>
      <c r="C265" s="20">
        <v>32940</v>
      </c>
      <c r="D265" s="63" t="s">
        <v>245</v>
      </c>
      <c r="E265" s="21"/>
      <c r="F265" s="64">
        <v>3966.93</v>
      </c>
      <c r="G265" s="83">
        <f t="shared" si="3"/>
        <v>4828999.3299999982</v>
      </c>
    </row>
    <row r="266" spans="1:7" ht="15.95" customHeight="1" x14ac:dyDescent="0.2">
      <c r="A266" s="18">
        <v>252</v>
      </c>
      <c r="B266" s="72">
        <v>42627</v>
      </c>
      <c r="C266" s="20">
        <v>32941</v>
      </c>
      <c r="D266" s="63" t="s">
        <v>159</v>
      </c>
      <c r="E266" s="21"/>
      <c r="F266" s="64">
        <v>12944.34</v>
      </c>
      <c r="G266" s="83">
        <f t="shared" si="3"/>
        <v>4816054.9899999984</v>
      </c>
    </row>
    <row r="267" spans="1:7" ht="15.95" customHeight="1" x14ac:dyDescent="0.2">
      <c r="A267" s="18">
        <v>253</v>
      </c>
      <c r="B267" s="72">
        <v>42627</v>
      </c>
      <c r="C267" s="20">
        <v>32942</v>
      </c>
      <c r="D267" s="63" t="s">
        <v>159</v>
      </c>
      <c r="E267" s="21"/>
      <c r="F267" s="64">
        <v>20434.400000000001</v>
      </c>
      <c r="G267" s="83">
        <f t="shared" si="3"/>
        <v>4795620.589999998</v>
      </c>
    </row>
    <row r="268" spans="1:7" ht="15.95" customHeight="1" x14ac:dyDescent="0.2">
      <c r="A268" s="18">
        <v>254</v>
      </c>
      <c r="B268" s="72">
        <v>42627</v>
      </c>
      <c r="C268" s="20">
        <v>32943</v>
      </c>
      <c r="D268" s="63" t="s">
        <v>246</v>
      </c>
      <c r="E268" s="21"/>
      <c r="F268" s="64">
        <v>345904.93</v>
      </c>
      <c r="G268" s="83">
        <f t="shared" si="3"/>
        <v>4449715.6599999983</v>
      </c>
    </row>
    <row r="269" spans="1:7" ht="15.95" customHeight="1" x14ac:dyDescent="0.2">
      <c r="A269" s="18">
        <v>255</v>
      </c>
      <c r="B269" s="72">
        <v>42627</v>
      </c>
      <c r="C269" s="20">
        <v>32944</v>
      </c>
      <c r="D269" s="63" t="s">
        <v>247</v>
      </c>
      <c r="E269" s="21"/>
      <c r="F269" s="64">
        <v>27567.56</v>
      </c>
      <c r="G269" s="83">
        <f t="shared" si="3"/>
        <v>4422148.0999999987</v>
      </c>
    </row>
    <row r="270" spans="1:7" ht="15.95" customHeight="1" x14ac:dyDescent="0.2">
      <c r="A270" s="18">
        <v>256</v>
      </c>
      <c r="B270" s="72">
        <v>42627</v>
      </c>
      <c r="C270" s="20">
        <v>32945</v>
      </c>
      <c r="D270" s="63" t="s">
        <v>18</v>
      </c>
      <c r="E270" s="21"/>
      <c r="F270" s="64">
        <v>186750</v>
      </c>
      <c r="G270" s="83">
        <f t="shared" si="3"/>
        <v>4235398.0999999987</v>
      </c>
    </row>
    <row r="271" spans="1:7" ht="15.95" customHeight="1" x14ac:dyDescent="0.2">
      <c r="A271" s="18">
        <v>257</v>
      </c>
      <c r="B271" s="72">
        <v>42627</v>
      </c>
      <c r="C271" s="20">
        <v>32946</v>
      </c>
      <c r="D271" s="63" t="s">
        <v>248</v>
      </c>
      <c r="E271" s="21"/>
      <c r="F271" s="64">
        <v>25000</v>
      </c>
      <c r="G271" s="83">
        <f t="shared" si="3"/>
        <v>4210398.0999999987</v>
      </c>
    </row>
    <row r="272" spans="1:7" ht="15.95" customHeight="1" x14ac:dyDescent="0.2">
      <c r="A272" s="18">
        <v>258</v>
      </c>
      <c r="B272" s="72">
        <v>42627</v>
      </c>
      <c r="C272" s="20">
        <v>32947</v>
      </c>
      <c r="D272" s="63" t="s">
        <v>38</v>
      </c>
      <c r="E272" s="21"/>
      <c r="F272" s="64">
        <v>608319.42000000004</v>
      </c>
      <c r="G272" s="83">
        <f t="shared" si="3"/>
        <v>3602078.6799999988</v>
      </c>
    </row>
    <row r="273" spans="1:7" ht="15.95" customHeight="1" x14ac:dyDescent="0.2">
      <c r="A273" s="18">
        <v>259</v>
      </c>
      <c r="B273" s="72">
        <v>42627</v>
      </c>
      <c r="C273" s="20">
        <v>32948</v>
      </c>
      <c r="D273" s="63" t="s">
        <v>48</v>
      </c>
      <c r="E273" s="21"/>
      <c r="F273" s="64">
        <v>389080</v>
      </c>
      <c r="G273" s="83">
        <f t="shared" ref="G273:G336" si="4">+G272-F273+E273</f>
        <v>3212998.6799999988</v>
      </c>
    </row>
    <row r="274" spans="1:7" ht="15.95" customHeight="1" x14ac:dyDescent="0.2">
      <c r="A274" s="18">
        <v>260</v>
      </c>
      <c r="B274" s="72">
        <v>42627</v>
      </c>
      <c r="C274" s="20">
        <v>32949</v>
      </c>
      <c r="D274" s="63" t="s">
        <v>109</v>
      </c>
      <c r="E274" s="21"/>
      <c r="F274" s="64">
        <v>14400</v>
      </c>
      <c r="G274" s="83">
        <f t="shared" si="4"/>
        <v>3198598.6799999988</v>
      </c>
    </row>
    <row r="275" spans="1:7" ht="15.95" customHeight="1" x14ac:dyDescent="0.2">
      <c r="A275" s="18">
        <v>261</v>
      </c>
      <c r="B275" s="114">
        <v>42627</v>
      </c>
      <c r="C275" s="116">
        <v>170547137</v>
      </c>
      <c r="D275" s="116" t="s">
        <v>427</v>
      </c>
      <c r="E275" s="117">
        <v>5300</v>
      </c>
      <c r="F275" s="117">
        <v>0</v>
      </c>
      <c r="G275" s="83">
        <f t="shared" si="4"/>
        <v>3203898.6799999988</v>
      </c>
    </row>
    <row r="276" spans="1:7" ht="15.95" customHeight="1" x14ac:dyDescent="0.2">
      <c r="A276" s="18">
        <v>262</v>
      </c>
      <c r="B276" s="114">
        <v>42627</v>
      </c>
      <c r="C276" s="115">
        <v>1426106304</v>
      </c>
      <c r="D276" s="115" t="s">
        <v>521</v>
      </c>
      <c r="E276" s="117">
        <v>393.37</v>
      </c>
      <c r="F276" s="117">
        <v>0</v>
      </c>
      <c r="G276" s="83">
        <f t="shared" si="4"/>
        <v>3204292.0499999989</v>
      </c>
    </row>
    <row r="277" spans="1:7" ht="15.95" customHeight="1" x14ac:dyDescent="0.2">
      <c r="A277" s="18">
        <v>263</v>
      </c>
      <c r="B277" s="72">
        <v>42628</v>
      </c>
      <c r="C277" s="20">
        <v>32950</v>
      </c>
      <c r="D277" s="63" t="s">
        <v>249</v>
      </c>
      <c r="E277" s="21"/>
      <c r="F277" s="64">
        <v>13885.6</v>
      </c>
      <c r="G277" s="83">
        <f t="shared" si="4"/>
        <v>3190406.4499999988</v>
      </c>
    </row>
    <row r="278" spans="1:7" ht="15.95" customHeight="1" x14ac:dyDescent="0.2">
      <c r="A278" s="18">
        <v>264</v>
      </c>
      <c r="B278" s="72">
        <v>42628</v>
      </c>
      <c r="C278" s="20">
        <v>32951</v>
      </c>
      <c r="D278" s="63" t="s">
        <v>250</v>
      </c>
      <c r="E278" s="21"/>
      <c r="F278" s="64">
        <v>43200</v>
      </c>
      <c r="G278" s="83">
        <f t="shared" si="4"/>
        <v>3147206.4499999988</v>
      </c>
    </row>
    <row r="279" spans="1:7" ht="15.95" customHeight="1" x14ac:dyDescent="0.2">
      <c r="A279" s="18">
        <v>265</v>
      </c>
      <c r="B279" s="72">
        <v>42628</v>
      </c>
      <c r="C279" s="20">
        <v>32952</v>
      </c>
      <c r="D279" s="63" t="s">
        <v>235</v>
      </c>
      <c r="E279" s="21"/>
      <c r="F279" s="64">
        <v>28250</v>
      </c>
      <c r="G279" s="83">
        <f t="shared" si="4"/>
        <v>3118956.4499999988</v>
      </c>
    </row>
    <row r="280" spans="1:7" ht="15.95" customHeight="1" x14ac:dyDescent="0.2">
      <c r="A280" s="18">
        <v>266</v>
      </c>
      <c r="B280" s="72">
        <v>42628</v>
      </c>
      <c r="C280" s="20">
        <v>32953</v>
      </c>
      <c r="D280" s="63" t="s">
        <v>57</v>
      </c>
      <c r="E280" s="21"/>
      <c r="F280" s="64">
        <v>34917</v>
      </c>
      <c r="G280" s="83">
        <f t="shared" si="4"/>
        <v>3084039.4499999988</v>
      </c>
    </row>
    <row r="281" spans="1:7" ht="15.95" customHeight="1" x14ac:dyDescent="0.2">
      <c r="A281" s="18">
        <v>267</v>
      </c>
      <c r="B281" s="72">
        <v>42628</v>
      </c>
      <c r="C281" s="20">
        <v>32954</v>
      </c>
      <c r="D281" s="63" t="s">
        <v>251</v>
      </c>
      <c r="E281" s="21"/>
      <c r="F281" s="64">
        <v>1304640.17</v>
      </c>
      <c r="G281" s="83">
        <f t="shared" si="4"/>
        <v>1779399.2799999989</v>
      </c>
    </row>
    <row r="282" spans="1:7" ht="15.95" customHeight="1" x14ac:dyDescent="0.2">
      <c r="A282" s="18">
        <v>268</v>
      </c>
      <c r="B282" s="72">
        <v>42628</v>
      </c>
      <c r="C282" s="20">
        <v>32955</v>
      </c>
      <c r="D282" s="63" t="s">
        <v>252</v>
      </c>
      <c r="E282" s="21"/>
      <c r="F282" s="64">
        <v>114757.15</v>
      </c>
      <c r="G282" s="83">
        <f t="shared" si="4"/>
        <v>1664642.129999999</v>
      </c>
    </row>
    <row r="283" spans="1:7" ht="15.95" customHeight="1" x14ac:dyDescent="0.2">
      <c r="A283" s="18">
        <v>269</v>
      </c>
      <c r="B283" s="72">
        <v>42628</v>
      </c>
      <c r="C283" s="20">
        <v>32956</v>
      </c>
      <c r="D283" s="63" t="s">
        <v>253</v>
      </c>
      <c r="E283" s="21"/>
      <c r="F283" s="64">
        <v>74812.5</v>
      </c>
      <c r="G283" s="83">
        <f t="shared" si="4"/>
        <v>1589829.629999999</v>
      </c>
    </row>
    <row r="284" spans="1:7" ht="15.95" customHeight="1" x14ac:dyDescent="0.2">
      <c r="A284" s="18">
        <v>270</v>
      </c>
      <c r="B284" s="72">
        <v>42628</v>
      </c>
      <c r="C284" s="20">
        <v>32957</v>
      </c>
      <c r="D284" s="63" t="s">
        <v>228</v>
      </c>
      <c r="E284" s="21"/>
      <c r="F284" s="64">
        <v>263054.09999999998</v>
      </c>
      <c r="G284" s="83">
        <f t="shared" si="4"/>
        <v>1326775.5299999989</v>
      </c>
    </row>
    <row r="285" spans="1:7" ht="15.95" customHeight="1" x14ac:dyDescent="0.2">
      <c r="A285" s="18">
        <v>271</v>
      </c>
      <c r="B285" s="72">
        <v>42628</v>
      </c>
      <c r="C285" s="20">
        <v>32958</v>
      </c>
      <c r="D285" s="63" t="s">
        <v>254</v>
      </c>
      <c r="E285" s="21"/>
      <c r="F285" s="64">
        <v>85062.22</v>
      </c>
      <c r="G285" s="83">
        <f t="shared" si="4"/>
        <v>1241713.3099999989</v>
      </c>
    </row>
    <row r="286" spans="1:7" ht="15.95" customHeight="1" x14ac:dyDescent="0.2">
      <c r="A286" s="18">
        <v>272</v>
      </c>
      <c r="B286" s="72">
        <v>42628</v>
      </c>
      <c r="C286" s="20">
        <v>32959</v>
      </c>
      <c r="D286" s="63" t="s">
        <v>255</v>
      </c>
      <c r="E286" s="21"/>
      <c r="F286" s="64">
        <v>22815.599999999999</v>
      </c>
      <c r="G286" s="83">
        <f t="shared" si="4"/>
        <v>1218897.7099999988</v>
      </c>
    </row>
    <row r="287" spans="1:7" ht="15.95" customHeight="1" x14ac:dyDescent="0.2">
      <c r="A287" s="18">
        <v>273</v>
      </c>
      <c r="B287" s="72">
        <v>42628</v>
      </c>
      <c r="C287" s="20">
        <v>32960</v>
      </c>
      <c r="D287" s="63" t="s">
        <v>256</v>
      </c>
      <c r="E287" s="21"/>
      <c r="F287" s="64">
        <v>10800</v>
      </c>
      <c r="G287" s="83">
        <f t="shared" si="4"/>
        <v>1208097.7099999988</v>
      </c>
    </row>
    <row r="288" spans="1:7" ht="15.95" customHeight="1" x14ac:dyDescent="0.2">
      <c r="A288" s="18">
        <v>274</v>
      </c>
      <c r="B288" s="72">
        <v>42628</v>
      </c>
      <c r="C288" s="20">
        <v>32961</v>
      </c>
      <c r="D288" s="63" t="s">
        <v>257</v>
      </c>
      <c r="E288" s="21"/>
      <c r="F288" s="64">
        <v>10800</v>
      </c>
      <c r="G288" s="83">
        <f t="shared" si="4"/>
        <v>1197297.7099999988</v>
      </c>
    </row>
    <row r="289" spans="1:7" ht="15.95" customHeight="1" x14ac:dyDescent="0.2">
      <c r="A289" s="18">
        <v>275</v>
      </c>
      <c r="B289" s="72">
        <v>42628</v>
      </c>
      <c r="C289" s="20">
        <v>32962</v>
      </c>
      <c r="D289" s="63" t="s">
        <v>228</v>
      </c>
      <c r="E289" s="21"/>
      <c r="F289" s="64">
        <v>227101.5</v>
      </c>
      <c r="G289" s="83">
        <f t="shared" si="4"/>
        <v>970196.2099999988</v>
      </c>
    </row>
    <row r="290" spans="1:7" ht="15.95" customHeight="1" x14ac:dyDescent="0.2">
      <c r="A290" s="18">
        <v>276</v>
      </c>
      <c r="B290" s="72">
        <v>42628</v>
      </c>
      <c r="C290" s="20">
        <v>32963</v>
      </c>
      <c r="D290" s="63" t="s">
        <v>258</v>
      </c>
      <c r="E290" s="21"/>
      <c r="F290" s="64">
        <v>6080</v>
      </c>
      <c r="G290" s="83">
        <f t="shared" si="4"/>
        <v>964116.2099999988</v>
      </c>
    </row>
    <row r="291" spans="1:7" ht="15.95" customHeight="1" x14ac:dyDescent="0.2">
      <c r="A291" s="18">
        <v>277</v>
      </c>
      <c r="B291" s="72">
        <v>42628</v>
      </c>
      <c r="C291" s="20">
        <v>32964</v>
      </c>
      <c r="D291" s="63" t="s">
        <v>159</v>
      </c>
      <c r="E291" s="21"/>
      <c r="F291" s="64">
        <v>22860.47</v>
      </c>
      <c r="G291" s="83">
        <f t="shared" si="4"/>
        <v>941255.73999999883</v>
      </c>
    </row>
    <row r="292" spans="1:7" ht="15.95" customHeight="1" x14ac:dyDescent="0.2">
      <c r="A292" s="18">
        <v>278</v>
      </c>
      <c r="B292" s="114">
        <v>42628</v>
      </c>
      <c r="C292" s="115">
        <v>195095062</v>
      </c>
      <c r="D292" s="115" t="s">
        <v>427</v>
      </c>
      <c r="E292" s="117">
        <v>17.010000000000002</v>
      </c>
      <c r="F292" s="117">
        <v>0</v>
      </c>
      <c r="G292" s="83">
        <f t="shared" si="4"/>
        <v>941272.74999999884</v>
      </c>
    </row>
    <row r="293" spans="1:7" ht="15.95" customHeight="1" x14ac:dyDescent="0.2">
      <c r="A293" s="18">
        <v>279</v>
      </c>
      <c r="B293" s="114">
        <v>42628</v>
      </c>
      <c r="C293" s="116">
        <v>195095571</v>
      </c>
      <c r="D293" s="116" t="s">
        <v>427</v>
      </c>
      <c r="E293" s="117">
        <v>24.6</v>
      </c>
      <c r="F293" s="117">
        <v>0</v>
      </c>
      <c r="G293" s="83">
        <f t="shared" si="4"/>
        <v>941297.34999999881</v>
      </c>
    </row>
    <row r="294" spans="1:7" ht="15.95" customHeight="1" x14ac:dyDescent="0.2">
      <c r="A294" s="18">
        <v>280</v>
      </c>
      <c r="B294" s="114">
        <v>42628</v>
      </c>
      <c r="C294" s="115">
        <v>195095570</v>
      </c>
      <c r="D294" s="115" t="s">
        <v>427</v>
      </c>
      <c r="E294" s="117">
        <v>10740</v>
      </c>
      <c r="F294" s="117">
        <v>0</v>
      </c>
      <c r="G294" s="83">
        <f t="shared" si="4"/>
        <v>952037.34999999881</v>
      </c>
    </row>
    <row r="295" spans="1:7" ht="15.95" customHeight="1" x14ac:dyDescent="0.2">
      <c r="A295" s="18">
        <v>281</v>
      </c>
      <c r="B295" s="114">
        <v>42628</v>
      </c>
      <c r="C295" s="116">
        <v>32966757</v>
      </c>
      <c r="D295" s="116" t="s">
        <v>435</v>
      </c>
      <c r="E295" s="117">
        <v>0</v>
      </c>
      <c r="F295" s="117">
        <v>2400</v>
      </c>
      <c r="G295" s="83">
        <f t="shared" si="4"/>
        <v>949637.34999999881</v>
      </c>
    </row>
    <row r="296" spans="1:7" ht="15.95" customHeight="1" x14ac:dyDescent="0.2">
      <c r="A296" s="18">
        <v>282</v>
      </c>
      <c r="B296" s="114">
        <v>42628</v>
      </c>
      <c r="C296" s="115">
        <v>557686980</v>
      </c>
      <c r="D296" s="115" t="s">
        <v>435</v>
      </c>
      <c r="E296" s="117">
        <v>0</v>
      </c>
      <c r="F296" s="117">
        <v>10790</v>
      </c>
      <c r="G296" s="83">
        <f t="shared" si="4"/>
        <v>938847.34999999881</v>
      </c>
    </row>
    <row r="297" spans="1:7" ht="15.95" customHeight="1" x14ac:dyDescent="0.2">
      <c r="A297" s="18">
        <v>283</v>
      </c>
      <c r="B297" s="114">
        <v>42628</v>
      </c>
      <c r="C297" s="116">
        <v>301844660</v>
      </c>
      <c r="D297" s="116" t="s">
        <v>435</v>
      </c>
      <c r="E297" s="117">
        <v>0</v>
      </c>
      <c r="F297" s="117">
        <v>60000</v>
      </c>
      <c r="G297" s="83">
        <f t="shared" si="4"/>
        <v>878847.34999999881</v>
      </c>
    </row>
    <row r="298" spans="1:7" ht="15.95" customHeight="1" x14ac:dyDescent="0.2">
      <c r="A298" s="18">
        <v>284</v>
      </c>
      <c r="B298" s="114">
        <v>42628</v>
      </c>
      <c r="C298" s="115">
        <v>355973175</v>
      </c>
      <c r="D298" s="115" t="s">
        <v>435</v>
      </c>
      <c r="E298" s="117">
        <v>0</v>
      </c>
      <c r="F298" s="117">
        <v>18000</v>
      </c>
      <c r="G298" s="83">
        <f t="shared" si="4"/>
        <v>860847.34999999881</v>
      </c>
    </row>
    <row r="299" spans="1:7" ht="15.95" customHeight="1" x14ac:dyDescent="0.2">
      <c r="A299" s="18">
        <v>285</v>
      </c>
      <c r="B299" s="114">
        <v>42628</v>
      </c>
      <c r="C299" s="116">
        <v>505564580</v>
      </c>
      <c r="D299" s="116" t="s">
        <v>435</v>
      </c>
      <c r="E299" s="117">
        <v>0</v>
      </c>
      <c r="F299" s="117">
        <v>194000</v>
      </c>
      <c r="G299" s="83">
        <f t="shared" si="4"/>
        <v>666847.34999999881</v>
      </c>
    </row>
    <row r="300" spans="1:7" ht="15.95" customHeight="1" x14ac:dyDescent="0.2">
      <c r="A300" s="18">
        <v>286</v>
      </c>
      <c r="B300" s="114">
        <v>42628</v>
      </c>
      <c r="C300" s="115">
        <v>684489009</v>
      </c>
      <c r="D300" s="115" t="s">
        <v>435</v>
      </c>
      <c r="E300" s="117">
        <v>0</v>
      </c>
      <c r="F300" s="117">
        <v>194000</v>
      </c>
      <c r="G300" s="83">
        <f t="shared" si="4"/>
        <v>472847.34999999881</v>
      </c>
    </row>
    <row r="301" spans="1:7" ht="15.95" customHeight="1" x14ac:dyDescent="0.2">
      <c r="A301" s="18">
        <v>287</v>
      </c>
      <c r="B301" s="114">
        <v>42629</v>
      </c>
      <c r="C301" s="116">
        <v>10101010</v>
      </c>
      <c r="D301" s="116" t="s">
        <v>567</v>
      </c>
      <c r="E301" s="117">
        <v>87884151</v>
      </c>
      <c r="F301" s="117"/>
      <c r="G301" s="83">
        <f t="shared" si="4"/>
        <v>88356998.349999994</v>
      </c>
    </row>
    <row r="302" spans="1:7" ht="15.95" customHeight="1" x14ac:dyDescent="0.2">
      <c r="A302" s="18">
        <v>288</v>
      </c>
      <c r="B302" s="72">
        <v>42629</v>
      </c>
      <c r="C302" s="20">
        <v>32965</v>
      </c>
      <c r="D302" s="63" t="s">
        <v>259</v>
      </c>
      <c r="E302" s="21"/>
      <c r="F302" s="64">
        <v>86400</v>
      </c>
      <c r="G302" s="83">
        <f t="shared" si="4"/>
        <v>88270598.349999994</v>
      </c>
    </row>
    <row r="303" spans="1:7" ht="15.95" customHeight="1" x14ac:dyDescent="0.2">
      <c r="A303" s="18">
        <v>289</v>
      </c>
      <c r="B303" s="72">
        <v>42629</v>
      </c>
      <c r="C303" s="20">
        <v>32966</v>
      </c>
      <c r="D303" s="63" t="s">
        <v>260</v>
      </c>
      <c r="E303" s="21"/>
      <c r="F303" s="64">
        <v>13500</v>
      </c>
      <c r="G303" s="83">
        <f t="shared" si="4"/>
        <v>88257098.349999994</v>
      </c>
    </row>
    <row r="304" spans="1:7" ht="15.95" customHeight="1" x14ac:dyDescent="0.2">
      <c r="A304" s="18">
        <v>290</v>
      </c>
      <c r="B304" s="72">
        <v>42629</v>
      </c>
      <c r="C304" s="20">
        <v>32967</v>
      </c>
      <c r="D304" s="63" t="s">
        <v>238</v>
      </c>
      <c r="E304" s="21"/>
      <c r="F304" s="64">
        <v>41195</v>
      </c>
      <c r="G304" s="83">
        <f t="shared" si="4"/>
        <v>88215903.349999994</v>
      </c>
    </row>
    <row r="305" spans="1:7" ht="15.95" customHeight="1" x14ac:dyDescent="0.2">
      <c r="A305" s="18">
        <v>291</v>
      </c>
      <c r="B305" s="72">
        <v>42629</v>
      </c>
      <c r="C305" s="20">
        <v>32968</v>
      </c>
      <c r="D305" s="63" t="s">
        <v>261</v>
      </c>
      <c r="E305" s="21"/>
      <c r="F305" s="64">
        <v>21600</v>
      </c>
      <c r="G305" s="83">
        <f t="shared" si="4"/>
        <v>88194303.349999994</v>
      </c>
    </row>
    <row r="306" spans="1:7" ht="15.95" customHeight="1" x14ac:dyDescent="0.2">
      <c r="A306" s="18">
        <v>292</v>
      </c>
      <c r="B306" s="72">
        <v>42629</v>
      </c>
      <c r="C306" s="20">
        <v>32969</v>
      </c>
      <c r="D306" s="63" t="s">
        <v>237</v>
      </c>
      <c r="E306" s="21"/>
      <c r="F306" s="64">
        <v>4150</v>
      </c>
      <c r="G306" s="83">
        <f t="shared" si="4"/>
        <v>88190153.349999994</v>
      </c>
    </row>
    <row r="307" spans="1:7" ht="15.95" customHeight="1" x14ac:dyDescent="0.2">
      <c r="A307" s="18">
        <v>293</v>
      </c>
      <c r="B307" s="72">
        <v>42629</v>
      </c>
      <c r="C307" s="20">
        <v>32970</v>
      </c>
      <c r="D307" s="63" t="s">
        <v>262</v>
      </c>
      <c r="E307" s="21"/>
      <c r="F307" s="64">
        <v>39600</v>
      </c>
      <c r="G307" s="83">
        <f t="shared" si="4"/>
        <v>88150553.349999994</v>
      </c>
    </row>
    <row r="308" spans="1:7" ht="15.95" customHeight="1" x14ac:dyDescent="0.2">
      <c r="A308" s="18">
        <v>294</v>
      </c>
      <c r="B308" s="72">
        <v>42629</v>
      </c>
      <c r="C308" s="20">
        <v>32971</v>
      </c>
      <c r="D308" s="63" t="s">
        <v>263</v>
      </c>
      <c r="E308" s="21"/>
      <c r="F308" s="64">
        <v>59400</v>
      </c>
      <c r="G308" s="83">
        <f t="shared" si="4"/>
        <v>88091153.349999994</v>
      </c>
    </row>
    <row r="309" spans="1:7" ht="15.95" customHeight="1" x14ac:dyDescent="0.2">
      <c r="A309" s="18">
        <v>295</v>
      </c>
      <c r="B309" s="72">
        <v>42629</v>
      </c>
      <c r="C309" s="20">
        <v>32972</v>
      </c>
      <c r="D309" s="63" t="s">
        <v>264</v>
      </c>
      <c r="E309" s="21"/>
      <c r="F309" s="64">
        <v>10000</v>
      </c>
      <c r="G309" s="83">
        <f t="shared" si="4"/>
        <v>88081153.349999994</v>
      </c>
    </row>
    <row r="310" spans="1:7" ht="15.95" customHeight="1" x14ac:dyDescent="0.2">
      <c r="A310" s="18">
        <v>296</v>
      </c>
      <c r="B310" s="72">
        <v>42629</v>
      </c>
      <c r="C310" s="20">
        <v>32973</v>
      </c>
      <c r="D310" s="63" t="s">
        <v>47</v>
      </c>
      <c r="E310" s="21"/>
      <c r="F310" s="64">
        <v>8628.27</v>
      </c>
      <c r="G310" s="83">
        <f t="shared" si="4"/>
        <v>88072525.079999998</v>
      </c>
    </row>
    <row r="311" spans="1:7" ht="15.95" customHeight="1" x14ac:dyDescent="0.2">
      <c r="A311" s="18">
        <v>297</v>
      </c>
      <c r="B311" s="72">
        <v>42629</v>
      </c>
      <c r="C311" s="20">
        <v>32974</v>
      </c>
      <c r="D311" s="63" t="s">
        <v>265</v>
      </c>
      <c r="E311" s="21"/>
      <c r="F311" s="64">
        <v>851740.75</v>
      </c>
      <c r="G311" s="83">
        <f t="shared" si="4"/>
        <v>87220784.329999998</v>
      </c>
    </row>
    <row r="312" spans="1:7" ht="15.95" customHeight="1" x14ac:dyDescent="0.2">
      <c r="A312" s="18">
        <v>298</v>
      </c>
      <c r="B312" s="72">
        <v>42629</v>
      </c>
      <c r="C312" s="20">
        <v>32975</v>
      </c>
      <c r="D312" s="63" t="s">
        <v>160</v>
      </c>
      <c r="E312" s="21"/>
      <c r="F312" s="64">
        <v>253276.5</v>
      </c>
      <c r="G312" s="83">
        <f t="shared" si="4"/>
        <v>86967507.829999998</v>
      </c>
    </row>
    <row r="313" spans="1:7" ht="15.95" customHeight="1" x14ac:dyDescent="0.2">
      <c r="A313" s="18">
        <v>299</v>
      </c>
      <c r="B313" s="72">
        <v>42629</v>
      </c>
      <c r="C313" s="20">
        <v>32976</v>
      </c>
      <c r="D313" s="63" t="s">
        <v>266</v>
      </c>
      <c r="E313" s="21"/>
      <c r="F313" s="64">
        <v>16200</v>
      </c>
      <c r="G313" s="83">
        <f t="shared" si="4"/>
        <v>86951307.829999998</v>
      </c>
    </row>
    <row r="314" spans="1:7" ht="15.95" customHeight="1" x14ac:dyDescent="0.2">
      <c r="A314" s="18">
        <v>300</v>
      </c>
      <c r="B314" s="72">
        <v>42629</v>
      </c>
      <c r="C314" s="20">
        <v>32977</v>
      </c>
      <c r="D314" s="63" t="s">
        <v>267</v>
      </c>
      <c r="E314" s="21"/>
      <c r="F314" s="64">
        <v>5400</v>
      </c>
      <c r="G314" s="83">
        <f t="shared" si="4"/>
        <v>86945907.829999998</v>
      </c>
    </row>
    <row r="315" spans="1:7" ht="15.95" customHeight="1" x14ac:dyDescent="0.2">
      <c r="A315" s="18">
        <v>301</v>
      </c>
      <c r="B315" s="72">
        <v>42629</v>
      </c>
      <c r="C315" s="20">
        <v>32978</v>
      </c>
      <c r="D315" s="63" t="s">
        <v>268</v>
      </c>
      <c r="E315" s="21"/>
      <c r="F315" s="64">
        <v>4050</v>
      </c>
      <c r="G315" s="83">
        <f t="shared" si="4"/>
        <v>86941857.829999998</v>
      </c>
    </row>
    <row r="316" spans="1:7" ht="15.95" customHeight="1" x14ac:dyDescent="0.2">
      <c r="A316" s="18">
        <v>302</v>
      </c>
      <c r="B316" s="72">
        <v>42629</v>
      </c>
      <c r="C316" s="20">
        <v>32979</v>
      </c>
      <c r="D316" s="63" t="s">
        <v>269</v>
      </c>
      <c r="E316" s="21"/>
      <c r="F316" s="64">
        <v>5400</v>
      </c>
      <c r="G316" s="83">
        <f t="shared" si="4"/>
        <v>86936457.829999998</v>
      </c>
    </row>
    <row r="317" spans="1:7" ht="15.95" customHeight="1" x14ac:dyDescent="0.2">
      <c r="A317" s="18">
        <v>303</v>
      </c>
      <c r="B317" s="72">
        <v>42629</v>
      </c>
      <c r="C317" s="20">
        <v>32980</v>
      </c>
      <c r="D317" s="63" t="s">
        <v>270</v>
      </c>
      <c r="E317" s="21"/>
      <c r="F317" s="64">
        <v>8100</v>
      </c>
      <c r="G317" s="83">
        <f t="shared" si="4"/>
        <v>86928357.829999998</v>
      </c>
    </row>
    <row r="318" spans="1:7" ht="15.95" customHeight="1" x14ac:dyDescent="0.2">
      <c r="A318" s="18">
        <v>304</v>
      </c>
      <c r="B318" s="72">
        <v>42629</v>
      </c>
      <c r="C318" s="20">
        <v>32981</v>
      </c>
      <c r="D318" s="63" t="s">
        <v>271</v>
      </c>
      <c r="E318" s="21"/>
      <c r="F318" s="64">
        <v>16200</v>
      </c>
      <c r="G318" s="83">
        <f t="shared" si="4"/>
        <v>86912157.829999998</v>
      </c>
    </row>
    <row r="319" spans="1:7" ht="15.95" customHeight="1" x14ac:dyDescent="0.2">
      <c r="A319" s="18">
        <v>305</v>
      </c>
      <c r="B319" s="72">
        <v>42632</v>
      </c>
      <c r="C319" s="20">
        <v>32982</v>
      </c>
      <c r="D319" s="63" t="s">
        <v>272</v>
      </c>
      <c r="E319" s="21"/>
      <c r="F319" s="64">
        <v>5400</v>
      </c>
      <c r="G319" s="83">
        <f t="shared" si="4"/>
        <v>86906757.829999998</v>
      </c>
    </row>
    <row r="320" spans="1:7" ht="15.95" customHeight="1" x14ac:dyDescent="0.2">
      <c r="A320" s="18">
        <v>306</v>
      </c>
      <c r="B320" s="72">
        <v>42632</v>
      </c>
      <c r="C320" s="20">
        <v>32983</v>
      </c>
      <c r="D320" s="63" t="s">
        <v>273</v>
      </c>
      <c r="E320" s="21"/>
      <c r="F320" s="64">
        <v>5400</v>
      </c>
      <c r="G320" s="83">
        <f t="shared" si="4"/>
        <v>86901357.829999998</v>
      </c>
    </row>
    <row r="321" spans="1:7" ht="15.95" customHeight="1" x14ac:dyDescent="0.2">
      <c r="A321" s="18">
        <v>307</v>
      </c>
      <c r="B321" s="72">
        <v>42632</v>
      </c>
      <c r="C321" s="20">
        <v>32984</v>
      </c>
      <c r="D321" s="63" t="s">
        <v>32</v>
      </c>
      <c r="E321" s="21"/>
      <c r="F321" s="64">
        <v>19593.5</v>
      </c>
      <c r="G321" s="83">
        <f t="shared" si="4"/>
        <v>86881764.329999998</v>
      </c>
    </row>
    <row r="322" spans="1:7" ht="15.95" customHeight="1" x14ac:dyDescent="0.2">
      <c r="A322" s="18">
        <v>308</v>
      </c>
      <c r="B322" s="72">
        <v>42632</v>
      </c>
      <c r="C322" s="20">
        <v>32985</v>
      </c>
      <c r="D322" s="63" t="s">
        <v>165</v>
      </c>
      <c r="E322" s="21"/>
      <c r="F322" s="64">
        <v>8340</v>
      </c>
      <c r="G322" s="83">
        <f t="shared" si="4"/>
        <v>86873424.329999998</v>
      </c>
    </row>
    <row r="323" spans="1:7" ht="15.95" customHeight="1" x14ac:dyDescent="0.2">
      <c r="A323" s="18">
        <v>309</v>
      </c>
      <c r="B323" s="72">
        <v>42632</v>
      </c>
      <c r="C323" s="20">
        <v>32986</v>
      </c>
      <c r="D323" s="63" t="s">
        <v>274</v>
      </c>
      <c r="E323" s="21"/>
      <c r="F323" s="64">
        <v>57788</v>
      </c>
      <c r="G323" s="83">
        <f t="shared" si="4"/>
        <v>86815636.329999998</v>
      </c>
    </row>
    <row r="324" spans="1:7" ht="15.95" customHeight="1" x14ac:dyDescent="0.2">
      <c r="A324" s="18">
        <v>310</v>
      </c>
      <c r="B324" s="72">
        <v>42632</v>
      </c>
      <c r="C324" s="20">
        <v>32987</v>
      </c>
      <c r="D324" s="63" t="s">
        <v>52</v>
      </c>
      <c r="E324" s="21"/>
      <c r="F324" s="64">
        <v>66090</v>
      </c>
      <c r="G324" s="83">
        <f t="shared" si="4"/>
        <v>86749546.329999998</v>
      </c>
    </row>
    <row r="325" spans="1:7" ht="15.95" customHeight="1" x14ac:dyDescent="0.2">
      <c r="A325" s="18">
        <v>311</v>
      </c>
      <c r="B325" s="72">
        <v>42632</v>
      </c>
      <c r="C325" s="20">
        <v>32988</v>
      </c>
      <c r="D325" s="63" t="s">
        <v>23</v>
      </c>
      <c r="E325" s="21"/>
      <c r="F325" s="64">
        <v>12952.57</v>
      </c>
      <c r="G325" s="83">
        <f t="shared" si="4"/>
        <v>86736593.760000005</v>
      </c>
    </row>
    <row r="326" spans="1:7" ht="15.95" customHeight="1" x14ac:dyDescent="0.2">
      <c r="A326" s="18">
        <v>312</v>
      </c>
      <c r="B326" s="72">
        <v>42632</v>
      </c>
      <c r="C326" s="20">
        <v>32989</v>
      </c>
      <c r="D326" s="63" t="s">
        <v>275</v>
      </c>
      <c r="E326" s="21"/>
      <c r="F326" s="64">
        <v>5400</v>
      </c>
      <c r="G326" s="83">
        <f t="shared" si="4"/>
        <v>86731193.760000005</v>
      </c>
    </row>
    <row r="327" spans="1:7" ht="15.95" customHeight="1" x14ac:dyDescent="0.2">
      <c r="A327" s="18">
        <v>313</v>
      </c>
      <c r="B327" s="72">
        <v>42632</v>
      </c>
      <c r="C327" s="20">
        <v>32990</v>
      </c>
      <c r="D327" s="63" t="s">
        <v>242</v>
      </c>
      <c r="E327" s="21"/>
      <c r="F327" s="64">
        <v>80750</v>
      </c>
      <c r="G327" s="83">
        <f t="shared" si="4"/>
        <v>86650443.760000005</v>
      </c>
    </row>
    <row r="328" spans="1:7" ht="15.95" customHeight="1" x14ac:dyDescent="0.2">
      <c r="A328" s="18">
        <v>314</v>
      </c>
      <c r="B328" s="72">
        <v>42632</v>
      </c>
      <c r="C328" s="20">
        <v>32991</v>
      </c>
      <c r="D328" s="63" t="s">
        <v>253</v>
      </c>
      <c r="E328" s="21"/>
      <c r="F328" s="64">
        <v>242886.5</v>
      </c>
      <c r="G328" s="83">
        <f t="shared" si="4"/>
        <v>86407557.260000005</v>
      </c>
    </row>
    <row r="329" spans="1:7" ht="15.95" customHeight="1" x14ac:dyDescent="0.2">
      <c r="A329" s="18">
        <v>315</v>
      </c>
      <c r="B329" s="72">
        <v>42632</v>
      </c>
      <c r="C329" s="20">
        <v>32992</v>
      </c>
      <c r="D329" s="63" t="s">
        <v>687</v>
      </c>
      <c r="E329" s="21"/>
      <c r="F329" s="64">
        <v>0</v>
      </c>
      <c r="G329" s="83">
        <f t="shared" si="4"/>
        <v>86407557.260000005</v>
      </c>
    </row>
    <row r="330" spans="1:7" ht="15.95" customHeight="1" x14ac:dyDescent="0.2">
      <c r="A330" s="18">
        <v>316</v>
      </c>
      <c r="B330" s="72">
        <v>42632</v>
      </c>
      <c r="C330" s="20">
        <v>32993</v>
      </c>
      <c r="D330" s="63" t="s">
        <v>687</v>
      </c>
      <c r="E330" s="21"/>
      <c r="F330" s="64">
        <v>0</v>
      </c>
      <c r="G330" s="83">
        <f t="shared" si="4"/>
        <v>86407557.260000005</v>
      </c>
    </row>
    <row r="331" spans="1:7" ht="15.95" customHeight="1" x14ac:dyDescent="0.2">
      <c r="A331" s="18">
        <v>317</v>
      </c>
      <c r="B331" s="114">
        <v>42632</v>
      </c>
      <c r="C331" s="115">
        <v>195076934</v>
      </c>
      <c r="D331" s="115" t="s">
        <v>427</v>
      </c>
      <c r="E331" s="117">
        <v>3900</v>
      </c>
      <c r="F331" s="117">
        <v>0</v>
      </c>
      <c r="G331" s="83">
        <f t="shared" si="4"/>
        <v>86411457.260000005</v>
      </c>
    </row>
    <row r="332" spans="1:7" ht="15.95" customHeight="1" x14ac:dyDescent="0.2">
      <c r="A332" s="18">
        <v>318</v>
      </c>
      <c r="B332" s="114">
        <v>42632</v>
      </c>
      <c r="C332" s="116">
        <v>220886165</v>
      </c>
      <c r="D332" s="116" t="s">
        <v>427</v>
      </c>
      <c r="E332" s="117">
        <v>1945.86</v>
      </c>
      <c r="F332" s="117">
        <v>0</v>
      </c>
      <c r="G332" s="83">
        <f t="shared" si="4"/>
        <v>86413403.120000005</v>
      </c>
    </row>
    <row r="333" spans="1:7" ht="15.95" customHeight="1" x14ac:dyDescent="0.2">
      <c r="A333" s="18">
        <v>319</v>
      </c>
      <c r="B333" s="114">
        <v>42632</v>
      </c>
      <c r="C333" s="115">
        <v>184869231</v>
      </c>
      <c r="D333" s="115" t="s">
        <v>427</v>
      </c>
      <c r="E333" s="117">
        <v>1420</v>
      </c>
      <c r="F333" s="117">
        <v>0</v>
      </c>
      <c r="G333" s="83">
        <f t="shared" si="4"/>
        <v>86414823.120000005</v>
      </c>
    </row>
    <row r="334" spans="1:7" ht="15.95" customHeight="1" x14ac:dyDescent="0.2">
      <c r="A334" s="18">
        <v>320</v>
      </c>
      <c r="B334" s="114">
        <v>42632</v>
      </c>
      <c r="C334" s="116">
        <v>1437183184</v>
      </c>
      <c r="D334" s="116" t="s">
        <v>541</v>
      </c>
      <c r="E334" s="117">
        <v>0</v>
      </c>
      <c r="F334" s="117">
        <v>17780899</v>
      </c>
      <c r="G334" s="83">
        <f t="shared" si="4"/>
        <v>68633924.120000005</v>
      </c>
    </row>
    <row r="335" spans="1:7" ht="15.95" customHeight="1" x14ac:dyDescent="0.2">
      <c r="A335" s="18">
        <v>321</v>
      </c>
      <c r="B335" s="114">
        <v>42632</v>
      </c>
      <c r="C335" s="115">
        <v>590505527</v>
      </c>
      <c r="D335" s="115" t="s">
        <v>435</v>
      </c>
      <c r="E335" s="117">
        <v>0</v>
      </c>
      <c r="F335" s="117">
        <v>16790</v>
      </c>
      <c r="G335" s="83">
        <f t="shared" si="4"/>
        <v>68617134.120000005</v>
      </c>
    </row>
    <row r="336" spans="1:7" ht="15.95" customHeight="1" x14ac:dyDescent="0.2">
      <c r="A336" s="18">
        <v>322</v>
      </c>
      <c r="B336" s="114">
        <v>42632</v>
      </c>
      <c r="C336" s="116">
        <v>300443183</v>
      </c>
      <c r="D336" s="116" t="s">
        <v>435</v>
      </c>
      <c r="E336" s="117">
        <v>0</v>
      </c>
      <c r="F336" s="117">
        <v>4230</v>
      </c>
      <c r="G336" s="83">
        <f t="shared" si="4"/>
        <v>68612904.120000005</v>
      </c>
    </row>
    <row r="337" spans="1:7" ht="15.95" customHeight="1" x14ac:dyDescent="0.2">
      <c r="A337" s="18">
        <v>323</v>
      </c>
      <c r="B337" s="114">
        <v>42632</v>
      </c>
      <c r="C337" s="115">
        <v>132217141</v>
      </c>
      <c r="D337" s="115" t="s">
        <v>435</v>
      </c>
      <c r="E337" s="117">
        <v>0</v>
      </c>
      <c r="F337" s="117">
        <v>4390</v>
      </c>
      <c r="G337" s="83">
        <f t="shared" ref="G337:G400" si="5">+G336-F337+E337</f>
        <v>68608514.120000005</v>
      </c>
    </row>
    <row r="338" spans="1:7" ht="15.95" customHeight="1" x14ac:dyDescent="0.2">
      <c r="A338" s="18">
        <v>324</v>
      </c>
      <c r="B338" s="114">
        <v>42632</v>
      </c>
      <c r="C338" s="116">
        <v>121676440</v>
      </c>
      <c r="D338" s="116" t="s">
        <v>435</v>
      </c>
      <c r="E338" s="117">
        <v>0</v>
      </c>
      <c r="F338" s="117">
        <v>4000</v>
      </c>
      <c r="G338" s="83">
        <f t="shared" si="5"/>
        <v>68604514.120000005</v>
      </c>
    </row>
    <row r="339" spans="1:7" ht="15.95" customHeight="1" x14ac:dyDescent="0.2">
      <c r="A339" s="18">
        <v>325</v>
      </c>
      <c r="B339" s="114">
        <v>42632</v>
      </c>
      <c r="C339" s="115">
        <v>655126303</v>
      </c>
      <c r="D339" s="115" t="s">
        <v>435</v>
      </c>
      <c r="E339" s="117">
        <v>0</v>
      </c>
      <c r="F339" s="117">
        <v>3600</v>
      </c>
      <c r="G339" s="83">
        <f t="shared" si="5"/>
        <v>68600914.120000005</v>
      </c>
    </row>
    <row r="340" spans="1:7" ht="15.95" customHeight="1" x14ac:dyDescent="0.2">
      <c r="A340" s="18">
        <v>326</v>
      </c>
      <c r="B340" s="114">
        <v>42632</v>
      </c>
      <c r="C340" s="116">
        <v>435324482</v>
      </c>
      <c r="D340" s="116" t="s">
        <v>435</v>
      </c>
      <c r="E340" s="117">
        <v>0</v>
      </c>
      <c r="F340" s="117">
        <v>800</v>
      </c>
      <c r="G340" s="83">
        <f t="shared" si="5"/>
        <v>68600114.120000005</v>
      </c>
    </row>
    <row r="341" spans="1:7" ht="15.95" customHeight="1" x14ac:dyDescent="0.2">
      <c r="A341" s="18">
        <v>327</v>
      </c>
      <c r="B341" s="114">
        <v>42632</v>
      </c>
      <c r="C341" s="115">
        <v>387610306</v>
      </c>
      <c r="D341" s="115" t="s">
        <v>435</v>
      </c>
      <c r="E341" s="117">
        <v>0</v>
      </c>
      <c r="F341" s="117">
        <v>11610</v>
      </c>
      <c r="G341" s="83">
        <f t="shared" si="5"/>
        <v>68588504.120000005</v>
      </c>
    </row>
    <row r="342" spans="1:7" ht="15.95" customHeight="1" x14ac:dyDescent="0.2">
      <c r="A342" s="18">
        <v>328</v>
      </c>
      <c r="B342" s="114">
        <v>42632</v>
      </c>
      <c r="C342" s="116">
        <v>798255183</v>
      </c>
      <c r="D342" s="116" t="s">
        <v>435</v>
      </c>
      <c r="E342" s="117">
        <v>0</v>
      </c>
      <c r="F342" s="117">
        <v>12000</v>
      </c>
      <c r="G342" s="83">
        <f t="shared" si="5"/>
        <v>68576504.120000005</v>
      </c>
    </row>
    <row r="343" spans="1:7" ht="15.95" customHeight="1" x14ac:dyDescent="0.2">
      <c r="A343" s="18">
        <v>329</v>
      </c>
      <c r="B343" s="114">
        <v>42632</v>
      </c>
      <c r="C343" s="115">
        <v>911706954</v>
      </c>
      <c r="D343" s="115" t="s">
        <v>435</v>
      </c>
      <c r="E343" s="117">
        <v>0</v>
      </c>
      <c r="F343" s="117">
        <v>1200</v>
      </c>
      <c r="G343" s="83">
        <f t="shared" si="5"/>
        <v>68575304.120000005</v>
      </c>
    </row>
    <row r="344" spans="1:7" ht="15.95" customHeight="1" x14ac:dyDescent="0.2">
      <c r="A344" s="18">
        <v>330</v>
      </c>
      <c r="B344" s="114">
        <v>42632</v>
      </c>
      <c r="C344" s="116">
        <v>620414370</v>
      </c>
      <c r="D344" s="116" t="s">
        <v>435</v>
      </c>
      <c r="E344" s="117">
        <v>0</v>
      </c>
      <c r="F344" s="117">
        <v>21600</v>
      </c>
      <c r="G344" s="83">
        <f t="shared" si="5"/>
        <v>68553704.120000005</v>
      </c>
    </row>
    <row r="345" spans="1:7" ht="15.95" customHeight="1" x14ac:dyDescent="0.2">
      <c r="A345" s="18">
        <v>331</v>
      </c>
      <c r="B345" s="114">
        <v>42632</v>
      </c>
      <c r="C345" s="115">
        <v>723465931</v>
      </c>
      <c r="D345" s="115" t="s">
        <v>435</v>
      </c>
      <c r="E345" s="117">
        <v>0</v>
      </c>
      <c r="F345" s="117">
        <v>5400</v>
      </c>
      <c r="G345" s="83">
        <f t="shared" si="5"/>
        <v>68548304.120000005</v>
      </c>
    </row>
    <row r="346" spans="1:7" ht="15.95" customHeight="1" x14ac:dyDescent="0.2">
      <c r="A346" s="18">
        <v>332</v>
      </c>
      <c r="B346" s="114">
        <v>42632</v>
      </c>
      <c r="C346" s="116">
        <v>480232046</v>
      </c>
      <c r="D346" s="116" t="s">
        <v>435</v>
      </c>
      <c r="E346" s="117">
        <v>0</v>
      </c>
      <c r="F346" s="117">
        <v>2400</v>
      </c>
      <c r="G346" s="83">
        <f t="shared" si="5"/>
        <v>68545904.120000005</v>
      </c>
    </row>
    <row r="347" spans="1:7" ht="15.95" customHeight="1" x14ac:dyDescent="0.2">
      <c r="A347" s="18">
        <v>333</v>
      </c>
      <c r="B347" s="114">
        <v>42632</v>
      </c>
      <c r="C347" s="115">
        <v>250126140</v>
      </c>
      <c r="D347" s="115" t="s">
        <v>435</v>
      </c>
      <c r="E347" s="117">
        <v>0</v>
      </c>
      <c r="F347" s="117">
        <v>3400</v>
      </c>
      <c r="G347" s="83">
        <f t="shared" si="5"/>
        <v>68542504.120000005</v>
      </c>
    </row>
    <row r="348" spans="1:7" ht="15.95" customHeight="1" x14ac:dyDescent="0.2">
      <c r="A348" s="18">
        <v>334</v>
      </c>
      <c r="B348" s="114">
        <v>42632</v>
      </c>
      <c r="C348" s="116">
        <v>292871957</v>
      </c>
      <c r="D348" s="116" t="s">
        <v>435</v>
      </c>
      <c r="E348" s="117">
        <v>0</v>
      </c>
      <c r="F348" s="117">
        <v>3000</v>
      </c>
      <c r="G348" s="83">
        <f t="shared" si="5"/>
        <v>68539504.120000005</v>
      </c>
    </row>
    <row r="349" spans="1:7" ht="15.95" customHeight="1" x14ac:dyDescent="0.2">
      <c r="A349" s="18">
        <v>335</v>
      </c>
      <c r="B349" s="114">
        <v>42632</v>
      </c>
      <c r="C349" s="115">
        <v>105728076</v>
      </c>
      <c r="D349" s="115" t="s">
        <v>435</v>
      </c>
      <c r="E349" s="117">
        <v>0</v>
      </c>
      <c r="F349" s="117">
        <v>27700</v>
      </c>
      <c r="G349" s="83">
        <f t="shared" si="5"/>
        <v>68511804.120000005</v>
      </c>
    </row>
    <row r="350" spans="1:7" ht="15.95" customHeight="1" x14ac:dyDescent="0.2">
      <c r="A350" s="18">
        <v>336</v>
      </c>
      <c r="B350" s="114">
        <v>42632</v>
      </c>
      <c r="C350" s="116">
        <v>178781537</v>
      </c>
      <c r="D350" s="116" t="s">
        <v>435</v>
      </c>
      <c r="E350" s="117">
        <v>0</v>
      </c>
      <c r="F350" s="117">
        <v>162320</v>
      </c>
      <c r="G350" s="83">
        <f t="shared" si="5"/>
        <v>68349484.120000005</v>
      </c>
    </row>
    <row r="351" spans="1:7" ht="15.95" customHeight="1" x14ac:dyDescent="0.2">
      <c r="A351" s="18">
        <v>337</v>
      </c>
      <c r="B351" s="114">
        <v>42632</v>
      </c>
      <c r="C351" s="115">
        <v>262482447</v>
      </c>
      <c r="D351" s="115" t="s">
        <v>435</v>
      </c>
      <c r="E351" s="117">
        <v>0</v>
      </c>
      <c r="F351" s="117">
        <v>198425</v>
      </c>
      <c r="G351" s="83">
        <f t="shared" si="5"/>
        <v>68151059.120000005</v>
      </c>
    </row>
    <row r="352" spans="1:7" ht="15.95" customHeight="1" x14ac:dyDescent="0.2">
      <c r="A352" s="18">
        <v>338</v>
      </c>
      <c r="B352" s="114">
        <v>42632</v>
      </c>
      <c r="C352" s="116">
        <v>745454348</v>
      </c>
      <c r="D352" s="116" t="s">
        <v>435</v>
      </c>
      <c r="E352" s="117">
        <v>0</v>
      </c>
      <c r="F352" s="117">
        <v>225140</v>
      </c>
      <c r="G352" s="83">
        <f t="shared" si="5"/>
        <v>67925919.120000005</v>
      </c>
    </row>
    <row r="353" spans="1:7" ht="15.95" customHeight="1" x14ac:dyDescent="0.2">
      <c r="A353" s="18">
        <v>339</v>
      </c>
      <c r="B353" s="114">
        <v>42632</v>
      </c>
      <c r="C353" s="115">
        <v>543624122</v>
      </c>
      <c r="D353" s="115" t="s">
        <v>435</v>
      </c>
      <c r="E353" s="117">
        <v>0</v>
      </c>
      <c r="F353" s="117">
        <v>64800</v>
      </c>
      <c r="G353" s="83">
        <f t="shared" si="5"/>
        <v>67861119.120000005</v>
      </c>
    </row>
    <row r="354" spans="1:7" ht="15.95" customHeight="1" x14ac:dyDescent="0.2">
      <c r="A354" s="18">
        <v>340</v>
      </c>
      <c r="B354" s="114">
        <v>42632</v>
      </c>
      <c r="C354" s="116">
        <v>775226093</v>
      </c>
      <c r="D354" s="116" t="s">
        <v>435</v>
      </c>
      <c r="E354" s="117">
        <v>0</v>
      </c>
      <c r="F354" s="117">
        <v>225140</v>
      </c>
      <c r="G354" s="83">
        <f t="shared" si="5"/>
        <v>67635979.120000005</v>
      </c>
    </row>
    <row r="355" spans="1:7" ht="15.95" customHeight="1" x14ac:dyDescent="0.2">
      <c r="A355" s="18">
        <v>341</v>
      </c>
      <c r="B355" s="114">
        <v>42632</v>
      </c>
      <c r="C355" s="115">
        <v>219156410</v>
      </c>
      <c r="D355" s="115" t="s">
        <v>427</v>
      </c>
      <c r="E355" s="117">
        <v>6496.93</v>
      </c>
      <c r="F355" s="117">
        <v>0</v>
      </c>
      <c r="G355" s="83">
        <f t="shared" si="5"/>
        <v>67642476.050000012</v>
      </c>
    </row>
    <row r="356" spans="1:7" ht="15.95" customHeight="1" x14ac:dyDescent="0.2">
      <c r="A356" s="18">
        <v>342</v>
      </c>
      <c r="B356" s="72">
        <v>42633</v>
      </c>
      <c r="C356" s="20">
        <v>32994</v>
      </c>
      <c r="D356" s="63" t="s">
        <v>687</v>
      </c>
      <c r="E356" s="21"/>
      <c r="F356" s="64">
        <v>0</v>
      </c>
      <c r="G356" s="83">
        <f t="shared" si="5"/>
        <v>67642476.050000012</v>
      </c>
    </row>
    <row r="357" spans="1:7" ht="15.95" customHeight="1" x14ac:dyDescent="0.2">
      <c r="A357" s="18">
        <v>343</v>
      </c>
      <c r="B357" s="72">
        <v>42633</v>
      </c>
      <c r="C357" s="20">
        <v>32995</v>
      </c>
      <c r="D357" s="63" t="s">
        <v>687</v>
      </c>
      <c r="E357" s="21"/>
      <c r="F357" s="64">
        <v>0</v>
      </c>
      <c r="G357" s="83">
        <f t="shared" si="5"/>
        <v>67642476.050000012</v>
      </c>
    </row>
    <row r="358" spans="1:7" ht="15.95" customHeight="1" x14ac:dyDescent="0.2">
      <c r="A358" s="18">
        <v>344</v>
      </c>
      <c r="B358" s="72">
        <v>42633</v>
      </c>
      <c r="C358" s="20">
        <v>32996</v>
      </c>
      <c r="D358" s="63" t="s">
        <v>278</v>
      </c>
      <c r="E358" s="21"/>
      <c r="F358" s="64">
        <v>5400</v>
      </c>
      <c r="G358" s="83">
        <f t="shared" si="5"/>
        <v>67637076.050000012</v>
      </c>
    </row>
    <row r="359" spans="1:7" ht="15.95" customHeight="1" x14ac:dyDescent="0.2">
      <c r="A359" s="18">
        <v>345</v>
      </c>
      <c r="B359" s="72">
        <v>42633</v>
      </c>
      <c r="C359" s="20">
        <v>32997</v>
      </c>
      <c r="D359" s="63" t="s">
        <v>279</v>
      </c>
      <c r="E359" s="21"/>
      <c r="F359" s="64">
        <v>115751.46</v>
      </c>
      <c r="G359" s="83">
        <f t="shared" si="5"/>
        <v>67521324.590000018</v>
      </c>
    </row>
    <row r="360" spans="1:7" ht="15.95" customHeight="1" x14ac:dyDescent="0.2">
      <c r="A360" s="18">
        <v>346</v>
      </c>
      <c r="B360" s="72">
        <v>42633</v>
      </c>
      <c r="C360" s="20">
        <v>32998</v>
      </c>
      <c r="D360" s="63" t="s">
        <v>280</v>
      </c>
      <c r="E360" s="21"/>
      <c r="F360" s="64">
        <v>10393</v>
      </c>
      <c r="G360" s="83">
        <f t="shared" si="5"/>
        <v>67510931.590000018</v>
      </c>
    </row>
    <row r="361" spans="1:7" ht="15.95" customHeight="1" x14ac:dyDescent="0.2">
      <c r="A361" s="18">
        <v>347</v>
      </c>
      <c r="B361" s="72">
        <v>42633</v>
      </c>
      <c r="C361" s="20">
        <v>32999</v>
      </c>
      <c r="D361" s="63" t="s">
        <v>30</v>
      </c>
      <c r="E361" s="21"/>
      <c r="F361" s="64">
        <v>35914.25</v>
      </c>
      <c r="G361" s="83">
        <f t="shared" si="5"/>
        <v>67475017.340000018</v>
      </c>
    </row>
    <row r="362" spans="1:7" ht="15.95" customHeight="1" x14ac:dyDescent="0.2">
      <c r="A362" s="18">
        <v>348</v>
      </c>
      <c r="B362" s="72">
        <v>42633</v>
      </c>
      <c r="C362" s="20">
        <v>33000</v>
      </c>
      <c r="D362" s="63" t="s">
        <v>281</v>
      </c>
      <c r="E362" s="21"/>
      <c r="F362" s="64">
        <v>81946.559999999998</v>
      </c>
      <c r="G362" s="83">
        <f t="shared" si="5"/>
        <v>67393070.780000016</v>
      </c>
    </row>
    <row r="363" spans="1:7" ht="15.95" customHeight="1" x14ac:dyDescent="0.2">
      <c r="A363" s="18">
        <v>349</v>
      </c>
      <c r="B363" s="72">
        <v>42633</v>
      </c>
      <c r="C363" s="20">
        <v>33001</v>
      </c>
      <c r="D363" s="63" t="s">
        <v>276</v>
      </c>
      <c r="E363" s="21"/>
      <c r="F363" s="64">
        <v>89609</v>
      </c>
      <c r="G363" s="83">
        <f t="shared" si="5"/>
        <v>67303461.780000016</v>
      </c>
    </row>
    <row r="364" spans="1:7" ht="15.95" customHeight="1" x14ac:dyDescent="0.2">
      <c r="A364" s="18">
        <v>350</v>
      </c>
      <c r="B364" s="72">
        <v>42633</v>
      </c>
      <c r="C364" s="20">
        <v>33002</v>
      </c>
      <c r="D364" s="63" t="s">
        <v>21</v>
      </c>
      <c r="E364" s="21"/>
      <c r="F364" s="64">
        <v>83620</v>
      </c>
      <c r="G364" s="83">
        <f t="shared" si="5"/>
        <v>67219841.780000016</v>
      </c>
    </row>
    <row r="365" spans="1:7" ht="15.95" customHeight="1" x14ac:dyDescent="0.2">
      <c r="A365" s="18">
        <v>351</v>
      </c>
      <c r="B365" s="72">
        <v>42633</v>
      </c>
      <c r="C365" s="20">
        <v>33003</v>
      </c>
      <c r="D365" s="63" t="s">
        <v>255</v>
      </c>
      <c r="E365" s="21"/>
      <c r="F365" s="64">
        <v>52132.35</v>
      </c>
      <c r="G365" s="83">
        <f t="shared" si="5"/>
        <v>67167709.430000022</v>
      </c>
    </row>
    <row r="366" spans="1:7" ht="15.95" customHeight="1" x14ac:dyDescent="0.2">
      <c r="A366" s="18">
        <v>352</v>
      </c>
      <c r="B366" s="72">
        <v>42633</v>
      </c>
      <c r="C366" s="20">
        <v>33004</v>
      </c>
      <c r="D366" s="63" t="s">
        <v>196</v>
      </c>
      <c r="E366" s="21"/>
      <c r="F366" s="64">
        <v>37380.879999999997</v>
      </c>
      <c r="G366" s="83">
        <f t="shared" si="5"/>
        <v>67130328.550000027</v>
      </c>
    </row>
    <row r="367" spans="1:7" ht="15.95" customHeight="1" x14ac:dyDescent="0.2">
      <c r="A367" s="18">
        <v>353</v>
      </c>
      <c r="B367" s="72">
        <v>42633</v>
      </c>
      <c r="C367" s="20">
        <v>33005</v>
      </c>
      <c r="D367" s="63" t="s">
        <v>282</v>
      </c>
      <c r="E367" s="21"/>
      <c r="F367" s="64">
        <v>82038</v>
      </c>
      <c r="G367" s="83">
        <f t="shared" si="5"/>
        <v>67048290.550000027</v>
      </c>
    </row>
    <row r="368" spans="1:7" ht="15.95" customHeight="1" x14ac:dyDescent="0.2">
      <c r="A368" s="18">
        <v>354</v>
      </c>
      <c r="B368" s="72">
        <v>42633</v>
      </c>
      <c r="C368" s="20">
        <v>33006</v>
      </c>
      <c r="D368" s="63" t="s">
        <v>277</v>
      </c>
      <c r="E368" s="21"/>
      <c r="F368" s="64">
        <v>559350</v>
      </c>
      <c r="G368" s="83">
        <f t="shared" si="5"/>
        <v>66488940.550000027</v>
      </c>
    </row>
    <row r="369" spans="1:7" ht="15.95" customHeight="1" x14ac:dyDescent="0.2">
      <c r="A369" s="18">
        <v>355</v>
      </c>
      <c r="B369" s="72">
        <v>42633</v>
      </c>
      <c r="C369" s="20">
        <v>33007</v>
      </c>
      <c r="D369" s="63" t="s">
        <v>283</v>
      </c>
      <c r="E369" s="21"/>
      <c r="F369" s="64">
        <v>10800</v>
      </c>
      <c r="G369" s="83">
        <f t="shared" si="5"/>
        <v>66478140.550000027</v>
      </c>
    </row>
    <row r="370" spans="1:7" ht="15.95" customHeight="1" x14ac:dyDescent="0.2">
      <c r="A370" s="18">
        <v>356</v>
      </c>
      <c r="B370" s="72">
        <v>42633</v>
      </c>
      <c r="C370" s="20">
        <v>33008</v>
      </c>
      <c r="D370" s="63" t="s">
        <v>19</v>
      </c>
      <c r="E370" s="21"/>
      <c r="F370" s="64">
        <v>10497.7</v>
      </c>
      <c r="G370" s="83">
        <f t="shared" si="5"/>
        <v>66467642.850000024</v>
      </c>
    </row>
    <row r="371" spans="1:7" ht="15.95" customHeight="1" x14ac:dyDescent="0.2">
      <c r="A371" s="18">
        <v>357</v>
      </c>
      <c r="B371" s="72">
        <v>42633</v>
      </c>
      <c r="C371" s="20">
        <v>33009</v>
      </c>
      <c r="D371" s="63" t="s">
        <v>284</v>
      </c>
      <c r="E371" s="21"/>
      <c r="F371" s="64">
        <v>9000</v>
      </c>
      <c r="G371" s="83">
        <f t="shared" si="5"/>
        <v>66458642.850000024</v>
      </c>
    </row>
    <row r="372" spans="1:7" ht="15.95" customHeight="1" x14ac:dyDescent="0.2">
      <c r="A372" s="18">
        <v>358</v>
      </c>
      <c r="B372" s="72">
        <v>42633</v>
      </c>
      <c r="C372" s="20">
        <v>33010</v>
      </c>
      <c r="D372" s="63" t="s">
        <v>285</v>
      </c>
      <c r="E372" s="21"/>
      <c r="F372" s="64">
        <v>4050</v>
      </c>
      <c r="G372" s="83">
        <f t="shared" si="5"/>
        <v>66454592.850000024</v>
      </c>
    </row>
    <row r="373" spans="1:7" ht="15.95" customHeight="1" x14ac:dyDescent="0.2">
      <c r="A373" s="18">
        <v>359</v>
      </c>
      <c r="B373" s="72">
        <v>42633</v>
      </c>
      <c r="C373" s="20">
        <v>33011</v>
      </c>
      <c r="D373" s="63" t="s">
        <v>286</v>
      </c>
      <c r="E373" s="21"/>
      <c r="F373" s="64">
        <v>10800</v>
      </c>
      <c r="G373" s="83">
        <f t="shared" si="5"/>
        <v>66443792.850000024</v>
      </c>
    </row>
    <row r="374" spans="1:7" ht="15.95" customHeight="1" x14ac:dyDescent="0.2">
      <c r="A374" s="18">
        <v>360</v>
      </c>
      <c r="B374" s="72">
        <v>42633</v>
      </c>
      <c r="C374" s="20">
        <v>33012</v>
      </c>
      <c r="D374" s="63" t="s">
        <v>287</v>
      </c>
      <c r="E374" s="21"/>
      <c r="F374" s="64">
        <v>10800</v>
      </c>
      <c r="G374" s="83">
        <f t="shared" si="5"/>
        <v>66432992.850000024</v>
      </c>
    </row>
    <row r="375" spans="1:7" ht="15.95" customHeight="1" x14ac:dyDescent="0.2">
      <c r="A375" s="18">
        <v>361</v>
      </c>
      <c r="B375" s="72">
        <v>42633</v>
      </c>
      <c r="C375" s="20">
        <v>33013</v>
      </c>
      <c r="D375" s="63" t="s">
        <v>288</v>
      </c>
      <c r="E375" s="21"/>
      <c r="F375" s="64">
        <v>10800</v>
      </c>
      <c r="G375" s="83">
        <f t="shared" si="5"/>
        <v>66422192.850000024</v>
      </c>
    </row>
    <row r="376" spans="1:7" ht="15.95" customHeight="1" x14ac:dyDescent="0.2">
      <c r="A376" s="18">
        <v>362</v>
      </c>
      <c r="B376" s="72">
        <v>42633</v>
      </c>
      <c r="C376" s="20">
        <v>33014</v>
      </c>
      <c r="D376" s="63" t="s">
        <v>289</v>
      </c>
      <c r="E376" s="21"/>
      <c r="F376" s="64">
        <v>10800</v>
      </c>
      <c r="G376" s="83">
        <f t="shared" si="5"/>
        <v>66411392.850000024</v>
      </c>
    </row>
    <row r="377" spans="1:7" ht="15.95" customHeight="1" x14ac:dyDescent="0.2">
      <c r="A377" s="18">
        <v>363</v>
      </c>
      <c r="B377" s="72">
        <v>42633</v>
      </c>
      <c r="C377" s="20">
        <v>33015</v>
      </c>
      <c r="D377" s="63" t="s">
        <v>290</v>
      </c>
      <c r="E377" s="21"/>
      <c r="F377" s="64">
        <v>10800</v>
      </c>
      <c r="G377" s="83">
        <f t="shared" si="5"/>
        <v>66400592.850000024</v>
      </c>
    </row>
    <row r="378" spans="1:7" ht="15.95" customHeight="1" x14ac:dyDescent="0.2">
      <c r="A378" s="18">
        <v>364</v>
      </c>
      <c r="B378" s="72">
        <v>42633</v>
      </c>
      <c r="C378" s="20">
        <v>33016</v>
      </c>
      <c r="D378" s="63" t="s">
        <v>291</v>
      </c>
      <c r="E378" s="21"/>
      <c r="F378" s="64">
        <v>10800</v>
      </c>
      <c r="G378" s="83">
        <f t="shared" si="5"/>
        <v>66389792.850000024</v>
      </c>
    </row>
    <row r="379" spans="1:7" ht="15.95" customHeight="1" x14ac:dyDescent="0.2">
      <c r="A379" s="18">
        <v>365</v>
      </c>
      <c r="B379" s="72">
        <v>42633</v>
      </c>
      <c r="C379" s="20">
        <v>33017</v>
      </c>
      <c r="D379" s="63" t="s">
        <v>292</v>
      </c>
      <c r="E379" s="21"/>
      <c r="F379" s="64">
        <v>5400</v>
      </c>
      <c r="G379" s="83">
        <f t="shared" si="5"/>
        <v>66384392.850000024</v>
      </c>
    </row>
    <row r="380" spans="1:7" ht="15.95" customHeight="1" x14ac:dyDescent="0.2">
      <c r="A380" s="18">
        <v>366</v>
      </c>
      <c r="B380" s="72">
        <v>42633</v>
      </c>
      <c r="C380" s="20">
        <v>33018</v>
      </c>
      <c r="D380" s="63" t="s">
        <v>293</v>
      </c>
      <c r="E380" s="21"/>
      <c r="F380" s="64">
        <v>10800</v>
      </c>
      <c r="G380" s="83">
        <f t="shared" si="5"/>
        <v>66373592.850000024</v>
      </c>
    </row>
    <row r="381" spans="1:7" ht="15.95" customHeight="1" x14ac:dyDescent="0.2">
      <c r="A381" s="18">
        <v>367</v>
      </c>
      <c r="B381" s="72">
        <v>42633</v>
      </c>
      <c r="C381" s="20">
        <v>33019</v>
      </c>
      <c r="D381" s="63" t="s">
        <v>294</v>
      </c>
      <c r="E381" s="21"/>
      <c r="F381" s="64">
        <v>16200</v>
      </c>
      <c r="G381" s="83">
        <f t="shared" si="5"/>
        <v>66357392.850000024</v>
      </c>
    </row>
    <row r="382" spans="1:7" ht="15.95" customHeight="1" x14ac:dyDescent="0.2">
      <c r="A382" s="18">
        <v>368</v>
      </c>
      <c r="B382" s="72">
        <v>42633</v>
      </c>
      <c r="C382" s="20">
        <v>33020</v>
      </c>
      <c r="D382" s="63" t="s">
        <v>165</v>
      </c>
      <c r="E382" s="21"/>
      <c r="F382" s="64">
        <v>27973</v>
      </c>
      <c r="G382" s="83">
        <f t="shared" si="5"/>
        <v>66329419.850000024</v>
      </c>
    </row>
    <row r="383" spans="1:7" ht="15.95" customHeight="1" x14ac:dyDescent="0.2">
      <c r="A383" s="18">
        <v>369</v>
      </c>
      <c r="B383" s="114">
        <v>42633</v>
      </c>
      <c r="C383" s="116">
        <v>201254991</v>
      </c>
      <c r="D383" s="116" t="s">
        <v>427</v>
      </c>
      <c r="E383" s="117">
        <v>516</v>
      </c>
      <c r="F383" s="117">
        <v>0</v>
      </c>
      <c r="G383" s="83">
        <f t="shared" si="5"/>
        <v>66329935.850000024</v>
      </c>
    </row>
    <row r="384" spans="1:7" ht="15.95" customHeight="1" x14ac:dyDescent="0.2">
      <c r="A384" s="18">
        <v>370</v>
      </c>
      <c r="B384" s="114">
        <v>42633</v>
      </c>
      <c r="C384" s="115">
        <v>195487155</v>
      </c>
      <c r="D384" s="115" t="s">
        <v>427</v>
      </c>
      <c r="E384" s="117">
        <v>5000</v>
      </c>
      <c r="F384" s="117">
        <v>0</v>
      </c>
      <c r="G384" s="83">
        <f t="shared" si="5"/>
        <v>66334935.850000024</v>
      </c>
    </row>
    <row r="385" spans="1:7" ht="15.95" customHeight="1" x14ac:dyDescent="0.2">
      <c r="A385" s="18">
        <v>371</v>
      </c>
      <c r="B385" s="114">
        <v>42633</v>
      </c>
      <c r="C385" s="116">
        <v>195487154</v>
      </c>
      <c r="D385" s="116" t="s">
        <v>427</v>
      </c>
      <c r="E385" s="117">
        <v>5490</v>
      </c>
      <c r="F385" s="117">
        <v>0</v>
      </c>
      <c r="G385" s="83">
        <f t="shared" si="5"/>
        <v>66340425.850000024</v>
      </c>
    </row>
    <row r="386" spans="1:7" ht="15.95" customHeight="1" x14ac:dyDescent="0.2">
      <c r="A386" s="18">
        <v>372</v>
      </c>
      <c r="B386" s="72">
        <v>42634</v>
      </c>
      <c r="C386" s="20">
        <v>33021</v>
      </c>
      <c r="D386" s="63" t="s">
        <v>65</v>
      </c>
      <c r="E386" s="21"/>
      <c r="F386" s="64">
        <v>8100</v>
      </c>
      <c r="G386" s="83">
        <f t="shared" si="5"/>
        <v>66332325.850000024</v>
      </c>
    </row>
    <row r="387" spans="1:7" ht="15.95" customHeight="1" x14ac:dyDescent="0.2">
      <c r="A387" s="18">
        <v>373</v>
      </c>
      <c r="B387" s="72">
        <v>42634</v>
      </c>
      <c r="C387" s="20">
        <v>33022</v>
      </c>
      <c r="D387" s="63" t="s">
        <v>295</v>
      </c>
      <c r="E387" s="21"/>
      <c r="F387" s="64">
        <v>10800</v>
      </c>
      <c r="G387" s="83">
        <f t="shared" si="5"/>
        <v>66321525.850000024</v>
      </c>
    </row>
    <row r="388" spans="1:7" ht="15.95" customHeight="1" x14ac:dyDescent="0.2">
      <c r="A388" s="18">
        <v>374</v>
      </c>
      <c r="B388" s="72">
        <v>42634</v>
      </c>
      <c r="C388" s="20">
        <v>33023</v>
      </c>
      <c r="D388" s="63" t="s">
        <v>296</v>
      </c>
      <c r="E388" s="21"/>
      <c r="F388" s="64">
        <v>2700</v>
      </c>
      <c r="G388" s="83">
        <f t="shared" si="5"/>
        <v>66318825.850000024</v>
      </c>
    </row>
    <row r="389" spans="1:7" ht="15.95" customHeight="1" x14ac:dyDescent="0.2">
      <c r="A389" s="18">
        <v>375</v>
      </c>
      <c r="B389" s="72">
        <v>42634</v>
      </c>
      <c r="C389" s="20">
        <v>33024</v>
      </c>
      <c r="D389" s="63" t="s">
        <v>297</v>
      </c>
      <c r="E389" s="21"/>
      <c r="F389" s="64">
        <v>16200</v>
      </c>
      <c r="G389" s="83">
        <f t="shared" si="5"/>
        <v>66302625.850000024</v>
      </c>
    </row>
    <row r="390" spans="1:7" ht="15.95" customHeight="1" x14ac:dyDescent="0.2">
      <c r="A390" s="18">
        <v>376</v>
      </c>
      <c r="B390" s="72">
        <v>42634</v>
      </c>
      <c r="C390" s="20">
        <v>33025</v>
      </c>
      <c r="D390" s="63" t="s">
        <v>298</v>
      </c>
      <c r="E390" s="21"/>
      <c r="F390" s="64">
        <v>5400</v>
      </c>
      <c r="G390" s="83">
        <f t="shared" si="5"/>
        <v>66297225.850000024</v>
      </c>
    </row>
    <row r="391" spans="1:7" ht="15.95" customHeight="1" x14ac:dyDescent="0.2">
      <c r="A391" s="18">
        <v>377</v>
      </c>
      <c r="B391" s="72">
        <v>42634</v>
      </c>
      <c r="C391" s="20">
        <v>33026</v>
      </c>
      <c r="D391" s="63" t="s">
        <v>299</v>
      </c>
      <c r="E391" s="21"/>
      <c r="F391" s="64">
        <v>10800</v>
      </c>
      <c r="G391" s="83">
        <f t="shared" si="5"/>
        <v>66286425.850000024</v>
      </c>
    </row>
    <row r="392" spans="1:7" ht="15.95" customHeight="1" x14ac:dyDescent="0.2">
      <c r="A392" s="18">
        <v>378</v>
      </c>
      <c r="B392" s="72">
        <v>42634</v>
      </c>
      <c r="C392" s="20">
        <v>33027</v>
      </c>
      <c r="D392" s="63" t="s">
        <v>300</v>
      </c>
      <c r="E392" s="21"/>
      <c r="F392" s="64">
        <v>19710</v>
      </c>
      <c r="G392" s="83">
        <f t="shared" si="5"/>
        <v>66266715.850000024</v>
      </c>
    </row>
    <row r="393" spans="1:7" ht="15.95" customHeight="1" x14ac:dyDescent="0.2">
      <c r="A393" s="18">
        <v>379</v>
      </c>
      <c r="B393" s="72">
        <v>42634</v>
      </c>
      <c r="C393" s="20">
        <v>33028</v>
      </c>
      <c r="D393" s="63" t="s">
        <v>52</v>
      </c>
      <c r="E393" s="21"/>
      <c r="F393" s="64">
        <v>47980</v>
      </c>
      <c r="G393" s="83">
        <f t="shared" si="5"/>
        <v>66218735.850000024</v>
      </c>
    </row>
    <row r="394" spans="1:7" ht="15.95" customHeight="1" x14ac:dyDescent="0.2">
      <c r="A394" s="18">
        <v>380</v>
      </c>
      <c r="B394" s="72">
        <v>42634</v>
      </c>
      <c r="C394" s="20">
        <v>33029</v>
      </c>
      <c r="D394" s="63" t="s">
        <v>301</v>
      </c>
      <c r="E394" s="21"/>
      <c r="F394" s="64">
        <v>105000</v>
      </c>
      <c r="G394" s="83">
        <f t="shared" si="5"/>
        <v>66113735.850000024</v>
      </c>
    </row>
    <row r="395" spans="1:7" ht="15.95" customHeight="1" x14ac:dyDescent="0.2">
      <c r="A395" s="18">
        <v>381</v>
      </c>
      <c r="B395" s="72">
        <v>42634</v>
      </c>
      <c r="C395" s="20">
        <v>33030</v>
      </c>
      <c r="D395" s="63" t="s">
        <v>15</v>
      </c>
      <c r="E395" s="21"/>
      <c r="F395" s="64">
        <v>47050</v>
      </c>
      <c r="G395" s="83">
        <f t="shared" si="5"/>
        <v>66066685.850000024</v>
      </c>
    </row>
    <row r="396" spans="1:7" ht="15.95" customHeight="1" x14ac:dyDescent="0.2">
      <c r="A396" s="18">
        <v>382</v>
      </c>
      <c r="B396" s="72">
        <v>42634</v>
      </c>
      <c r="C396" s="20">
        <v>33031</v>
      </c>
      <c r="D396" s="63" t="s">
        <v>15</v>
      </c>
      <c r="E396" s="21"/>
      <c r="F396" s="64">
        <v>44555</v>
      </c>
      <c r="G396" s="83">
        <f t="shared" si="5"/>
        <v>66022130.850000024</v>
      </c>
    </row>
    <row r="397" spans="1:7" ht="15.95" customHeight="1" x14ac:dyDescent="0.2">
      <c r="A397" s="18">
        <v>383</v>
      </c>
      <c r="B397" s="72">
        <v>42634</v>
      </c>
      <c r="C397" s="20">
        <v>33032</v>
      </c>
      <c r="D397" s="63" t="s">
        <v>302</v>
      </c>
      <c r="E397" s="21"/>
      <c r="F397" s="64">
        <v>10800</v>
      </c>
      <c r="G397" s="83">
        <f t="shared" si="5"/>
        <v>66011330.850000024</v>
      </c>
    </row>
    <row r="398" spans="1:7" ht="15.95" customHeight="1" x14ac:dyDescent="0.2">
      <c r="A398" s="18">
        <v>384</v>
      </c>
      <c r="B398" s="72">
        <v>42634</v>
      </c>
      <c r="C398" s="20">
        <v>33033</v>
      </c>
      <c r="D398" s="63" t="s">
        <v>240</v>
      </c>
      <c r="E398" s="21"/>
      <c r="F398" s="64">
        <v>14651.69</v>
      </c>
      <c r="G398" s="83">
        <f t="shared" si="5"/>
        <v>65996679.160000026</v>
      </c>
    </row>
    <row r="399" spans="1:7" ht="15.95" customHeight="1" x14ac:dyDescent="0.2">
      <c r="A399" s="18">
        <v>385</v>
      </c>
      <c r="B399" s="72">
        <v>42634</v>
      </c>
      <c r="C399" s="20">
        <v>33034</v>
      </c>
      <c r="D399" s="63" t="s">
        <v>303</v>
      </c>
      <c r="E399" s="21"/>
      <c r="F399" s="64">
        <v>13500</v>
      </c>
      <c r="G399" s="83">
        <f t="shared" si="5"/>
        <v>65983179.160000026</v>
      </c>
    </row>
    <row r="400" spans="1:7" ht="15.95" customHeight="1" x14ac:dyDescent="0.2">
      <c r="A400" s="18">
        <v>386</v>
      </c>
      <c r="B400" s="72">
        <v>42634</v>
      </c>
      <c r="C400" s="20">
        <v>33035</v>
      </c>
      <c r="D400" s="63" t="s">
        <v>304</v>
      </c>
      <c r="E400" s="21"/>
      <c r="F400" s="64">
        <v>24400</v>
      </c>
      <c r="G400" s="83">
        <f t="shared" si="5"/>
        <v>65958779.160000026</v>
      </c>
    </row>
    <row r="401" spans="1:7" ht="15.95" customHeight="1" x14ac:dyDescent="0.2">
      <c r="A401" s="18">
        <v>387</v>
      </c>
      <c r="B401" s="72">
        <v>42634</v>
      </c>
      <c r="C401" s="20">
        <v>33036</v>
      </c>
      <c r="D401" s="63" t="s">
        <v>305</v>
      </c>
      <c r="E401" s="21"/>
      <c r="F401" s="64">
        <v>16200</v>
      </c>
      <c r="G401" s="83">
        <f t="shared" ref="G401:G464" si="6">+G400-F401+E401</f>
        <v>65942579.160000026</v>
      </c>
    </row>
    <row r="402" spans="1:7" ht="15.95" customHeight="1" x14ac:dyDescent="0.2">
      <c r="A402" s="18">
        <v>388</v>
      </c>
      <c r="B402" s="72">
        <v>42634</v>
      </c>
      <c r="C402" s="20">
        <v>33037</v>
      </c>
      <c r="D402" s="63" t="s">
        <v>306</v>
      </c>
      <c r="E402" s="21"/>
      <c r="F402" s="64">
        <v>10800</v>
      </c>
      <c r="G402" s="83">
        <f t="shared" si="6"/>
        <v>65931779.160000026</v>
      </c>
    </row>
    <row r="403" spans="1:7" ht="15.95" customHeight="1" x14ac:dyDescent="0.2">
      <c r="A403" s="18">
        <v>389</v>
      </c>
      <c r="B403" s="114">
        <v>42634</v>
      </c>
      <c r="C403" s="115">
        <v>1444170079</v>
      </c>
      <c r="D403" s="115" t="s">
        <v>521</v>
      </c>
      <c r="E403" s="117">
        <v>34.25</v>
      </c>
      <c r="F403" s="117">
        <v>0</v>
      </c>
      <c r="G403" s="83">
        <f t="shared" si="6"/>
        <v>65931813.410000026</v>
      </c>
    </row>
    <row r="404" spans="1:7" ht="15.95" customHeight="1" x14ac:dyDescent="0.2">
      <c r="A404" s="18">
        <v>390</v>
      </c>
      <c r="B404" s="114">
        <v>42634</v>
      </c>
      <c r="C404" s="116">
        <v>671192842</v>
      </c>
      <c r="D404" s="116" t="s">
        <v>435</v>
      </c>
      <c r="E404" s="117">
        <v>0</v>
      </c>
      <c r="F404" s="117">
        <v>1800</v>
      </c>
      <c r="G404" s="83">
        <f t="shared" si="6"/>
        <v>65930013.410000026</v>
      </c>
    </row>
    <row r="405" spans="1:7" ht="15.95" customHeight="1" x14ac:dyDescent="0.2">
      <c r="A405" s="18">
        <v>391</v>
      </c>
      <c r="B405" s="114">
        <v>42634</v>
      </c>
      <c r="C405" s="115">
        <v>1444015811</v>
      </c>
      <c r="D405" s="115" t="s">
        <v>457</v>
      </c>
      <c r="E405" s="117">
        <v>0</v>
      </c>
      <c r="F405" s="117">
        <v>1018831.89</v>
      </c>
      <c r="G405" s="83">
        <f t="shared" si="6"/>
        <v>64911181.520000026</v>
      </c>
    </row>
    <row r="406" spans="1:7" ht="15.95" customHeight="1" x14ac:dyDescent="0.2">
      <c r="A406" s="18">
        <v>392</v>
      </c>
      <c r="B406" s="114">
        <v>42634</v>
      </c>
      <c r="C406" s="116">
        <v>1444015811</v>
      </c>
      <c r="D406" s="116" t="s">
        <v>460</v>
      </c>
      <c r="E406" s="117">
        <v>0</v>
      </c>
      <c r="F406" s="117">
        <v>80</v>
      </c>
      <c r="G406" s="83">
        <f t="shared" si="6"/>
        <v>64911101.520000026</v>
      </c>
    </row>
    <row r="407" spans="1:7" ht="15.95" customHeight="1" x14ac:dyDescent="0.2">
      <c r="A407" s="18">
        <v>393</v>
      </c>
      <c r="B407" s="114">
        <v>42634</v>
      </c>
      <c r="C407" s="115">
        <v>220812532</v>
      </c>
      <c r="D407" s="115" t="s">
        <v>427</v>
      </c>
      <c r="E407" s="117">
        <v>6977.44</v>
      </c>
      <c r="F407" s="117">
        <v>0</v>
      </c>
      <c r="G407" s="83">
        <f t="shared" si="6"/>
        <v>64918078.960000023</v>
      </c>
    </row>
    <row r="408" spans="1:7" ht="15.95" customHeight="1" x14ac:dyDescent="0.2">
      <c r="A408" s="18">
        <v>394</v>
      </c>
      <c r="B408" s="72">
        <v>42635</v>
      </c>
      <c r="C408" s="20">
        <v>33038</v>
      </c>
      <c r="D408" s="63" t="s">
        <v>307</v>
      </c>
      <c r="E408" s="21"/>
      <c r="F408" s="64">
        <v>8100</v>
      </c>
      <c r="G408" s="83">
        <f t="shared" si="6"/>
        <v>64909978.960000023</v>
      </c>
    </row>
    <row r="409" spans="1:7" ht="15.95" customHeight="1" x14ac:dyDescent="0.2">
      <c r="A409" s="18">
        <v>395</v>
      </c>
      <c r="B409" s="72">
        <v>42635</v>
      </c>
      <c r="C409" s="20">
        <v>33039</v>
      </c>
      <c r="D409" s="63" t="s">
        <v>308</v>
      </c>
      <c r="E409" s="21"/>
      <c r="F409" s="64">
        <v>9000</v>
      </c>
      <c r="G409" s="83">
        <f t="shared" si="6"/>
        <v>64900978.960000023</v>
      </c>
    </row>
    <row r="410" spans="1:7" ht="15.95" customHeight="1" x14ac:dyDescent="0.2">
      <c r="A410" s="18">
        <v>396</v>
      </c>
      <c r="B410" s="72">
        <v>42635</v>
      </c>
      <c r="C410" s="20">
        <v>33040</v>
      </c>
      <c r="D410" s="63" t="s">
        <v>309</v>
      </c>
      <c r="E410" s="21"/>
      <c r="F410" s="64">
        <v>9000</v>
      </c>
      <c r="G410" s="83">
        <f t="shared" si="6"/>
        <v>64891978.960000023</v>
      </c>
    </row>
    <row r="411" spans="1:7" ht="15.95" customHeight="1" x14ac:dyDescent="0.2">
      <c r="A411" s="18">
        <v>397</v>
      </c>
      <c r="B411" s="114">
        <v>42635</v>
      </c>
      <c r="C411" s="115">
        <v>1446679908</v>
      </c>
      <c r="D411" s="115" t="s">
        <v>521</v>
      </c>
      <c r="E411" s="117">
        <v>2754.98</v>
      </c>
      <c r="F411" s="117">
        <v>0</v>
      </c>
      <c r="G411" s="83">
        <f t="shared" si="6"/>
        <v>64894733.94000002</v>
      </c>
    </row>
    <row r="412" spans="1:7" ht="15.95" customHeight="1" x14ac:dyDescent="0.2">
      <c r="A412" s="18">
        <v>398</v>
      </c>
      <c r="B412" s="72">
        <v>42636</v>
      </c>
      <c r="C412" s="20">
        <v>33041</v>
      </c>
      <c r="D412" s="63" t="s">
        <v>177</v>
      </c>
      <c r="E412" s="21"/>
      <c r="F412" s="64">
        <v>148778.88</v>
      </c>
      <c r="G412" s="83">
        <f t="shared" si="6"/>
        <v>64745955.060000017</v>
      </c>
    </row>
    <row r="413" spans="1:7" ht="15.95" customHeight="1" x14ac:dyDescent="0.2">
      <c r="A413" s="18">
        <v>399</v>
      </c>
      <c r="B413" s="72">
        <v>42636</v>
      </c>
      <c r="C413" s="20">
        <v>33042</v>
      </c>
      <c r="D413" s="63" t="s">
        <v>76</v>
      </c>
      <c r="E413" s="21"/>
      <c r="F413" s="64">
        <v>166200</v>
      </c>
      <c r="G413" s="83">
        <f t="shared" si="6"/>
        <v>64579755.060000017</v>
      </c>
    </row>
    <row r="414" spans="1:7" ht="15.95" customHeight="1" x14ac:dyDescent="0.2">
      <c r="A414" s="18">
        <v>400</v>
      </c>
      <c r="B414" s="72">
        <v>42636</v>
      </c>
      <c r="C414" s="20">
        <v>33043</v>
      </c>
      <c r="D414" s="63" t="s">
        <v>72</v>
      </c>
      <c r="E414" s="21"/>
      <c r="F414" s="64">
        <v>10550</v>
      </c>
      <c r="G414" s="83">
        <f t="shared" si="6"/>
        <v>64569205.060000017</v>
      </c>
    </row>
    <row r="415" spans="1:7" ht="15.95" customHeight="1" x14ac:dyDescent="0.2">
      <c r="A415" s="18">
        <v>401</v>
      </c>
      <c r="B415" s="72">
        <v>42636</v>
      </c>
      <c r="C415" s="20">
        <v>33044</v>
      </c>
      <c r="D415" s="63" t="s">
        <v>310</v>
      </c>
      <c r="E415" s="21"/>
      <c r="F415" s="64">
        <v>794.28</v>
      </c>
      <c r="G415" s="83">
        <f t="shared" si="6"/>
        <v>64568410.780000016</v>
      </c>
    </row>
    <row r="416" spans="1:7" ht="15.95" customHeight="1" x14ac:dyDescent="0.2">
      <c r="A416" s="18">
        <v>402</v>
      </c>
      <c r="B416" s="72">
        <v>42636</v>
      </c>
      <c r="C416" s="20">
        <v>33045</v>
      </c>
      <c r="D416" s="63" t="s">
        <v>311</v>
      </c>
      <c r="E416" s="21"/>
      <c r="F416" s="64">
        <v>44849</v>
      </c>
      <c r="G416" s="83">
        <f t="shared" si="6"/>
        <v>64523561.780000016</v>
      </c>
    </row>
    <row r="417" spans="1:7" ht="15.95" customHeight="1" x14ac:dyDescent="0.2">
      <c r="A417" s="18">
        <v>403</v>
      </c>
      <c r="B417" s="72">
        <v>42636</v>
      </c>
      <c r="C417" s="20">
        <v>33046</v>
      </c>
      <c r="D417" s="63" t="s">
        <v>312</v>
      </c>
      <c r="E417" s="21"/>
      <c r="F417" s="64">
        <v>5800</v>
      </c>
      <c r="G417" s="83">
        <f t="shared" si="6"/>
        <v>64517761.780000016</v>
      </c>
    </row>
    <row r="418" spans="1:7" ht="15.95" customHeight="1" x14ac:dyDescent="0.2">
      <c r="A418" s="18">
        <v>404</v>
      </c>
      <c r="B418" s="72">
        <v>42636</v>
      </c>
      <c r="C418" s="20">
        <v>33047</v>
      </c>
      <c r="D418" s="63" t="s">
        <v>313</v>
      </c>
      <c r="E418" s="21"/>
      <c r="F418" s="64">
        <v>20754.71</v>
      </c>
      <c r="G418" s="83">
        <f t="shared" si="6"/>
        <v>64497007.070000015</v>
      </c>
    </row>
    <row r="419" spans="1:7" ht="15.95" customHeight="1" x14ac:dyDescent="0.2">
      <c r="A419" s="18">
        <v>405</v>
      </c>
      <c r="B419" s="72">
        <v>42636</v>
      </c>
      <c r="C419" s="20">
        <v>33048</v>
      </c>
      <c r="D419" s="63" t="s">
        <v>314</v>
      </c>
      <c r="E419" s="21"/>
      <c r="F419" s="64">
        <v>48000</v>
      </c>
      <c r="G419" s="83">
        <f t="shared" si="6"/>
        <v>64449007.070000015</v>
      </c>
    </row>
    <row r="420" spans="1:7" ht="15.95" customHeight="1" x14ac:dyDescent="0.2">
      <c r="A420" s="18">
        <v>406</v>
      </c>
      <c r="B420" s="72">
        <v>42636</v>
      </c>
      <c r="C420" s="20">
        <v>33049</v>
      </c>
      <c r="D420" s="63" t="s">
        <v>315</v>
      </c>
      <c r="E420" s="21"/>
      <c r="F420" s="64">
        <v>48000</v>
      </c>
      <c r="G420" s="83">
        <f t="shared" si="6"/>
        <v>64401007.070000015</v>
      </c>
    </row>
    <row r="421" spans="1:7" ht="15.95" customHeight="1" x14ac:dyDescent="0.2">
      <c r="A421" s="18">
        <v>407</v>
      </c>
      <c r="B421" s="72">
        <v>42636</v>
      </c>
      <c r="C421" s="20">
        <v>33050</v>
      </c>
      <c r="D421" s="63" t="s">
        <v>316</v>
      </c>
      <c r="E421" s="21"/>
      <c r="F421" s="64">
        <v>478101.77</v>
      </c>
      <c r="G421" s="83">
        <f t="shared" si="6"/>
        <v>63922905.300000012</v>
      </c>
    </row>
    <row r="422" spans="1:7" ht="15.95" customHeight="1" x14ac:dyDescent="0.2">
      <c r="A422" s="18">
        <v>408</v>
      </c>
      <c r="B422" s="72">
        <v>42636</v>
      </c>
      <c r="C422" s="20">
        <v>33051</v>
      </c>
      <c r="D422" s="63" t="s">
        <v>52</v>
      </c>
      <c r="E422" s="21"/>
      <c r="F422" s="64">
        <v>78390</v>
      </c>
      <c r="G422" s="83">
        <f t="shared" si="6"/>
        <v>63844515.300000012</v>
      </c>
    </row>
    <row r="423" spans="1:7" ht="15.95" customHeight="1" x14ac:dyDescent="0.2">
      <c r="A423" s="18">
        <v>409</v>
      </c>
      <c r="B423" s="72">
        <v>42636</v>
      </c>
      <c r="C423" s="20">
        <v>33052</v>
      </c>
      <c r="D423" s="63" t="s">
        <v>27</v>
      </c>
      <c r="E423" s="21"/>
      <c r="F423" s="64">
        <v>33886.660000000003</v>
      </c>
      <c r="G423" s="83">
        <f t="shared" si="6"/>
        <v>63810628.640000015</v>
      </c>
    </row>
    <row r="424" spans="1:7" ht="15.95" customHeight="1" x14ac:dyDescent="0.2">
      <c r="A424" s="18">
        <v>410</v>
      </c>
      <c r="B424" s="72">
        <v>42636</v>
      </c>
      <c r="C424" s="20">
        <v>33053</v>
      </c>
      <c r="D424" s="63" t="s">
        <v>317</v>
      </c>
      <c r="E424" s="21"/>
      <c r="F424" s="64">
        <v>27435.89</v>
      </c>
      <c r="G424" s="83">
        <f t="shared" si="6"/>
        <v>63783192.750000015</v>
      </c>
    </row>
    <row r="425" spans="1:7" ht="15.95" customHeight="1" x14ac:dyDescent="0.2">
      <c r="A425" s="18">
        <v>411</v>
      </c>
      <c r="B425" s="72">
        <v>42636</v>
      </c>
      <c r="C425" s="20">
        <v>33054</v>
      </c>
      <c r="D425" s="63" t="s">
        <v>201</v>
      </c>
      <c r="E425" s="21"/>
      <c r="F425" s="64">
        <v>37800</v>
      </c>
      <c r="G425" s="83">
        <f t="shared" si="6"/>
        <v>63745392.750000015</v>
      </c>
    </row>
    <row r="426" spans="1:7" ht="15.95" customHeight="1" x14ac:dyDescent="0.2">
      <c r="A426" s="18">
        <v>412</v>
      </c>
      <c r="B426" s="72">
        <v>42636</v>
      </c>
      <c r="C426" s="20">
        <v>33055</v>
      </c>
      <c r="D426" s="63" t="s">
        <v>318</v>
      </c>
      <c r="E426" s="21"/>
      <c r="F426" s="64">
        <v>16353.77</v>
      </c>
      <c r="G426" s="83">
        <f t="shared" si="6"/>
        <v>63729038.980000012</v>
      </c>
    </row>
    <row r="427" spans="1:7" ht="15.95" customHeight="1" x14ac:dyDescent="0.2">
      <c r="A427" s="18">
        <v>413</v>
      </c>
      <c r="B427" s="72">
        <v>42636</v>
      </c>
      <c r="C427" s="20">
        <v>33056</v>
      </c>
      <c r="D427" s="63" t="s">
        <v>55</v>
      </c>
      <c r="E427" s="21"/>
      <c r="F427" s="64">
        <v>32781.300000000003</v>
      </c>
      <c r="G427" s="83">
        <f t="shared" si="6"/>
        <v>63696257.680000015</v>
      </c>
    </row>
    <row r="428" spans="1:7" ht="15.95" customHeight="1" x14ac:dyDescent="0.2">
      <c r="A428" s="18">
        <v>414</v>
      </c>
      <c r="B428" s="72">
        <v>42636</v>
      </c>
      <c r="C428" s="20">
        <v>33057</v>
      </c>
      <c r="D428" s="63" t="s">
        <v>319</v>
      </c>
      <c r="E428" s="21"/>
      <c r="F428" s="64">
        <v>78548</v>
      </c>
      <c r="G428" s="83">
        <f t="shared" si="6"/>
        <v>63617709.680000015</v>
      </c>
    </row>
    <row r="429" spans="1:7" ht="15.95" customHeight="1" x14ac:dyDescent="0.2">
      <c r="A429" s="18">
        <v>415</v>
      </c>
      <c r="B429" s="72">
        <v>42636</v>
      </c>
      <c r="C429" s="20">
        <v>33058</v>
      </c>
      <c r="D429" s="63" t="s">
        <v>153</v>
      </c>
      <c r="E429" s="21"/>
      <c r="F429" s="64">
        <v>105561.37</v>
      </c>
      <c r="G429" s="83">
        <f t="shared" si="6"/>
        <v>63512148.310000017</v>
      </c>
    </row>
    <row r="430" spans="1:7" ht="15.95" customHeight="1" x14ac:dyDescent="0.2">
      <c r="A430" s="18">
        <v>416</v>
      </c>
      <c r="B430" s="72">
        <v>42636</v>
      </c>
      <c r="C430" s="20">
        <v>33059</v>
      </c>
      <c r="D430" s="63" t="s">
        <v>320</v>
      </c>
      <c r="E430" s="21"/>
      <c r="F430" s="64">
        <v>11728.2</v>
      </c>
      <c r="G430" s="83">
        <f t="shared" si="6"/>
        <v>63500420.110000014</v>
      </c>
    </row>
    <row r="431" spans="1:7" ht="15.95" customHeight="1" x14ac:dyDescent="0.2">
      <c r="A431" s="18">
        <v>417</v>
      </c>
      <c r="B431" s="72">
        <v>42636</v>
      </c>
      <c r="C431" s="20">
        <v>33060</v>
      </c>
      <c r="D431" s="63" t="s">
        <v>321</v>
      </c>
      <c r="E431" s="21"/>
      <c r="F431" s="64">
        <v>78763.199999999997</v>
      </c>
      <c r="G431" s="83">
        <f t="shared" si="6"/>
        <v>63421656.910000011</v>
      </c>
    </row>
    <row r="432" spans="1:7" ht="15.95" customHeight="1" x14ac:dyDescent="0.2">
      <c r="A432" s="18">
        <v>418</v>
      </c>
      <c r="B432" s="72">
        <v>42636</v>
      </c>
      <c r="C432" s="20">
        <v>33061</v>
      </c>
      <c r="D432" s="63" t="s">
        <v>322</v>
      </c>
      <c r="E432" s="21"/>
      <c r="F432" s="64">
        <v>88140</v>
      </c>
      <c r="G432" s="83">
        <f t="shared" si="6"/>
        <v>63333516.910000011</v>
      </c>
    </row>
    <row r="433" spans="1:7" ht="15.95" customHeight="1" x14ac:dyDescent="0.2">
      <c r="A433" s="18">
        <v>419</v>
      </c>
      <c r="B433" s="72">
        <v>42636</v>
      </c>
      <c r="C433" s="20">
        <v>33062</v>
      </c>
      <c r="D433" s="63" t="s">
        <v>17</v>
      </c>
      <c r="E433" s="21"/>
      <c r="F433" s="64">
        <v>17062.400000000001</v>
      </c>
      <c r="G433" s="83">
        <f t="shared" si="6"/>
        <v>63316454.510000013</v>
      </c>
    </row>
    <row r="434" spans="1:7" ht="15.95" customHeight="1" x14ac:dyDescent="0.2">
      <c r="A434" s="18">
        <v>420</v>
      </c>
      <c r="B434" s="114">
        <v>42636</v>
      </c>
      <c r="C434" s="115">
        <v>1453704281</v>
      </c>
      <c r="D434" s="115" t="s">
        <v>457</v>
      </c>
      <c r="E434" s="117">
        <v>0</v>
      </c>
      <c r="F434" s="117">
        <v>531118.49</v>
      </c>
      <c r="G434" s="83">
        <f t="shared" si="6"/>
        <v>62785336.020000011</v>
      </c>
    </row>
    <row r="435" spans="1:7" ht="15.95" customHeight="1" x14ac:dyDescent="0.2">
      <c r="A435" s="18">
        <v>421</v>
      </c>
      <c r="B435" s="114">
        <v>42636</v>
      </c>
      <c r="C435" s="116">
        <v>1453704281</v>
      </c>
      <c r="D435" s="116" t="s">
        <v>460</v>
      </c>
      <c r="E435" s="117">
        <v>0</v>
      </c>
      <c r="F435" s="117">
        <v>80</v>
      </c>
      <c r="G435" s="83">
        <f t="shared" si="6"/>
        <v>62785256.020000011</v>
      </c>
    </row>
    <row r="436" spans="1:7" ht="15.95" customHeight="1" x14ac:dyDescent="0.2">
      <c r="A436" s="18">
        <v>422</v>
      </c>
      <c r="B436" s="114">
        <v>42636</v>
      </c>
      <c r="C436" s="115">
        <v>1453687930</v>
      </c>
      <c r="D436" s="115" t="s">
        <v>457</v>
      </c>
      <c r="E436" s="117">
        <v>0</v>
      </c>
      <c r="F436" s="117">
        <v>203090.83</v>
      </c>
      <c r="G436" s="83">
        <f t="shared" si="6"/>
        <v>62582165.190000013</v>
      </c>
    </row>
    <row r="437" spans="1:7" ht="15.95" customHeight="1" x14ac:dyDescent="0.2">
      <c r="A437" s="18">
        <v>423</v>
      </c>
      <c r="B437" s="114">
        <v>42636</v>
      </c>
      <c r="C437" s="116">
        <v>1453687930</v>
      </c>
      <c r="D437" s="116" t="s">
        <v>460</v>
      </c>
      <c r="E437" s="117">
        <v>0</v>
      </c>
      <c r="F437" s="117">
        <v>80</v>
      </c>
      <c r="G437" s="83">
        <f t="shared" si="6"/>
        <v>62582085.190000013</v>
      </c>
    </row>
    <row r="438" spans="1:7" ht="15.95" customHeight="1" x14ac:dyDescent="0.2">
      <c r="A438" s="18">
        <v>424</v>
      </c>
      <c r="B438" s="114">
        <v>42636</v>
      </c>
      <c r="C438" s="115">
        <v>1452713159</v>
      </c>
      <c r="D438" s="115" t="s">
        <v>430</v>
      </c>
      <c r="E438" s="117">
        <v>0</v>
      </c>
      <c r="F438" s="117">
        <v>380624.24</v>
      </c>
      <c r="G438" s="83">
        <f t="shared" si="6"/>
        <v>62201460.95000001</v>
      </c>
    </row>
    <row r="439" spans="1:7" ht="15.95" customHeight="1" x14ac:dyDescent="0.2">
      <c r="A439" s="18">
        <v>425</v>
      </c>
      <c r="B439" s="114">
        <v>42636</v>
      </c>
      <c r="C439" s="116">
        <v>1452713061</v>
      </c>
      <c r="D439" s="116" t="s">
        <v>432</v>
      </c>
      <c r="E439" s="117">
        <v>0</v>
      </c>
      <c r="F439" s="117">
        <v>100</v>
      </c>
      <c r="G439" s="83">
        <f t="shared" si="6"/>
        <v>62201360.95000001</v>
      </c>
    </row>
    <row r="440" spans="1:7" ht="15.95" customHeight="1" x14ac:dyDescent="0.2">
      <c r="A440" s="18">
        <v>426</v>
      </c>
      <c r="B440" s="114">
        <v>42636</v>
      </c>
      <c r="C440" s="115">
        <v>1452639662</v>
      </c>
      <c r="D440" s="115" t="s">
        <v>468</v>
      </c>
      <c r="E440" s="117">
        <v>0</v>
      </c>
      <c r="F440" s="117">
        <v>1115458.8799999999</v>
      </c>
      <c r="G440" s="83">
        <f t="shared" si="6"/>
        <v>61085902.070000008</v>
      </c>
    </row>
    <row r="441" spans="1:7" ht="15.95" customHeight="1" x14ac:dyDescent="0.2">
      <c r="A441" s="18">
        <v>427</v>
      </c>
      <c r="B441" s="114">
        <v>42636</v>
      </c>
      <c r="C441" s="116">
        <v>1452611830</v>
      </c>
      <c r="D441" s="116" t="s">
        <v>468</v>
      </c>
      <c r="E441" s="117">
        <v>0</v>
      </c>
      <c r="F441" s="117">
        <v>4000</v>
      </c>
      <c r="G441" s="83">
        <f t="shared" si="6"/>
        <v>61081902.070000008</v>
      </c>
    </row>
    <row r="442" spans="1:7" ht="15.95" customHeight="1" x14ac:dyDescent="0.2">
      <c r="A442" s="18">
        <v>428</v>
      </c>
      <c r="B442" s="114">
        <v>42636</v>
      </c>
      <c r="C442" s="115">
        <v>554636663</v>
      </c>
      <c r="D442" s="115" t="s">
        <v>435</v>
      </c>
      <c r="E442" s="117">
        <v>0</v>
      </c>
      <c r="F442" s="117">
        <v>14650871.75</v>
      </c>
      <c r="G442" s="83">
        <f t="shared" si="6"/>
        <v>46431030.320000008</v>
      </c>
    </row>
    <row r="443" spans="1:7" ht="15.95" customHeight="1" x14ac:dyDescent="0.2">
      <c r="A443" s="18">
        <v>429</v>
      </c>
      <c r="B443" s="114">
        <v>42636</v>
      </c>
      <c r="C443" s="116">
        <v>171781820</v>
      </c>
      <c r="D443" s="116" t="s">
        <v>435</v>
      </c>
      <c r="E443" s="117">
        <v>0</v>
      </c>
      <c r="F443" s="117">
        <v>2216100</v>
      </c>
      <c r="G443" s="83">
        <f t="shared" si="6"/>
        <v>44214930.320000008</v>
      </c>
    </row>
    <row r="444" spans="1:7" ht="15.95" customHeight="1" x14ac:dyDescent="0.2">
      <c r="A444" s="18">
        <v>430</v>
      </c>
      <c r="B444" s="114">
        <v>42636</v>
      </c>
      <c r="C444" s="115">
        <v>315107393</v>
      </c>
      <c r="D444" s="115" t="s">
        <v>435</v>
      </c>
      <c r="E444" s="117">
        <v>0</v>
      </c>
      <c r="F444" s="117">
        <v>3095374</v>
      </c>
      <c r="G444" s="83">
        <f t="shared" si="6"/>
        <v>41119556.320000008</v>
      </c>
    </row>
    <row r="445" spans="1:7" ht="15.95" customHeight="1" x14ac:dyDescent="0.2">
      <c r="A445" s="18">
        <v>431</v>
      </c>
      <c r="B445" s="114">
        <v>42636</v>
      </c>
      <c r="C445" s="116">
        <v>837524756</v>
      </c>
      <c r="D445" s="116" t="s">
        <v>435</v>
      </c>
      <c r="E445" s="117">
        <v>0</v>
      </c>
      <c r="F445" s="117">
        <v>1394454</v>
      </c>
      <c r="G445" s="83">
        <f t="shared" si="6"/>
        <v>39725102.320000008</v>
      </c>
    </row>
    <row r="446" spans="1:7" ht="15.95" customHeight="1" x14ac:dyDescent="0.2">
      <c r="A446" s="18">
        <v>432</v>
      </c>
      <c r="B446" s="114">
        <v>42636</v>
      </c>
      <c r="C446" s="115">
        <v>672658203</v>
      </c>
      <c r="D446" s="115" t="s">
        <v>435</v>
      </c>
      <c r="E446" s="117">
        <v>0</v>
      </c>
      <c r="F446" s="117">
        <v>2623212</v>
      </c>
      <c r="G446" s="83">
        <f t="shared" si="6"/>
        <v>37101890.320000008</v>
      </c>
    </row>
    <row r="447" spans="1:7" ht="15.95" customHeight="1" x14ac:dyDescent="0.2">
      <c r="A447" s="18">
        <v>433</v>
      </c>
      <c r="B447" s="114">
        <v>42636</v>
      </c>
      <c r="C447" s="116">
        <v>33205423</v>
      </c>
      <c r="D447" s="116" t="s">
        <v>435</v>
      </c>
      <c r="E447" s="117">
        <v>0</v>
      </c>
      <c r="F447" s="117">
        <v>2521863</v>
      </c>
      <c r="G447" s="83">
        <f t="shared" si="6"/>
        <v>34580027.320000008</v>
      </c>
    </row>
    <row r="448" spans="1:7" ht="15.95" customHeight="1" x14ac:dyDescent="0.2">
      <c r="A448" s="18">
        <v>434</v>
      </c>
      <c r="B448" s="114">
        <v>42636</v>
      </c>
      <c r="C448" s="115">
        <v>359261194</v>
      </c>
      <c r="D448" s="115" t="s">
        <v>435</v>
      </c>
      <c r="E448" s="117">
        <v>0</v>
      </c>
      <c r="F448" s="117">
        <v>2488986.5699999998</v>
      </c>
      <c r="G448" s="83">
        <f t="shared" si="6"/>
        <v>32091040.750000007</v>
      </c>
    </row>
    <row r="449" spans="1:7" ht="15.95" customHeight="1" x14ac:dyDescent="0.2">
      <c r="A449" s="18">
        <v>435</v>
      </c>
      <c r="B449" s="114">
        <v>42636</v>
      </c>
      <c r="C449" s="116">
        <v>934647618</v>
      </c>
      <c r="D449" s="116" t="s">
        <v>435</v>
      </c>
      <c r="E449" s="117">
        <v>0</v>
      </c>
      <c r="F449" s="117">
        <v>1010874</v>
      </c>
      <c r="G449" s="83">
        <f t="shared" si="6"/>
        <v>31080166.750000007</v>
      </c>
    </row>
    <row r="450" spans="1:7" ht="15.95" customHeight="1" x14ac:dyDescent="0.2">
      <c r="A450" s="18">
        <v>436</v>
      </c>
      <c r="B450" s="114">
        <v>42636</v>
      </c>
      <c r="C450" s="115">
        <v>226652843</v>
      </c>
      <c r="D450" s="115" t="s">
        <v>435</v>
      </c>
      <c r="E450" s="117">
        <v>0</v>
      </c>
      <c r="F450" s="117">
        <v>2185164</v>
      </c>
      <c r="G450" s="83">
        <f t="shared" si="6"/>
        <v>28895002.750000007</v>
      </c>
    </row>
    <row r="451" spans="1:7" ht="15.95" customHeight="1" x14ac:dyDescent="0.2">
      <c r="A451" s="18">
        <v>437</v>
      </c>
      <c r="B451" s="114">
        <v>42636</v>
      </c>
      <c r="C451" s="116">
        <v>89656845</v>
      </c>
      <c r="D451" s="116" t="s">
        <v>435</v>
      </c>
      <c r="E451" s="117">
        <v>0</v>
      </c>
      <c r="F451" s="117">
        <v>1356612</v>
      </c>
      <c r="G451" s="83">
        <f t="shared" si="6"/>
        <v>27538390.750000007</v>
      </c>
    </row>
    <row r="452" spans="1:7" ht="15.95" customHeight="1" x14ac:dyDescent="0.2">
      <c r="A452" s="18">
        <v>438</v>
      </c>
      <c r="B452" s="114">
        <v>42636</v>
      </c>
      <c r="C452" s="115">
        <v>852822059</v>
      </c>
      <c r="D452" s="115" t="s">
        <v>435</v>
      </c>
      <c r="E452" s="117">
        <v>0</v>
      </c>
      <c r="F452" s="117">
        <v>1523266</v>
      </c>
      <c r="G452" s="83">
        <f t="shared" si="6"/>
        <v>26015124.750000007</v>
      </c>
    </row>
    <row r="453" spans="1:7" ht="15.95" customHeight="1" x14ac:dyDescent="0.2">
      <c r="A453" s="18">
        <v>439</v>
      </c>
      <c r="B453" s="114">
        <v>42636</v>
      </c>
      <c r="C453" s="116">
        <v>605764273</v>
      </c>
      <c r="D453" s="116" t="s">
        <v>435</v>
      </c>
      <c r="E453" s="117">
        <v>0</v>
      </c>
      <c r="F453" s="117">
        <v>6400</v>
      </c>
      <c r="G453" s="83">
        <f t="shared" si="6"/>
        <v>26008724.750000007</v>
      </c>
    </row>
    <row r="454" spans="1:7" ht="15.95" customHeight="1" x14ac:dyDescent="0.2">
      <c r="A454" s="18">
        <v>440</v>
      </c>
      <c r="B454" s="114">
        <v>42636</v>
      </c>
      <c r="C454" s="115">
        <v>495712195</v>
      </c>
      <c r="D454" s="115" t="s">
        <v>435</v>
      </c>
      <c r="E454" s="117">
        <v>0</v>
      </c>
      <c r="F454" s="117">
        <v>28810</v>
      </c>
      <c r="G454" s="83">
        <f t="shared" si="6"/>
        <v>25979914.750000007</v>
      </c>
    </row>
    <row r="455" spans="1:7" ht="15.95" customHeight="1" x14ac:dyDescent="0.2">
      <c r="A455" s="18">
        <v>441</v>
      </c>
      <c r="B455" s="114">
        <v>42636</v>
      </c>
      <c r="C455" s="116">
        <v>961235702</v>
      </c>
      <c r="D455" s="116" t="s">
        <v>435</v>
      </c>
      <c r="E455" s="117">
        <v>0</v>
      </c>
      <c r="F455" s="117">
        <v>2500</v>
      </c>
      <c r="G455" s="83">
        <f t="shared" si="6"/>
        <v>25977414.750000007</v>
      </c>
    </row>
    <row r="456" spans="1:7" ht="15.95" customHeight="1" x14ac:dyDescent="0.2">
      <c r="A456" s="18">
        <v>442</v>
      </c>
      <c r="B456" s="114">
        <v>42636</v>
      </c>
      <c r="C456" s="115">
        <v>127675601</v>
      </c>
      <c r="D456" s="115" t="s">
        <v>435</v>
      </c>
      <c r="E456" s="117">
        <v>0</v>
      </c>
      <c r="F456" s="117">
        <v>4800</v>
      </c>
      <c r="G456" s="83">
        <f t="shared" si="6"/>
        <v>25972614.750000007</v>
      </c>
    </row>
    <row r="457" spans="1:7" ht="15.95" customHeight="1" x14ac:dyDescent="0.2">
      <c r="A457" s="18">
        <v>443</v>
      </c>
      <c r="B457" s="114">
        <v>42636</v>
      </c>
      <c r="C457" s="116">
        <v>340491775</v>
      </c>
      <c r="D457" s="116" t="s">
        <v>435</v>
      </c>
      <c r="E457" s="117">
        <v>0</v>
      </c>
      <c r="F457" s="117">
        <v>6000</v>
      </c>
      <c r="G457" s="83">
        <f t="shared" si="6"/>
        <v>25966614.750000007</v>
      </c>
    </row>
    <row r="458" spans="1:7" ht="15.95" customHeight="1" x14ac:dyDescent="0.2">
      <c r="A458" s="18">
        <v>444</v>
      </c>
      <c r="B458" s="114">
        <v>42636</v>
      </c>
      <c r="C458" s="115">
        <v>476095986</v>
      </c>
      <c r="D458" s="115" t="s">
        <v>435</v>
      </c>
      <c r="E458" s="117">
        <v>0</v>
      </c>
      <c r="F458" s="117">
        <v>2400</v>
      </c>
      <c r="G458" s="83">
        <f t="shared" si="6"/>
        <v>25964214.750000007</v>
      </c>
    </row>
    <row r="459" spans="1:7" ht="15.95" customHeight="1" x14ac:dyDescent="0.2">
      <c r="A459" s="18">
        <v>445</v>
      </c>
      <c r="B459" s="114">
        <v>42636</v>
      </c>
      <c r="C459" s="116">
        <v>37229851</v>
      </c>
      <c r="D459" s="116" t="s">
        <v>435</v>
      </c>
      <c r="E459" s="117">
        <v>0</v>
      </c>
      <c r="F459" s="117">
        <v>1200</v>
      </c>
      <c r="G459" s="83">
        <f t="shared" si="6"/>
        <v>25963014.750000007</v>
      </c>
    </row>
    <row r="460" spans="1:7" ht="15.95" customHeight="1" x14ac:dyDescent="0.2">
      <c r="A460" s="18">
        <v>446</v>
      </c>
      <c r="B460" s="114">
        <v>42636</v>
      </c>
      <c r="C460" s="115">
        <v>55322653</v>
      </c>
      <c r="D460" s="115" t="s">
        <v>435</v>
      </c>
      <c r="E460" s="117">
        <v>0</v>
      </c>
      <c r="F460" s="117">
        <v>500</v>
      </c>
      <c r="G460" s="83">
        <f t="shared" si="6"/>
        <v>25962514.750000007</v>
      </c>
    </row>
    <row r="461" spans="1:7" ht="15.95" customHeight="1" x14ac:dyDescent="0.2">
      <c r="A461" s="18">
        <v>447</v>
      </c>
      <c r="B461" s="114">
        <v>42636</v>
      </c>
      <c r="C461" s="116">
        <v>91753843</v>
      </c>
      <c r="D461" s="116" t="s">
        <v>435</v>
      </c>
      <c r="E461" s="117">
        <v>0</v>
      </c>
      <c r="F461" s="117">
        <v>4500</v>
      </c>
      <c r="G461" s="83">
        <f t="shared" si="6"/>
        <v>25958014.750000007</v>
      </c>
    </row>
    <row r="462" spans="1:7" ht="15.95" customHeight="1" x14ac:dyDescent="0.2">
      <c r="A462" s="18">
        <v>448</v>
      </c>
      <c r="B462" s="114">
        <v>42636</v>
      </c>
      <c r="C462" s="115">
        <v>412426867</v>
      </c>
      <c r="D462" s="115" t="s">
        <v>435</v>
      </c>
      <c r="E462" s="117">
        <v>0</v>
      </c>
      <c r="F462" s="117">
        <v>2200</v>
      </c>
      <c r="G462" s="83">
        <f t="shared" si="6"/>
        <v>25955814.750000007</v>
      </c>
    </row>
    <row r="463" spans="1:7" ht="15.95" customHeight="1" x14ac:dyDescent="0.2">
      <c r="A463" s="18">
        <v>449</v>
      </c>
      <c r="B463" s="114">
        <v>42636</v>
      </c>
      <c r="C463" s="116">
        <v>63504472</v>
      </c>
      <c r="D463" s="116" t="s">
        <v>435</v>
      </c>
      <c r="E463" s="117">
        <v>0</v>
      </c>
      <c r="F463" s="117">
        <v>81100</v>
      </c>
      <c r="G463" s="83">
        <f t="shared" si="6"/>
        <v>25874714.750000007</v>
      </c>
    </row>
    <row r="464" spans="1:7" ht="15.95" customHeight="1" x14ac:dyDescent="0.2">
      <c r="A464" s="18">
        <v>450</v>
      </c>
      <c r="B464" s="114">
        <v>42636</v>
      </c>
      <c r="C464" s="115">
        <v>796705314</v>
      </c>
      <c r="D464" s="115" t="s">
        <v>435</v>
      </c>
      <c r="E464" s="117">
        <v>0</v>
      </c>
      <c r="F464" s="117">
        <v>12000</v>
      </c>
      <c r="G464" s="83">
        <f t="shared" si="6"/>
        <v>25862714.750000007</v>
      </c>
    </row>
    <row r="465" spans="1:7" ht="15.95" customHeight="1" x14ac:dyDescent="0.2">
      <c r="A465" s="18">
        <v>451</v>
      </c>
      <c r="B465" s="114">
        <v>42636</v>
      </c>
      <c r="C465" s="116">
        <v>409802402</v>
      </c>
      <c r="D465" s="116" t="s">
        <v>435</v>
      </c>
      <c r="E465" s="117">
        <v>0</v>
      </c>
      <c r="F465" s="117">
        <v>23950</v>
      </c>
      <c r="G465" s="83">
        <f t="shared" ref="G465:G528" si="7">+G464-F465+E465</f>
        <v>25838764.750000007</v>
      </c>
    </row>
    <row r="466" spans="1:7" ht="15.95" customHeight="1" x14ac:dyDescent="0.2">
      <c r="A466" s="18">
        <v>452</v>
      </c>
      <c r="B466" s="114">
        <v>42636</v>
      </c>
      <c r="C466" s="115">
        <v>541650821</v>
      </c>
      <c r="D466" s="115" t="s">
        <v>435</v>
      </c>
      <c r="E466" s="117">
        <v>0</v>
      </c>
      <c r="F466" s="117">
        <v>54000</v>
      </c>
      <c r="G466" s="83">
        <f t="shared" si="7"/>
        <v>25784764.750000007</v>
      </c>
    </row>
    <row r="467" spans="1:7" ht="15.95" customHeight="1" x14ac:dyDescent="0.2">
      <c r="A467" s="18">
        <v>453</v>
      </c>
      <c r="B467" s="114">
        <v>42636</v>
      </c>
      <c r="C467" s="116">
        <v>212943384</v>
      </c>
      <c r="D467" s="116" t="s">
        <v>435</v>
      </c>
      <c r="E467" s="117">
        <v>0</v>
      </c>
      <c r="F467" s="117">
        <v>75600</v>
      </c>
      <c r="G467" s="83">
        <f t="shared" si="7"/>
        <v>25709164.750000007</v>
      </c>
    </row>
    <row r="468" spans="1:7" ht="15.95" customHeight="1" x14ac:dyDescent="0.2">
      <c r="A468" s="18">
        <v>454</v>
      </c>
      <c r="B468" s="114">
        <v>42636</v>
      </c>
      <c r="C468" s="115">
        <v>314746358</v>
      </c>
      <c r="D468" s="115" t="s">
        <v>435</v>
      </c>
      <c r="E468" s="117">
        <v>0</v>
      </c>
      <c r="F468" s="117">
        <v>108000</v>
      </c>
      <c r="G468" s="83">
        <f t="shared" si="7"/>
        <v>25601164.750000007</v>
      </c>
    </row>
    <row r="469" spans="1:7" ht="15.95" customHeight="1" x14ac:dyDescent="0.2">
      <c r="A469" s="18">
        <v>455</v>
      </c>
      <c r="B469" s="114">
        <v>42636</v>
      </c>
      <c r="C469" s="116">
        <v>982318552</v>
      </c>
      <c r="D469" s="116" t="s">
        <v>435</v>
      </c>
      <c r="E469" s="117">
        <v>0</v>
      </c>
      <c r="F469" s="117">
        <v>86400</v>
      </c>
      <c r="G469" s="83">
        <f t="shared" si="7"/>
        <v>25514764.750000007</v>
      </c>
    </row>
    <row r="470" spans="1:7" ht="15.95" customHeight="1" x14ac:dyDescent="0.2">
      <c r="A470" s="18">
        <v>456</v>
      </c>
      <c r="B470" s="114">
        <v>42636</v>
      </c>
      <c r="C470" s="115">
        <v>930080221</v>
      </c>
      <c r="D470" s="115" t="s">
        <v>435</v>
      </c>
      <c r="E470" s="117">
        <v>0</v>
      </c>
      <c r="F470" s="117">
        <v>32400</v>
      </c>
      <c r="G470" s="83">
        <f t="shared" si="7"/>
        <v>25482364.750000007</v>
      </c>
    </row>
    <row r="471" spans="1:7" ht="15.95" customHeight="1" x14ac:dyDescent="0.2">
      <c r="A471" s="18">
        <v>457</v>
      </c>
      <c r="B471" s="114">
        <v>42636</v>
      </c>
      <c r="C471" s="116">
        <v>617534165</v>
      </c>
      <c r="D471" s="116" t="s">
        <v>435</v>
      </c>
      <c r="E471" s="117">
        <v>0</v>
      </c>
      <c r="F471" s="117">
        <v>5318.64</v>
      </c>
      <c r="G471" s="83">
        <f t="shared" si="7"/>
        <v>25477046.110000007</v>
      </c>
    </row>
    <row r="472" spans="1:7" ht="15.95" customHeight="1" x14ac:dyDescent="0.2">
      <c r="A472" s="18">
        <v>458</v>
      </c>
      <c r="B472" s="114">
        <v>42636</v>
      </c>
      <c r="C472" s="115">
        <v>281149858</v>
      </c>
      <c r="D472" s="115" t="s">
        <v>435</v>
      </c>
      <c r="E472" s="117">
        <v>0</v>
      </c>
      <c r="F472" s="117">
        <v>4593.22</v>
      </c>
      <c r="G472" s="83">
        <f t="shared" si="7"/>
        <v>25472452.890000008</v>
      </c>
    </row>
    <row r="473" spans="1:7" ht="15.95" customHeight="1" x14ac:dyDescent="0.2">
      <c r="A473" s="18">
        <v>459</v>
      </c>
      <c r="B473" s="114">
        <v>42636</v>
      </c>
      <c r="C473" s="116">
        <v>122379664</v>
      </c>
      <c r="D473" s="116" t="s">
        <v>435</v>
      </c>
      <c r="E473" s="117">
        <v>0</v>
      </c>
      <c r="F473" s="117">
        <v>5210.83</v>
      </c>
      <c r="G473" s="83">
        <f t="shared" si="7"/>
        <v>25467242.06000001</v>
      </c>
    </row>
    <row r="474" spans="1:7" ht="15.95" customHeight="1" x14ac:dyDescent="0.2">
      <c r="A474" s="18">
        <v>460</v>
      </c>
      <c r="B474" s="114">
        <v>42636</v>
      </c>
      <c r="C474" s="115">
        <v>731737461</v>
      </c>
      <c r="D474" s="115" t="s">
        <v>435</v>
      </c>
      <c r="E474" s="117">
        <v>0</v>
      </c>
      <c r="F474" s="117">
        <v>5236.5</v>
      </c>
      <c r="G474" s="83">
        <f t="shared" si="7"/>
        <v>25462005.56000001</v>
      </c>
    </row>
    <row r="475" spans="1:7" ht="15.95" customHeight="1" x14ac:dyDescent="0.2">
      <c r="A475" s="18">
        <v>461</v>
      </c>
      <c r="B475" s="114">
        <v>42636</v>
      </c>
      <c r="C475" s="116">
        <v>571939905</v>
      </c>
      <c r="D475" s="116" t="s">
        <v>435</v>
      </c>
      <c r="E475" s="117">
        <v>0</v>
      </c>
      <c r="F475" s="117">
        <v>4825.8</v>
      </c>
      <c r="G475" s="83">
        <f t="shared" si="7"/>
        <v>25457179.760000009</v>
      </c>
    </row>
    <row r="476" spans="1:7" ht="15.95" customHeight="1" x14ac:dyDescent="0.2">
      <c r="A476" s="18">
        <v>462</v>
      </c>
      <c r="B476" s="72">
        <v>42639</v>
      </c>
      <c r="C476" s="20">
        <v>33063</v>
      </c>
      <c r="D476" s="63" t="s">
        <v>20</v>
      </c>
      <c r="E476" s="21"/>
      <c r="F476" s="64">
        <v>17848.25</v>
      </c>
      <c r="G476" s="83">
        <f t="shared" si="7"/>
        <v>25439331.510000009</v>
      </c>
    </row>
    <row r="477" spans="1:7" ht="15.95" customHeight="1" x14ac:dyDescent="0.2">
      <c r="A477" s="18">
        <v>463</v>
      </c>
      <c r="B477" s="72">
        <v>42639</v>
      </c>
      <c r="C477" s="20">
        <v>33064</v>
      </c>
      <c r="D477" s="63" t="s">
        <v>323</v>
      </c>
      <c r="E477" s="21"/>
      <c r="F477" s="64">
        <v>43048.17</v>
      </c>
      <c r="G477" s="83">
        <f t="shared" si="7"/>
        <v>25396283.340000007</v>
      </c>
    </row>
    <row r="478" spans="1:7" ht="15.95" customHeight="1" x14ac:dyDescent="0.2">
      <c r="A478" s="18">
        <v>464</v>
      </c>
      <c r="B478" s="72">
        <v>42639</v>
      </c>
      <c r="C478" s="20">
        <v>33065</v>
      </c>
      <c r="D478" s="63" t="s">
        <v>324</v>
      </c>
      <c r="E478" s="21"/>
      <c r="F478" s="64">
        <v>145897.20000000001</v>
      </c>
      <c r="G478" s="83">
        <f t="shared" si="7"/>
        <v>25250386.140000008</v>
      </c>
    </row>
    <row r="479" spans="1:7" ht="15.95" customHeight="1" x14ac:dyDescent="0.2">
      <c r="A479" s="18">
        <v>465</v>
      </c>
      <c r="B479" s="72">
        <v>42639</v>
      </c>
      <c r="C479" s="20">
        <v>33066</v>
      </c>
      <c r="D479" s="63" t="s">
        <v>54</v>
      </c>
      <c r="E479" s="21"/>
      <c r="F479" s="64">
        <v>126413.08</v>
      </c>
      <c r="G479" s="83">
        <f t="shared" si="7"/>
        <v>25123973.06000001</v>
      </c>
    </row>
    <row r="480" spans="1:7" ht="15.95" customHeight="1" x14ac:dyDescent="0.2">
      <c r="A480" s="18">
        <v>466</v>
      </c>
      <c r="B480" s="72">
        <v>42639</v>
      </c>
      <c r="C480" s="20">
        <v>33067</v>
      </c>
      <c r="D480" s="63" t="s">
        <v>52</v>
      </c>
      <c r="E480" s="21"/>
      <c r="F480" s="64">
        <v>63100</v>
      </c>
      <c r="G480" s="83">
        <f t="shared" si="7"/>
        <v>25060873.06000001</v>
      </c>
    </row>
    <row r="481" spans="1:7" ht="15.95" customHeight="1" x14ac:dyDescent="0.2">
      <c r="A481" s="18">
        <v>467</v>
      </c>
      <c r="B481" s="72">
        <v>42639</v>
      </c>
      <c r="C481" s="20">
        <v>33068</v>
      </c>
      <c r="D481" s="63" t="s">
        <v>325</v>
      </c>
      <c r="E481" s="21"/>
      <c r="F481" s="64">
        <v>2250</v>
      </c>
      <c r="G481" s="83">
        <f t="shared" si="7"/>
        <v>25058623.06000001</v>
      </c>
    </row>
    <row r="482" spans="1:7" ht="15.95" customHeight="1" x14ac:dyDescent="0.2">
      <c r="A482" s="18">
        <v>468</v>
      </c>
      <c r="B482" s="72">
        <v>42639</v>
      </c>
      <c r="C482" s="20">
        <v>33069</v>
      </c>
      <c r="D482" s="63" t="s">
        <v>326</v>
      </c>
      <c r="E482" s="21"/>
      <c r="F482" s="64">
        <v>2250</v>
      </c>
      <c r="G482" s="83">
        <f t="shared" si="7"/>
        <v>25056373.06000001</v>
      </c>
    </row>
    <row r="483" spans="1:7" ht="15.95" customHeight="1" x14ac:dyDescent="0.2">
      <c r="A483" s="18">
        <v>469</v>
      </c>
      <c r="B483" s="72">
        <v>42639</v>
      </c>
      <c r="C483" s="20">
        <v>33070</v>
      </c>
      <c r="D483" s="63" t="s">
        <v>327</v>
      </c>
      <c r="E483" s="21"/>
      <c r="F483" s="64">
        <v>16200</v>
      </c>
      <c r="G483" s="83">
        <f t="shared" si="7"/>
        <v>25040173.06000001</v>
      </c>
    </row>
    <row r="484" spans="1:7" ht="15.95" customHeight="1" x14ac:dyDescent="0.2">
      <c r="A484" s="18">
        <v>470</v>
      </c>
      <c r="B484" s="72">
        <v>42639</v>
      </c>
      <c r="C484" s="20">
        <v>33071</v>
      </c>
      <c r="D484" s="63" t="s">
        <v>328</v>
      </c>
      <c r="E484" s="21"/>
      <c r="F484" s="64">
        <v>5600</v>
      </c>
      <c r="G484" s="83">
        <f t="shared" si="7"/>
        <v>25034573.06000001</v>
      </c>
    </row>
    <row r="485" spans="1:7" ht="15.95" customHeight="1" x14ac:dyDescent="0.2">
      <c r="A485" s="18">
        <v>471</v>
      </c>
      <c r="B485" s="72">
        <v>42639</v>
      </c>
      <c r="C485" s="20">
        <v>33072</v>
      </c>
      <c r="D485" s="63" t="s">
        <v>329</v>
      </c>
      <c r="E485" s="21"/>
      <c r="F485" s="64">
        <v>10800</v>
      </c>
      <c r="G485" s="83">
        <f t="shared" si="7"/>
        <v>25023773.06000001</v>
      </c>
    </row>
    <row r="486" spans="1:7" ht="15.95" customHeight="1" x14ac:dyDescent="0.2">
      <c r="A486" s="18">
        <v>472</v>
      </c>
      <c r="B486" s="72">
        <v>42639</v>
      </c>
      <c r="C486" s="20">
        <v>33073</v>
      </c>
      <c r="D486" s="63" t="s">
        <v>330</v>
      </c>
      <c r="E486" s="21"/>
      <c r="F486" s="64">
        <v>8100</v>
      </c>
      <c r="G486" s="83">
        <f t="shared" si="7"/>
        <v>25015673.06000001</v>
      </c>
    </row>
    <row r="487" spans="1:7" ht="15.95" customHeight="1" x14ac:dyDescent="0.2">
      <c r="A487" s="18">
        <v>473</v>
      </c>
      <c r="B487" s="72">
        <v>42639</v>
      </c>
      <c r="C487" s="20">
        <v>33074</v>
      </c>
      <c r="D487" s="63" t="s">
        <v>331</v>
      </c>
      <c r="E487" s="21"/>
      <c r="F487" s="64">
        <v>18000</v>
      </c>
      <c r="G487" s="83">
        <f t="shared" si="7"/>
        <v>24997673.06000001</v>
      </c>
    </row>
    <row r="488" spans="1:7" ht="15.95" customHeight="1" x14ac:dyDescent="0.2">
      <c r="A488" s="18">
        <v>474</v>
      </c>
      <c r="B488" s="72">
        <v>42639</v>
      </c>
      <c r="C488" s="20">
        <v>33075</v>
      </c>
      <c r="D488" s="63" t="s">
        <v>332</v>
      </c>
      <c r="E488" s="21"/>
      <c r="F488" s="64">
        <v>31800</v>
      </c>
      <c r="G488" s="83">
        <f t="shared" si="7"/>
        <v>24965873.06000001</v>
      </c>
    </row>
    <row r="489" spans="1:7" ht="15.95" customHeight="1" x14ac:dyDescent="0.2">
      <c r="A489" s="18">
        <v>475</v>
      </c>
      <c r="B489" s="72">
        <v>42639</v>
      </c>
      <c r="C489" s="20">
        <v>33076</v>
      </c>
      <c r="D489" s="63" t="s">
        <v>333</v>
      </c>
      <c r="E489" s="21"/>
      <c r="F489" s="64">
        <v>25000</v>
      </c>
      <c r="G489" s="83">
        <f t="shared" si="7"/>
        <v>24940873.06000001</v>
      </c>
    </row>
    <row r="490" spans="1:7" ht="15.95" customHeight="1" x14ac:dyDescent="0.2">
      <c r="A490" s="18">
        <v>476</v>
      </c>
      <c r="B490" s="72">
        <v>42639</v>
      </c>
      <c r="C490" s="20">
        <v>33077</v>
      </c>
      <c r="D490" s="63" t="s">
        <v>161</v>
      </c>
      <c r="E490" s="21"/>
      <c r="F490" s="64">
        <v>63000</v>
      </c>
      <c r="G490" s="83">
        <f t="shared" si="7"/>
        <v>24877873.06000001</v>
      </c>
    </row>
    <row r="491" spans="1:7" ht="15.95" customHeight="1" x14ac:dyDescent="0.2">
      <c r="A491" s="18">
        <v>477</v>
      </c>
      <c r="B491" s="72">
        <v>42639</v>
      </c>
      <c r="C491" s="20">
        <v>33078</v>
      </c>
      <c r="D491" s="63" t="s">
        <v>161</v>
      </c>
      <c r="E491" s="21"/>
      <c r="F491" s="64">
        <v>62000</v>
      </c>
      <c r="G491" s="83">
        <f t="shared" si="7"/>
        <v>24815873.06000001</v>
      </c>
    </row>
    <row r="492" spans="1:7" ht="15.95" customHeight="1" x14ac:dyDescent="0.2">
      <c r="A492" s="18">
        <v>478</v>
      </c>
      <c r="B492" s="72">
        <v>42639</v>
      </c>
      <c r="C492" s="20">
        <v>33079</v>
      </c>
      <c r="D492" s="63" t="s">
        <v>334</v>
      </c>
      <c r="E492" s="21"/>
      <c r="F492" s="64">
        <v>57500</v>
      </c>
      <c r="G492" s="83">
        <f t="shared" si="7"/>
        <v>24758373.06000001</v>
      </c>
    </row>
    <row r="493" spans="1:7" ht="15.95" customHeight="1" x14ac:dyDescent="0.2">
      <c r="A493" s="18">
        <v>479</v>
      </c>
      <c r="B493" s="72">
        <v>42639</v>
      </c>
      <c r="C493" s="20">
        <v>33080</v>
      </c>
      <c r="D493" s="63" t="s">
        <v>335</v>
      </c>
      <c r="E493" s="21"/>
      <c r="F493" s="64">
        <v>4050</v>
      </c>
      <c r="G493" s="83">
        <f t="shared" si="7"/>
        <v>24754323.06000001</v>
      </c>
    </row>
    <row r="494" spans="1:7" ht="15.95" customHeight="1" x14ac:dyDescent="0.2">
      <c r="A494" s="18">
        <v>480</v>
      </c>
      <c r="B494" s="72">
        <v>42639</v>
      </c>
      <c r="C494" s="20">
        <v>33081</v>
      </c>
      <c r="D494" s="63" t="s">
        <v>22</v>
      </c>
      <c r="E494" s="21"/>
      <c r="F494" s="64">
        <v>46240</v>
      </c>
      <c r="G494" s="83">
        <f t="shared" si="7"/>
        <v>24708083.06000001</v>
      </c>
    </row>
    <row r="495" spans="1:7" ht="15.95" customHeight="1" x14ac:dyDescent="0.2">
      <c r="A495" s="18">
        <v>481</v>
      </c>
      <c r="B495" s="72">
        <v>42639</v>
      </c>
      <c r="C495" s="20">
        <v>33082</v>
      </c>
      <c r="D495" s="63" t="s">
        <v>29</v>
      </c>
      <c r="E495" s="21"/>
      <c r="F495" s="64">
        <v>994426.08</v>
      </c>
      <c r="G495" s="83">
        <f t="shared" si="7"/>
        <v>23713656.980000012</v>
      </c>
    </row>
    <row r="496" spans="1:7" ht="15.95" customHeight="1" x14ac:dyDescent="0.2">
      <c r="A496" s="18">
        <v>482</v>
      </c>
      <c r="B496" s="72">
        <v>42639</v>
      </c>
      <c r="C496" s="20">
        <v>33083</v>
      </c>
      <c r="D496" s="63" t="s">
        <v>336</v>
      </c>
      <c r="E496" s="21"/>
      <c r="F496" s="64">
        <v>75949.850000000006</v>
      </c>
      <c r="G496" s="83">
        <f t="shared" si="7"/>
        <v>23637707.13000001</v>
      </c>
    </row>
    <row r="497" spans="1:7" ht="15.95" customHeight="1" x14ac:dyDescent="0.2">
      <c r="A497" s="18">
        <v>483</v>
      </c>
      <c r="B497" s="72">
        <v>42639</v>
      </c>
      <c r="C497" s="20">
        <v>33084</v>
      </c>
      <c r="D497" s="63" t="s">
        <v>337</v>
      </c>
      <c r="E497" s="21"/>
      <c r="F497" s="64">
        <v>9000</v>
      </c>
      <c r="G497" s="83">
        <f t="shared" si="7"/>
        <v>23628707.13000001</v>
      </c>
    </row>
    <row r="498" spans="1:7" ht="15.95" customHeight="1" x14ac:dyDescent="0.2">
      <c r="A498" s="18">
        <v>484</v>
      </c>
      <c r="B498" s="72">
        <v>42639</v>
      </c>
      <c r="C498" s="20">
        <v>33085</v>
      </c>
      <c r="D498" s="63" t="s">
        <v>338</v>
      </c>
      <c r="E498" s="21"/>
      <c r="F498" s="64">
        <v>5600</v>
      </c>
      <c r="G498" s="83">
        <f t="shared" si="7"/>
        <v>23623107.13000001</v>
      </c>
    </row>
    <row r="499" spans="1:7" ht="15.95" customHeight="1" x14ac:dyDescent="0.2">
      <c r="A499" s="18">
        <v>485</v>
      </c>
      <c r="B499" s="72">
        <v>42639</v>
      </c>
      <c r="C499" s="20">
        <v>33086</v>
      </c>
      <c r="D499" s="63" t="s">
        <v>339</v>
      </c>
      <c r="E499" s="21"/>
      <c r="F499" s="64">
        <v>102773.5</v>
      </c>
      <c r="G499" s="83">
        <f t="shared" si="7"/>
        <v>23520333.63000001</v>
      </c>
    </row>
    <row r="500" spans="1:7" ht="15.95" customHeight="1" x14ac:dyDescent="0.2">
      <c r="A500" s="18">
        <v>486</v>
      </c>
      <c r="B500" s="114">
        <v>42639</v>
      </c>
      <c r="C500" s="115">
        <v>220932344</v>
      </c>
      <c r="D500" s="115" t="s">
        <v>427</v>
      </c>
      <c r="E500" s="117">
        <v>5150</v>
      </c>
      <c r="F500" s="117">
        <v>0</v>
      </c>
      <c r="G500" s="83">
        <f t="shared" si="7"/>
        <v>23525483.63000001</v>
      </c>
    </row>
    <row r="501" spans="1:7" ht="15.95" customHeight="1" x14ac:dyDescent="0.2">
      <c r="A501" s="18">
        <v>487</v>
      </c>
      <c r="B501" s="72">
        <v>42640</v>
      </c>
      <c r="C501" s="20">
        <v>33087</v>
      </c>
      <c r="D501" s="63" t="s">
        <v>30</v>
      </c>
      <c r="E501" s="21"/>
      <c r="F501" s="64">
        <v>33749.980000000003</v>
      </c>
      <c r="G501" s="83">
        <f t="shared" si="7"/>
        <v>23491733.65000001</v>
      </c>
    </row>
    <row r="502" spans="1:7" ht="15.95" customHeight="1" x14ac:dyDescent="0.2">
      <c r="A502" s="18">
        <v>488</v>
      </c>
      <c r="B502" s="72">
        <v>42640</v>
      </c>
      <c r="C502" s="20">
        <v>33088</v>
      </c>
      <c r="D502" s="63" t="s">
        <v>340</v>
      </c>
      <c r="E502" s="21"/>
      <c r="F502" s="64">
        <v>740</v>
      </c>
      <c r="G502" s="83">
        <f t="shared" si="7"/>
        <v>23490993.65000001</v>
      </c>
    </row>
    <row r="503" spans="1:7" ht="15.95" customHeight="1" x14ac:dyDescent="0.2">
      <c r="A503" s="18">
        <v>489</v>
      </c>
      <c r="B503" s="72">
        <v>42640</v>
      </c>
      <c r="C503" s="20">
        <v>33089</v>
      </c>
      <c r="D503" s="63" t="s">
        <v>341</v>
      </c>
      <c r="E503" s="21"/>
      <c r="F503" s="64">
        <v>6512</v>
      </c>
      <c r="G503" s="83">
        <f t="shared" si="7"/>
        <v>23484481.65000001</v>
      </c>
    </row>
    <row r="504" spans="1:7" ht="15.95" customHeight="1" x14ac:dyDescent="0.2">
      <c r="A504" s="18">
        <v>490</v>
      </c>
      <c r="B504" s="72">
        <v>42640</v>
      </c>
      <c r="C504" s="20">
        <v>33090</v>
      </c>
      <c r="D504" s="63" t="s">
        <v>342</v>
      </c>
      <c r="E504" s="21"/>
      <c r="F504" s="64">
        <v>20426</v>
      </c>
      <c r="G504" s="83">
        <f t="shared" si="7"/>
        <v>23464055.65000001</v>
      </c>
    </row>
    <row r="505" spans="1:7" ht="15.95" customHeight="1" x14ac:dyDescent="0.2">
      <c r="A505" s="18">
        <v>491</v>
      </c>
      <c r="B505" s="72">
        <v>42640</v>
      </c>
      <c r="C505" s="20">
        <v>33091</v>
      </c>
      <c r="D505" s="63" t="s">
        <v>19</v>
      </c>
      <c r="E505" s="21"/>
      <c r="F505" s="64">
        <v>44223.56</v>
      </c>
      <c r="G505" s="83">
        <f t="shared" si="7"/>
        <v>23419832.090000011</v>
      </c>
    </row>
    <row r="506" spans="1:7" ht="15.95" customHeight="1" x14ac:dyDescent="0.2">
      <c r="A506" s="18">
        <v>492</v>
      </c>
      <c r="B506" s="114">
        <v>42640</v>
      </c>
      <c r="C506" s="115">
        <v>411536752</v>
      </c>
      <c r="D506" s="115" t="s">
        <v>435</v>
      </c>
      <c r="E506" s="117">
        <v>0</v>
      </c>
      <c r="F506" s="117">
        <v>9000</v>
      </c>
      <c r="G506" s="83">
        <f t="shared" si="7"/>
        <v>23410832.090000011</v>
      </c>
    </row>
    <row r="507" spans="1:7" ht="15.95" customHeight="1" x14ac:dyDescent="0.2">
      <c r="A507" s="18">
        <v>493</v>
      </c>
      <c r="B507" s="114">
        <v>42640</v>
      </c>
      <c r="C507" s="116">
        <v>220932773</v>
      </c>
      <c r="D507" s="116" t="s">
        <v>427</v>
      </c>
      <c r="E507" s="117">
        <v>3741.1</v>
      </c>
      <c r="F507" s="117">
        <v>0</v>
      </c>
      <c r="G507" s="83">
        <f t="shared" si="7"/>
        <v>23414573.190000013</v>
      </c>
    </row>
    <row r="508" spans="1:7" ht="15.95" customHeight="1" x14ac:dyDescent="0.2">
      <c r="A508" s="18">
        <v>494</v>
      </c>
      <c r="B508" s="72">
        <v>42641</v>
      </c>
      <c r="C508" s="20">
        <v>33092</v>
      </c>
      <c r="D508" s="63" t="s">
        <v>19</v>
      </c>
      <c r="E508" s="21"/>
      <c r="F508" s="64">
        <v>19769.349999999999</v>
      </c>
      <c r="G508" s="83">
        <f t="shared" si="7"/>
        <v>23394803.840000011</v>
      </c>
    </row>
    <row r="509" spans="1:7" ht="15.95" customHeight="1" x14ac:dyDescent="0.2">
      <c r="A509" s="18">
        <v>495</v>
      </c>
      <c r="B509" s="72">
        <v>42641</v>
      </c>
      <c r="C509" s="20">
        <v>33093</v>
      </c>
      <c r="D509" s="63" t="s">
        <v>343</v>
      </c>
      <c r="E509" s="21"/>
      <c r="F509" s="64">
        <v>27720</v>
      </c>
      <c r="G509" s="83">
        <f t="shared" si="7"/>
        <v>23367083.840000011</v>
      </c>
    </row>
    <row r="510" spans="1:7" ht="15.95" customHeight="1" x14ac:dyDescent="0.2">
      <c r="A510" s="18">
        <v>496</v>
      </c>
      <c r="B510" s="72">
        <v>42641</v>
      </c>
      <c r="C510" s="20">
        <v>33094</v>
      </c>
      <c r="D510" s="63" t="s">
        <v>15</v>
      </c>
      <c r="E510" s="21"/>
      <c r="F510" s="64">
        <v>29685.8</v>
      </c>
      <c r="G510" s="83">
        <f t="shared" si="7"/>
        <v>23337398.04000001</v>
      </c>
    </row>
    <row r="511" spans="1:7" ht="15.95" customHeight="1" x14ac:dyDescent="0.2">
      <c r="A511" s="18">
        <v>497</v>
      </c>
      <c r="B511" s="72">
        <v>42641</v>
      </c>
      <c r="C511" s="20">
        <v>33095</v>
      </c>
      <c r="D511" s="63" t="s">
        <v>48</v>
      </c>
      <c r="E511" s="21"/>
      <c r="F511" s="64">
        <v>13500</v>
      </c>
      <c r="G511" s="83">
        <f t="shared" si="7"/>
        <v>23323898.04000001</v>
      </c>
    </row>
    <row r="512" spans="1:7" ht="15.95" customHeight="1" x14ac:dyDescent="0.2">
      <c r="A512" s="18">
        <v>498</v>
      </c>
      <c r="B512" s="72">
        <v>42641</v>
      </c>
      <c r="C512" s="20">
        <v>33096</v>
      </c>
      <c r="D512" s="63" t="s">
        <v>126</v>
      </c>
      <c r="E512" s="21"/>
      <c r="F512" s="64">
        <v>122403.15</v>
      </c>
      <c r="G512" s="83">
        <f t="shared" si="7"/>
        <v>23201494.890000012</v>
      </c>
    </row>
    <row r="513" spans="1:7" ht="15.95" customHeight="1" x14ac:dyDescent="0.2">
      <c r="A513" s="18">
        <v>499</v>
      </c>
      <c r="B513" s="72">
        <v>42641</v>
      </c>
      <c r="C513" s="20">
        <v>33097</v>
      </c>
      <c r="D513" s="63" t="s">
        <v>344</v>
      </c>
      <c r="E513" s="21"/>
      <c r="F513" s="64">
        <v>42000</v>
      </c>
      <c r="G513" s="83">
        <f t="shared" si="7"/>
        <v>23159494.890000012</v>
      </c>
    </row>
    <row r="514" spans="1:7" ht="15.95" customHeight="1" x14ac:dyDescent="0.2">
      <c r="A514" s="18">
        <v>500</v>
      </c>
      <c r="B514" s="72">
        <v>42641</v>
      </c>
      <c r="C514" s="20">
        <v>33098</v>
      </c>
      <c r="D514" s="63" t="s">
        <v>345</v>
      </c>
      <c r="E514" s="21"/>
      <c r="F514" s="64">
        <v>64837.23</v>
      </c>
      <c r="G514" s="83">
        <f t="shared" si="7"/>
        <v>23094657.660000011</v>
      </c>
    </row>
    <row r="515" spans="1:7" ht="15.95" customHeight="1" x14ac:dyDescent="0.2">
      <c r="A515" s="18">
        <v>501</v>
      </c>
      <c r="B515" s="72">
        <v>42641</v>
      </c>
      <c r="C515" s="20">
        <v>33099</v>
      </c>
      <c r="D515" s="63" t="s">
        <v>311</v>
      </c>
      <c r="E515" s="21"/>
      <c r="F515" s="64">
        <v>52334.65</v>
      </c>
      <c r="G515" s="83">
        <f t="shared" si="7"/>
        <v>23042323.010000013</v>
      </c>
    </row>
    <row r="516" spans="1:7" ht="15.95" customHeight="1" x14ac:dyDescent="0.2">
      <c r="A516" s="18">
        <v>502</v>
      </c>
      <c r="B516" s="72">
        <v>42641</v>
      </c>
      <c r="C516" s="20">
        <v>33100</v>
      </c>
      <c r="D516" s="63" t="s">
        <v>35</v>
      </c>
      <c r="E516" s="21"/>
      <c r="F516" s="64">
        <v>120011.6</v>
      </c>
      <c r="G516" s="83">
        <f t="shared" si="7"/>
        <v>22922311.410000011</v>
      </c>
    </row>
    <row r="517" spans="1:7" ht="15.95" customHeight="1" x14ac:dyDescent="0.2">
      <c r="A517" s="18">
        <v>503</v>
      </c>
      <c r="B517" s="72">
        <v>42641</v>
      </c>
      <c r="C517" s="20">
        <v>33101</v>
      </c>
      <c r="D517" s="63" t="s">
        <v>687</v>
      </c>
      <c r="E517" s="21"/>
      <c r="F517" s="64">
        <v>0</v>
      </c>
      <c r="G517" s="83">
        <f t="shared" si="7"/>
        <v>22922311.410000011</v>
      </c>
    </row>
    <row r="518" spans="1:7" ht="15.95" customHeight="1" x14ac:dyDescent="0.2">
      <c r="A518" s="18">
        <v>504</v>
      </c>
      <c r="B518" s="72">
        <v>42641</v>
      </c>
      <c r="C518" s="20">
        <v>33102</v>
      </c>
      <c r="D518" s="63" t="s">
        <v>347</v>
      </c>
      <c r="E518" s="21"/>
      <c r="F518" s="64">
        <v>102729.47</v>
      </c>
      <c r="G518" s="83">
        <f t="shared" si="7"/>
        <v>22819581.940000013</v>
      </c>
    </row>
    <row r="519" spans="1:7" ht="15.95" customHeight="1" x14ac:dyDescent="0.2">
      <c r="A519" s="18">
        <v>505</v>
      </c>
      <c r="B519" s="72">
        <v>42641</v>
      </c>
      <c r="C519" s="20">
        <v>33103</v>
      </c>
      <c r="D519" s="63" t="s">
        <v>348</v>
      </c>
      <c r="E519" s="21"/>
      <c r="F519" s="64">
        <v>245993.27</v>
      </c>
      <c r="G519" s="83">
        <f t="shared" si="7"/>
        <v>22573588.670000013</v>
      </c>
    </row>
    <row r="520" spans="1:7" ht="15.95" customHeight="1" x14ac:dyDescent="0.2">
      <c r="A520" s="18">
        <v>506</v>
      </c>
      <c r="B520" s="72">
        <v>42641</v>
      </c>
      <c r="C520" s="20">
        <v>33104</v>
      </c>
      <c r="D520" s="63" t="s">
        <v>168</v>
      </c>
      <c r="E520" s="21"/>
      <c r="F520" s="64">
        <v>9700</v>
      </c>
      <c r="G520" s="83">
        <f t="shared" si="7"/>
        <v>22563888.670000013</v>
      </c>
    </row>
    <row r="521" spans="1:7" ht="15.95" customHeight="1" x14ac:dyDescent="0.2">
      <c r="A521" s="18">
        <v>507</v>
      </c>
      <c r="B521" s="72">
        <v>42641</v>
      </c>
      <c r="C521" s="20">
        <v>33105</v>
      </c>
      <c r="D521" s="63" t="s">
        <v>349</v>
      </c>
      <c r="E521" s="21"/>
      <c r="F521" s="64">
        <v>16500</v>
      </c>
      <c r="G521" s="83">
        <f t="shared" si="7"/>
        <v>22547388.670000013</v>
      </c>
    </row>
    <row r="522" spans="1:7" ht="15.95" customHeight="1" x14ac:dyDescent="0.2">
      <c r="A522" s="18">
        <v>508</v>
      </c>
      <c r="B522" s="72">
        <v>42641</v>
      </c>
      <c r="C522" s="20">
        <v>33106</v>
      </c>
      <c r="D522" s="63" t="s">
        <v>15</v>
      </c>
      <c r="E522" s="21"/>
      <c r="F522" s="64">
        <v>230000</v>
      </c>
      <c r="G522" s="83">
        <f t="shared" si="7"/>
        <v>22317388.670000013</v>
      </c>
    </row>
    <row r="523" spans="1:7" ht="15.95" customHeight="1" x14ac:dyDescent="0.2">
      <c r="A523" s="18">
        <v>509</v>
      </c>
      <c r="B523" s="72">
        <v>42641</v>
      </c>
      <c r="C523" s="20">
        <v>33107</v>
      </c>
      <c r="D523" s="63" t="s">
        <v>167</v>
      </c>
      <c r="E523" s="21"/>
      <c r="F523" s="64">
        <v>13000</v>
      </c>
      <c r="G523" s="83">
        <f t="shared" si="7"/>
        <v>22304388.670000013</v>
      </c>
    </row>
    <row r="524" spans="1:7" ht="15.95" customHeight="1" x14ac:dyDescent="0.2">
      <c r="A524" s="18">
        <v>510</v>
      </c>
      <c r="B524" s="72">
        <v>42641</v>
      </c>
      <c r="C524" s="20">
        <v>33108</v>
      </c>
      <c r="D524" s="63" t="s">
        <v>350</v>
      </c>
      <c r="E524" s="21"/>
      <c r="F524" s="64">
        <v>10034.4</v>
      </c>
      <c r="G524" s="83">
        <f t="shared" si="7"/>
        <v>22294354.270000014</v>
      </c>
    </row>
    <row r="525" spans="1:7" ht="15.95" customHeight="1" x14ac:dyDescent="0.2">
      <c r="A525" s="18">
        <v>511</v>
      </c>
      <c r="B525" s="72">
        <v>42641</v>
      </c>
      <c r="C525" s="20">
        <v>33109</v>
      </c>
      <c r="D525" s="63" t="s">
        <v>351</v>
      </c>
      <c r="E525" s="21"/>
      <c r="F525" s="64">
        <v>1800</v>
      </c>
      <c r="G525" s="83">
        <f t="shared" si="7"/>
        <v>22292554.270000014</v>
      </c>
    </row>
    <row r="526" spans="1:7" ht="15.95" customHeight="1" x14ac:dyDescent="0.2">
      <c r="A526" s="18">
        <v>512</v>
      </c>
      <c r="B526" s="72">
        <v>42641</v>
      </c>
      <c r="C526" s="20">
        <v>33110</v>
      </c>
      <c r="D526" s="63" t="s">
        <v>26</v>
      </c>
      <c r="E526" s="21"/>
      <c r="F526" s="64">
        <v>11368.6</v>
      </c>
      <c r="G526" s="83">
        <f t="shared" si="7"/>
        <v>22281185.670000013</v>
      </c>
    </row>
    <row r="527" spans="1:7" ht="15.95" customHeight="1" x14ac:dyDescent="0.2">
      <c r="A527" s="18">
        <v>513</v>
      </c>
      <c r="B527" s="72">
        <v>42641</v>
      </c>
      <c r="C527" s="20">
        <v>33111</v>
      </c>
      <c r="D527" s="63" t="s">
        <v>187</v>
      </c>
      <c r="E527" s="21"/>
      <c r="F527" s="64">
        <v>27711.71</v>
      </c>
      <c r="G527" s="83">
        <f t="shared" si="7"/>
        <v>22253473.960000012</v>
      </c>
    </row>
    <row r="528" spans="1:7" ht="15.95" customHeight="1" x14ac:dyDescent="0.2">
      <c r="A528" s="18">
        <v>514</v>
      </c>
      <c r="B528" s="72">
        <v>42641</v>
      </c>
      <c r="C528" s="20">
        <v>33112</v>
      </c>
      <c r="D528" s="63" t="s">
        <v>173</v>
      </c>
      <c r="E528" s="21"/>
      <c r="F528" s="64">
        <v>31950.6</v>
      </c>
      <c r="G528" s="83">
        <f t="shared" si="7"/>
        <v>22221523.360000011</v>
      </c>
    </row>
    <row r="529" spans="1:7" ht="15.95" customHeight="1" x14ac:dyDescent="0.2">
      <c r="A529" s="18">
        <v>515</v>
      </c>
      <c r="B529" s="72">
        <v>42641</v>
      </c>
      <c r="C529" s="20">
        <v>33113</v>
      </c>
      <c r="D529" s="63" t="s">
        <v>352</v>
      </c>
      <c r="E529" s="21"/>
      <c r="F529" s="64">
        <v>12630.36</v>
      </c>
      <c r="G529" s="83">
        <f t="shared" ref="G529:G592" si="8">+G528-F529+E529</f>
        <v>22208893.000000011</v>
      </c>
    </row>
    <row r="530" spans="1:7" ht="15.95" customHeight="1" x14ac:dyDescent="0.2">
      <c r="A530" s="18">
        <v>516</v>
      </c>
      <c r="B530" s="72">
        <v>42641</v>
      </c>
      <c r="C530" s="20">
        <v>33114</v>
      </c>
      <c r="D530" s="63" t="s">
        <v>353</v>
      </c>
      <c r="E530" s="21"/>
      <c r="F530" s="64">
        <v>7475</v>
      </c>
      <c r="G530" s="83">
        <f t="shared" si="8"/>
        <v>22201418.000000011</v>
      </c>
    </row>
    <row r="531" spans="1:7" ht="15.95" customHeight="1" x14ac:dyDescent="0.2">
      <c r="A531" s="18">
        <v>517</v>
      </c>
      <c r="B531" s="72">
        <v>42641</v>
      </c>
      <c r="C531" s="20">
        <v>33115</v>
      </c>
      <c r="D531" s="63" t="s">
        <v>68</v>
      </c>
      <c r="E531" s="21"/>
      <c r="F531" s="64">
        <v>30881.119999999999</v>
      </c>
      <c r="G531" s="83">
        <f t="shared" si="8"/>
        <v>22170536.88000001</v>
      </c>
    </row>
    <row r="532" spans="1:7" ht="15.95" customHeight="1" x14ac:dyDescent="0.2">
      <c r="A532" s="18">
        <v>518</v>
      </c>
      <c r="B532" s="72">
        <v>42641</v>
      </c>
      <c r="C532" s="20">
        <v>33116</v>
      </c>
      <c r="D532" s="63" t="s">
        <v>354</v>
      </c>
      <c r="E532" s="21"/>
      <c r="F532" s="64">
        <v>5174.2</v>
      </c>
      <c r="G532" s="83">
        <f t="shared" si="8"/>
        <v>22165362.680000011</v>
      </c>
    </row>
    <row r="533" spans="1:7" ht="15.95" customHeight="1" x14ac:dyDescent="0.2">
      <c r="A533" s="18">
        <v>519</v>
      </c>
      <c r="B533" s="72">
        <v>42641</v>
      </c>
      <c r="C533" s="20">
        <v>33117</v>
      </c>
      <c r="D533" s="63" t="s">
        <v>355</v>
      </c>
      <c r="E533" s="21"/>
      <c r="F533" s="64">
        <v>12459.62</v>
      </c>
      <c r="G533" s="83">
        <f t="shared" si="8"/>
        <v>22152903.06000001</v>
      </c>
    </row>
    <row r="534" spans="1:7" ht="15.95" customHeight="1" x14ac:dyDescent="0.2">
      <c r="A534" s="18">
        <v>520</v>
      </c>
      <c r="B534" s="72">
        <v>42641</v>
      </c>
      <c r="C534" s="20">
        <v>33118</v>
      </c>
      <c r="D534" s="63" t="s">
        <v>356</v>
      </c>
      <c r="E534" s="21"/>
      <c r="F534" s="64">
        <v>29255.7</v>
      </c>
      <c r="G534" s="83">
        <f t="shared" si="8"/>
        <v>22123647.360000011</v>
      </c>
    </row>
    <row r="535" spans="1:7" ht="15.95" customHeight="1" x14ac:dyDescent="0.2">
      <c r="A535" s="18">
        <v>521</v>
      </c>
      <c r="B535" s="72">
        <v>42641</v>
      </c>
      <c r="C535" s="20">
        <v>33119</v>
      </c>
      <c r="D535" s="63" t="s">
        <v>357</v>
      </c>
      <c r="E535" s="21"/>
      <c r="F535" s="64">
        <v>2768.8</v>
      </c>
      <c r="G535" s="83">
        <f t="shared" si="8"/>
        <v>22120878.56000001</v>
      </c>
    </row>
    <row r="536" spans="1:7" ht="15.95" customHeight="1" x14ac:dyDescent="0.2">
      <c r="A536" s="18">
        <v>522</v>
      </c>
      <c r="B536" s="72">
        <v>42641</v>
      </c>
      <c r="C536" s="20">
        <v>33120</v>
      </c>
      <c r="D536" s="63" t="s">
        <v>358</v>
      </c>
      <c r="E536" s="21"/>
      <c r="F536" s="64">
        <v>4555.5200000000004</v>
      </c>
      <c r="G536" s="83">
        <f t="shared" si="8"/>
        <v>22116323.04000001</v>
      </c>
    </row>
    <row r="537" spans="1:7" ht="15.95" customHeight="1" x14ac:dyDescent="0.2">
      <c r="A537" s="18">
        <v>523</v>
      </c>
      <c r="B537" s="72">
        <v>42641</v>
      </c>
      <c r="C537" s="20">
        <v>33121</v>
      </c>
      <c r="D537" s="63" t="s">
        <v>359</v>
      </c>
      <c r="E537" s="21"/>
      <c r="F537" s="64">
        <v>5400</v>
      </c>
      <c r="G537" s="83">
        <f t="shared" si="8"/>
        <v>22110923.04000001</v>
      </c>
    </row>
    <row r="538" spans="1:7" ht="15.95" customHeight="1" x14ac:dyDescent="0.2">
      <c r="A538" s="18">
        <v>524</v>
      </c>
      <c r="B538" s="72">
        <v>42641</v>
      </c>
      <c r="C538" s="20">
        <v>33122</v>
      </c>
      <c r="D538" s="63" t="s">
        <v>360</v>
      </c>
      <c r="E538" s="21"/>
      <c r="F538" s="64">
        <v>5400</v>
      </c>
      <c r="G538" s="83">
        <f t="shared" si="8"/>
        <v>22105523.04000001</v>
      </c>
    </row>
    <row r="539" spans="1:7" ht="15.95" customHeight="1" x14ac:dyDescent="0.2">
      <c r="A539" s="18">
        <v>525</v>
      </c>
      <c r="B539" s="72">
        <v>42641</v>
      </c>
      <c r="C539" s="20">
        <v>33123</v>
      </c>
      <c r="D539" s="63" t="s">
        <v>361</v>
      </c>
      <c r="E539" s="21"/>
      <c r="F539" s="64">
        <v>13797.88</v>
      </c>
      <c r="G539" s="83">
        <f t="shared" si="8"/>
        <v>22091725.160000011</v>
      </c>
    </row>
    <row r="540" spans="1:7" ht="15.95" customHeight="1" x14ac:dyDescent="0.2">
      <c r="A540" s="18">
        <v>526</v>
      </c>
      <c r="B540" s="72">
        <v>42641</v>
      </c>
      <c r="C540" s="20">
        <v>33124</v>
      </c>
      <c r="D540" s="63" t="s">
        <v>362</v>
      </c>
      <c r="E540" s="21"/>
      <c r="F540" s="64">
        <v>91195.57</v>
      </c>
      <c r="G540" s="83">
        <f t="shared" si="8"/>
        <v>22000529.590000011</v>
      </c>
    </row>
    <row r="541" spans="1:7" ht="15.95" customHeight="1" x14ac:dyDescent="0.2">
      <c r="A541" s="18">
        <v>527</v>
      </c>
      <c r="B541" s="72">
        <v>42641</v>
      </c>
      <c r="C541" s="20">
        <v>33125</v>
      </c>
      <c r="D541" s="63" t="s">
        <v>363</v>
      </c>
      <c r="E541" s="21"/>
      <c r="F541" s="64">
        <v>25097.439999999999</v>
      </c>
      <c r="G541" s="83">
        <f t="shared" si="8"/>
        <v>21975432.15000001</v>
      </c>
    </row>
    <row r="542" spans="1:7" ht="15.95" customHeight="1" x14ac:dyDescent="0.2">
      <c r="A542" s="18">
        <v>528</v>
      </c>
      <c r="B542" s="72">
        <v>42641</v>
      </c>
      <c r="C542" s="20">
        <v>33126</v>
      </c>
      <c r="D542" s="63" t="s">
        <v>52</v>
      </c>
      <c r="E542" s="21"/>
      <c r="F542" s="64">
        <v>38680</v>
      </c>
      <c r="G542" s="83">
        <f t="shared" si="8"/>
        <v>21936752.15000001</v>
      </c>
    </row>
    <row r="543" spans="1:7" ht="15.95" customHeight="1" x14ac:dyDescent="0.2">
      <c r="A543" s="18">
        <v>529</v>
      </c>
      <c r="B543" s="72">
        <v>42641</v>
      </c>
      <c r="C543" s="20">
        <v>33127</v>
      </c>
      <c r="D543" s="63" t="s">
        <v>364</v>
      </c>
      <c r="E543" s="21"/>
      <c r="F543" s="64">
        <v>24898.28</v>
      </c>
      <c r="G543" s="83">
        <f t="shared" si="8"/>
        <v>21911853.870000008</v>
      </c>
    </row>
    <row r="544" spans="1:7" ht="15.95" customHeight="1" x14ac:dyDescent="0.2">
      <c r="A544" s="18">
        <v>530</v>
      </c>
      <c r="B544" s="72">
        <v>42641</v>
      </c>
      <c r="C544" s="20">
        <v>33128</v>
      </c>
      <c r="D544" s="63" t="s">
        <v>364</v>
      </c>
      <c r="E544" s="21"/>
      <c r="F544" s="64">
        <v>52094.91</v>
      </c>
      <c r="G544" s="83">
        <f t="shared" si="8"/>
        <v>21859758.960000008</v>
      </c>
    </row>
    <row r="545" spans="1:7" ht="15.95" customHeight="1" x14ac:dyDescent="0.2">
      <c r="A545" s="18">
        <v>531</v>
      </c>
      <c r="B545" s="72">
        <v>42641</v>
      </c>
      <c r="C545" s="20">
        <v>33129</v>
      </c>
      <c r="D545" s="63" t="s">
        <v>27</v>
      </c>
      <c r="E545" s="21"/>
      <c r="F545" s="64">
        <v>61346.21</v>
      </c>
      <c r="G545" s="83">
        <f t="shared" si="8"/>
        <v>21798412.750000007</v>
      </c>
    </row>
    <row r="546" spans="1:7" ht="15.95" customHeight="1" x14ac:dyDescent="0.2">
      <c r="A546" s="18">
        <v>532</v>
      </c>
      <c r="B546" s="72">
        <v>42641</v>
      </c>
      <c r="C546" s="20">
        <v>33130</v>
      </c>
      <c r="D546" s="63" t="s">
        <v>365</v>
      </c>
      <c r="E546" s="21"/>
      <c r="F546" s="64">
        <v>10800</v>
      </c>
      <c r="G546" s="83">
        <f t="shared" si="8"/>
        <v>21787612.750000007</v>
      </c>
    </row>
    <row r="547" spans="1:7" ht="15.95" customHeight="1" x14ac:dyDescent="0.2">
      <c r="A547" s="18">
        <v>533</v>
      </c>
      <c r="B547" s="72">
        <v>42641</v>
      </c>
      <c r="C547" s="20">
        <v>33131</v>
      </c>
      <c r="D547" s="63" t="s">
        <v>366</v>
      </c>
      <c r="E547" s="21"/>
      <c r="F547" s="64">
        <v>10800</v>
      </c>
      <c r="G547" s="83">
        <f t="shared" si="8"/>
        <v>21776812.750000007</v>
      </c>
    </row>
    <row r="548" spans="1:7" ht="15.95" customHeight="1" x14ac:dyDescent="0.2">
      <c r="A548" s="18">
        <v>534</v>
      </c>
      <c r="B548" s="72">
        <v>42641</v>
      </c>
      <c r="C548" s="20">
        <v>33132</v>
      </c>
      <c r="D548" s="63" t="s">
        <v>359</v>
      </c>
      <c r="E548" s="21"/>
      <c r="F548" s="64">
        <v>10800</v>
      </c>
      <c r="G548" s="83">
        <f t="shared" si="8"/>
        <v>21766012.750000007</v>
      </c>
    </row>
    <row r="549" spans="1:7" ht="15.95" customHeight="1" x14ac:dyDescent="0.2">
      <c r="A549" s="18">
        <v>535</v>
      </c>
      <c r="B549" s="72">
        <v>42641</v>
      </c>
      <c r="C549" s="20">
        <v>33133</v>
      </c>
      <c r="D549" s="63" t="s">
        <v>367</v>
      </c>
      <c r="E549" s="21"/>
      <c r="F549" s="64">
        <v>8100</v>
      </c>
      <c r="G549" s="83">
        <f t="shared" si="8"/>
        <v>21757912.750000007</v>
      </c>
    </row>
    <row r="550" spans="1:7" ht="15.95" customHeight="1" x14ac:dyDescent="0.2">
      <c r="A550" s="18">
        <v>536</v>
      </c>
      <c r="B550" s="72">
        <v>42641</v>
      </c>
      <c r="C550" s="20">
        <v>33134</v>
      </c>
      <c r="D550" s="63" t="s">
        <v>196</v>
      </c>
      <c r="E550" s="21"/>
      <c r="F550" s="64">
        <v>7228.6</v>
      </c>
      <c r="G550" s="83">
        <f t="shared" si="8"/>
        <v>21750684.150000006</v>
      </c>
    </row>
    <row r="551" spans="1:7" ht="15.95" customHeight="1" x14ac:dyDescent="0.2">
      <c r="A551" s="18">
        <v>537</v>
      </c>
      <c r="B551" s="72">
        <v>42641</v>
      </c>
      <c r="C551" s="20">
        <v>33135</v>
      </c>
      <c r="D551" s="63" t="s">
        <v>368</v>
      </c>
      <c r="E551" s="21"/>
      <c r="F551" s="64">
        <v>183625</v>
      </c>
      <c r="G551" s="83">
        <f t="shared" si="8"/>
        <v>21567059.150000006</v>
      </c>
    </row>
    <row r="552" spans="1:7" ht="15.95" customHeight="1" x14ac:dyDescent="0.2">
      <c r="A552" s="18">
        <v>538</v>
      </c>
      <c r="B552" s="72">
        <v>42641</v>
      </c>
      <c r="C552" s="20">
        <v>33136</v>
      </c>
      <c r="D552" s="63" t="s">
        <v>369</v>
      </c>
      <c r="E552" s="21"/>
      <c r="F552" s="64">
        <v>15960</v>
      </c>
      <c r="G552" s="83">
        <f t="shared" si="8"/>
        <v>21551099.150000006</v>
      </c>
    </row>
    <row r="553" spans="1:7" ht="15.95" customHeight="1" x14ac:dyDescent="0.2">
      <c r="A553" s="18">
        <v>539</v>
      </c>
      <c r="B553" s="72">
        <v>42641</v>
      </c>
      <c r="C553" s="20">
        <v>33137</v>
      </c>
      <c r="D553" s="63" t="s">
        <v>370</v>
      </c>
      <c r="E553" s="21"/>
      <c r="F553" s="64">
        <v>2700</v>
      </c>
      <c r="G553" s="83">
        <f t="shared" si="8"/>
        <v>21548399.150000006</v>
      </c>
    </row>
    <row r="554" spans="1:7" ht="15.95" customHeight="1" x14ac:dyDescent="0.2">
      <c r="A554" s="18">
        <v>540</v>
      </c>
      <c r="B554" s="72">
        <v>42641</v>
      </c>
      <c r="C554" s="20">
        <v>33138</v>
      </c>
      <c r="D554" s="63" t="s">
        <v>371</v>
      </c>
      <c r="E554" s="21"/>
      <c r="F554" s="64">
        <v>5400</v>
      </c>
      <c r="G554" s="83">
        <f t="shared" si="8"/>
        <v>21542999.150000006</v>
      </c>
    </row>
    <row r="555" spans="1:7" ht="15.95" customHeight="1" x14ac:dyDescent="0.2">
      <c r="A555" s="18">
        <v>541</v>
      </c>
      <c r="B555" s="72">
        <v>42641</v>
      </c>
      <c r="C555" s="20">
        <v>33139</v>
      </c>
      <c r="D555" s="63" t="s">
        <v>372</v>
      </c>
      <c r="E555" s="21"/>
      <c r="F555" s="64">
        <v>10800</v>
      </c>
      <c r="G555" s="83">
        <f t="shared" si="8"/>
        <v>21532199.150000006</v>
      </c>
    </row>
    <row r="556" spans="1:7" ht="15.95" customHeight="1" x14ac:dyDescent="0.2">
      <c r="A556" s="18">
        <v>542</v>
      </c>
      <c r="B556" s="114">
        <v>42641</v>
      </c>
      <c r="C556" s="116">
        <v>199150740</v>
      </c>
      <c r="D556" s="116" t="s">
        <v>427</v>
      </c>
      <c r="E556" s="117">
        <v>3300</v>
      </c>
      <c r="F556" s="117">
        <v>0</v>
      </c>
      <c r="G556" s="83">
        <f t="shared" si="8"/>
        <v>21535499.150000006</v>
      </c>
    </row>
    <row r="557" spans="1:7" ht="15.95" customHeight="1" x14ac:dyDescent="0.2">
      <c r="A557" s="18">
        <v>543</v>
      </c>
      <c r="B557" s="114">
        <v>42641</v>
      </c>
      <c r="C557" s="115">
        <v>195327695</v>
      </c>
      <c r="D557" s="115" t="s">
        <v>427</v>
      </c>
      <c r="E557" s="117">
        <v>8346.0400000000009</v>
      </c>
      <c r="F557" s="117">
        <v>0</v>
      </c>
      <c r="G557" s="83">
        <f t="shared" si="8"/>
        <v>21543845.190000005</v>
      </c>
    </row>
    <row r="558" spans="1:7" ht="15.95" customHeight="1" x14ac:dyDescent="0.2">
      <c r="A558" s="18">
        <v>544</v>
      </c>
      <c r="B558" s="72">
        <v>42642</v>
      </c>
      <c r="C558" s="20">
        <v>33140</v>
      </c>
      <c r="D558" s="63" t="s">
        <v>373</v>
      </c>
      <c r="E558" s="21"/>
      <c r="F558" s="64">
        <v>5400</v>
      </c>
      <c r="G558" s="83">
        <f t="shared" si="8"/>
        <v>21538445.190000005</v>
      </c>
    </row>
    <row r="559" spans="1:7" ht="15.95" customHeight="1" x14ac:dyDescent="0.2">
      <c r="A559" s="18">
        <v>545</v>
      </c>
      <c r="B559" s="72">
        <v>42642</v>
      </c>
      <c r="C559" s="20">
        <v>33141</v>
      </c>
      <c r="D559" s="63" t="s">
        <v>374</v>
      </c>
      <c r="E559" s="21"/>
      <c r="F559" s="64">
        <v>5400</v>
      </c>
      <c r="G559" s="83">
        <f t="shared" si="8"/>
        <v>21533045.190000005</v>
      </c>
    </row>
    <row r="560" spans="1:7" ht="15.95" customHeight="1" x14ac:dyDescent="0.2">
      <c r="A560" s="18">
        <v>546</v>
      </c>
      <c r="B560" s="72">
        <v>42642</v>
      </c>
      <c r="C560" s="20">
        <v>33142</v>
      </c>
      <c r="D560" s="63" t="s">
        <v>375</v>
      </c>
      <c r="E560" s="21"/>
      <c r="F560" s="64">
        <v>5400</v>
      </c>
      <c r="G560" s="83">
        <f t="shared" si="8"/>
        <v>21527645.190000005</v>
      </c>
    </row>
    <row r="561" spans="1:7" ht="15.95" customHeight="1" x14ac:dyDescent="0.2">
      <c r="A561" s="18">
        <v>547</v>
      </c>
      <c r="B561" s="72">
        <v>42642</v>
      </c>
      <c r="C561" s="20">
        <v>33143</v>
      </c>
      <c r="D561" s="63" t="s">
        <v>376</v>
      </c>
      <c r="E561" s="21"/>
      <c r="F561" s="64">
        <v>9000</v>
      </c>
      <c r="G561" s="83">
        <f t="shared" si="8"/>
        <v>21518645.190000005</v>
      </c>
    </row>
    <row r="562" spans="1:7" ht="15.95" customHeight="1" x14ac:dyDescent="0.2">
      <c r="A562" s="18">
        <v>548</v>
      </c>
      <c r="B562" s="72">
        <v>42642</v>
      </c>
      <c r="C562" s="20">
        <v>33144</v>
      </c>
      <c r="D562" s="63" t="s">
        <v>53</v>
      </c>
      <c r="E562" s="21"/>
      <c r="F562" s="64">
        <v>16200</v>
      </c>
      <c r="G562" s="83">
        <f t="shared" si="8"/>
        <v>21502445.190000005</v>
      </c>
    </row>
    <row r="563" spans="1:7" ht="15.95" customHeight="1" x14ac:dyDescent="0.2">
      <c r="A563" s="18">
        <v>549</v>
      </c>
      <c r="B563" s="72">
        <v>42642</v>
      </c>
      <c r="C563" s="20">
        <v>33145</v>
      </c>
      <c r="D563" s="63" t="s">
        <v>377</v>
      </c>
      <c r="E563" s="21"/>
      <c r="F563" s="64">
        <v>39600</v>
      </c>
      <c r="G563" s="83">
        <f t="shared" si="8"/>
        <v>21462845.190000005</v>
      </c>
    </row>
    <row r="564" spans="1:7" ht="15.95" customHeight="1" x14ac:dyDescent="0.2">
      <c r="A564" s="18">
        <v>550</v>
      </c>
      <c r="B564" s="72">
        <v>42642</v>
      </c>
      <c r="C564" s="20">
        <v>33146</v>
      </c>
      <c r="D564" s="63" t="s">
        <v>376</v>
      </c>
      <c r="E564" s="21"/>
      <c r="F564" s="64">
        <v>49500</v>
      </c>
      <c r="G564" s="83">
        <f t="shared" si="8"/>
        <v>21413345.190000005</v>
      </c>
    </row>
    <row r="565" spans="1:7" ht="15.95" customHeight="1" x14ac:dyDescent="0.2">
      <c r="A565" s="18">
        <v>551</v>
      </c>
      <c r="B565" s="72">
        <v>42642</v>
      </c>
      <c r="C565" s="20">
        <v>33147</v>
      </c>
      <c r="D565" s="63" t="s">
        <v>378</v>
      </c>
      <c r="E565" s="21"/>
      <c r="F565" s="64">
        <v>5400</v>
      </c>
      <c r="G565" s="83">
        <f t="shared" si="8"/>
        <v>21407945.190000005</v>
      </c>
    </row>
    <row r="566" spans="1:7" ht="15.95" customHeight="1" x14ac:dyDescent="0.2">
      <c r="A566" s="18">
        <v>552</v>
      </c>
      <c r="B566" s="72">
        <v>42642</v>
      </c>
      <c r="C566" s="20">
        <v>33148</v>
      </c>
      <c r="D566" s="63" t="s">
        <v>379</v>
      </c>
      <c r="E566" s="21"/>
      <c r="F566" s="64">
        <v>16200</v>
      </c>
      <c r="G566" s="83">
        <f t="shared" si="8"/>
        <v>21391745.190000005</v>
      </c>
    </row>
    <row r="567" spans="1:7" ht="15.95" customHeight="1" x14ac:dyDescent="0.2">
      <c r="A567" s="18">
        <v>553</v>
      </c>
      <c r="B567" s="72">
        <v>42642</v>
      </c>
      <c r="C567" s="20">
        <v>33149</v>
      </c>
      <c r="D567" s="63" t="s">
        <v>380</v>
      </c>
      <c r="E567" s="21"/>
      <c r="F567" s="64">
        <v>7345</v>
      </c>
      <c r="G567" s="83">
        <f t="shared" si="8"/>
        <v>21384400.190000005</v>
      </c>
    </row>
    <row r="568" spans="1:7" ht="15.95" customHeight="1" x14ac:dyDescent="0.2">
      <c r="A568" s="18">
        <v>554</v>
      </c>
      <c r="B568" s="72">
        <v>42642</v>
      </c>
      <c r="C568" s="20">
        <v>33150</v>
      </c>
      <c r="D568" s="63" t="s">
        <v>381</v>
      </c>
      <c r="E568" s="21"/>
      <c r="F568" s="64">
        <v>12921.09</v>
      </c>
      <c r="G568" s="83">
        <f t="shared" si="8"/>
        <v>21371479.100000005</v>
      </c>
    </row>
    <row r="569" spans="1:7" ht="15.95" customHeight="1" x14ac:dyDescent="0.2">
      <c r="A569" s="18">
        <v>555</v>
      </c>
      <c r="B569" s="72">
        <v>42642</v>
      </c>
      <c r="C569" s="20">
        <v>33151</v>
      </c>
      <c r="D569" s="63" t="s">
        <v>113</v>
      </c>
      <c r="E569" s="21"/>
      <c r="F569" s="64">
        <v>40000</v>
      </c>
      <c r="G569" s="83">
        <f t="shared" si="8"/>
        <v>21331479.100000005</v>
      </c>
    </row>
    <row r="570" spans="1:7" ht="15.95" customHeight="1" x14ac:dyDescent="0.2">
      <c r="A570" s="18">
        <v>556</v>
      </c>
      <c r="B570" s="72">
        <v>42642</v>
      </c>
      <c r="C570" s="20">
        <v>33152</v>
      </c>
      <c r="D570" s="63" t="s">
        <v>382</v>
      </c>
      <c r="E570" s="21"/>
      <c r="F570" s="64">
        <v>5400</v>
      </c>
      <c r="G570" s="83">
        <f t="shared" si="8"/>
        <v>21326079.100000005</v>
      </c>
    </row>
    <row r="571" spans="1:7" ht="15.95" customHeight="1" x14ac:dyDescent="0.2">
      <c r="A571" s="18">
        <v>557</v>
      </c>
      <c r="B571" s="72">
        <v>42642</v>
      </c>
      <c r="C571" s="20">
        <v>33153</v>
      </c>
      <c r="D571" s="63" t="s">
        <v>383</v>
      </c>
      <c r="E571" s="21"/>
      <c r="F571" s="64">
        <v>36400</v>
      </c>
      <c r="G571" s="83">
        <f t="shared" si="8"/>
        <v>21289679.100000005</v>
      </c>
    </row>
    <row r="572" spans="1:7" ht="15.95" customHeight="1" x14ac:dyDescent="0.2">
      <c r="A572" s="18">
        <v>558</v>
      </c>
      <c r="B572" s="72">
        <v>42642</v>
      </c>
      <c r="C572" s="20">
        <v>33154</v>
      </c>
      <c r="D572" s="63" t="s">
        <v>384</v>
      </c>
      <c r="E572" s="21"/>
      <c r="F572" s="64">
        <v>10620.83</v>
      </c>
      <c r="G572" s="83">
        <f t="shared" si="8"/>
        <v>21279058.270000007</v>
      </c>
    </row>
    <row r="573" spans="1:7" ht="15.95" customHeight="1" x14ac:dyDescent="0.2">
      <c r="A573" s="18">
        <v>559</v>
      </c>
      <c r="B573" s="72">
        <v>42642</v>
      </c>
      <c r="C573" s="20">
        <v>33155</v>
      </c>
      <c r="D573" s="63" t="s">
        <v>237</v>
      </c>
      <c r="E573" s="21"/>
      <c r="F573" s="64">
        <v>5500</v>
      </c>
      <c r="G573" s="83">
        <f t="shared" si="8"/>
        <v>21273558.270000007</v>
      </c>
    </row>
    <row r="574" spans="1:7" ht="15.95" customHeight="1" x14ac:dyDescent="0.2">
      <c r="A574" s="18">
        <v>560</v>
      </c>
      <c r="B574" s="72">
        <v>42642</v>
      </c>
      <c r="C574" s="20">
        <v>33156</v>
      </c>
      <c r="D574" s="63" t="s">
        <v>385</v>
      </c>
      <c r="E574" s="21"/>
      <c r="F574" s="64">
        <v>32280</v>
      </c>
      <c r="G574" s="83">
        <f t="shared" si="8"/>
        <v>21241278.270000007</v>
      </c>
    </row>
    <row r="575" spans="1:7" ht="15.95" customHeight="1" x14ac:dyDescent="0.2">
      <c r="A575" s="18">
        <v>561</v>
      </c>
      <c r="B575" s="72">
        <v>42643</v>
      </c>
      <c r="C575" s="20">
        <v>33157</v>
      </c>
      <c r="D575" s="63" t="s">
        <v>386</v>
      </c>
      <c r="E575" s="21"/>
      <c r="F575" s="64">
        <v>10800</v>
      </c>
      <c r="G575" s="83">
        <f t="shared" si="8"/>
        <v>21230478.270000007</v>
      </c>
    </row>
    <row r="576" spans="1:7" ht="15.95" customHeight="1" x14ac:dyDescent="0.2">
      <c r="A576" s="18">
        <v>562</v>
      </c>
      <c r="B576" s="72">
        <v>42643</v>
      </c>
      <c r="C576" s="20">
        <v>33158</v>
      </c>
      <c r="D576" s="63" t="s">
        <v>346</v>
      </c>
      <c r="E576" s="21"/>
      <c r="F576" s="64">
        <v>553078.5</v>
      </c>
      <c r="G576" s="83">
        <f t="shared" si="8"/>
        <v>20677399.770000007</v>
      </c>
    </row>
    <row r="577" spans="1:7" ht="15.95" customHeight="1" x14ac:dyDescent="0.2">
      <c r="A577" s="18">
        <v>563</v>
      </c>
      <c r="B577" s="72">
        <v>42643</v>
      </c>
      <c r="C577" s="20">
        <v>33159</v>
      </c>
      <c r="D577" s="63" t="s">
        <v>387</v>
      </c>
      <c r="E577" s="21"/>
      <c r="F577" s="64">
        <v>305007.42</v>
      </c>
      <c r="G577" s="83">
        <f t="shared" si="8"/>
        <v>20372392.350000005</v>
      </c>
    </row>
    <row r="578" spans="1:7" ht="15.95" customHeight="1" x14ac:dyDescent="0.2">
      <c r="A578" s="18">
        <v>564</v>
      </c>
      <c r="B578" s="72">
        <v>42643</v>
      </c>
      <c r="C578" s="20">
        <v>33160</v>
      </c>
      <c r="D578" s="63" t="s">
        <v>259</v>
      </c>
      <c r="E578" s="21"/>
      <c r="F578" s="64">
        <v>117100</v>
      </c>
      <c r="G578" s="83">
        <f t="shared" si="8"/>
        <v>20255292.350000005</v>
      </c>
    </row>
    <row r="579" spans="1:7" ht="15.95" customHeight="1" x14ac:dyDescent="0.2">
      <c r="A579" s="18">
        <v>565</v>
      </c>
      <c r="B579" s="72">
        <v>42643</v>
      </c>
      <c r="C579" s="20">
        <v>33161</v>
      </c>
      <c r="D579" s="63" t="s">
        <v>68</v>
      </c>
      <c r="E579" s="21"/>
      <c r="F579" s="64">
        <v>333250</v>
      </c>
      <c r="G579" s="83">
        <f t="shared" si="8"/>
        <v>19922042.350000005</v>
      </c>
    </row>
    <row r="580" spans="1:7" ht="15.95" customHeight="1" x14ac:dyDescent="0.2">
      <c r="A580" s="18">
        <v>566</v>
      </c>
      <c r="B580" s="72">
        <v>42643</v>
      </c>
      <c r="C580" s="20">
        <v>33162</v>
      </c>
      <c r="D580" s="63" t="s">
        <v>22</v>
      </c>
      <c r="E580" s="21"/>
      <c r="F580" s="64">
        <v>30041</v>
      </c>
      <c r="G580" s="83">
        <f t="shared" si="8"/>
        <v>19892001.350000005</v>
      </c>
    </row>
    <row r="581" spans="1:7" ht="15.95" customHeight="1" x14ac:dyDescent="0.2">
      <c r="A581" s="18">
        <v>567</v>
      </c>
      <c r="B581" s="72">
        <v>42643</v>
      </c>
      <c r="C581" s="20">
        <v>33163</v>
      </c>
      <c r="D581" s="63" t="s">
        <v>140</v>
      </c>
      <c r="E581" s="21"/>
      <c r="F581" s="64">
        <v>53800</v>
      </c>
      <c r="G581" s="83">
        <f t="shared" si="8"/>
        <v>19838201.350000005</v>
      </c>
    </row>
    <row r="582" spans="1:7" ht="15.95" customHeight="1" x14ac:dyDescent="0.2">
      <c r="A582" s="18">
        <v>568</v>
      </c>
      <c r="B582" s="72">
        <v>42643</v>
      </c>
      <c r="C582" s="20">
        <v>33164</v>
      </c>
      <c r="D582" s="63" t="s">
        <v>26</v>
      </c>
      <c r="E582" s="21"/>
      <c r="F582" s="64">
        <v>6560</v>
      </c>
      <c r="G582" s="83">
        <f t="shared" si="8"/>
        <v>19831641.350000005</v>
      </c>
    </row>
    <row r="583" spans="1:7" ht="15.95" customHeight="1" x14ac:dyDescent="0.2">
      <c r="A583" s="18">
        <v>569</v>
      </c>
      <c r="B583" s="72">
        <v>42643</v>
      </c>
      <c r="C583" s="20">
        <v>33165</v>
      </c>
      <c r="D583" s="63" t="s">
        <v>388</v>
      </c>
      <c r="E583" s="21"/>
      <c r="F583" s="64">
        <v>5000</v>
      </c>
      <c r="G583" s="83">
        <f t="shared" si="8"/>
        <v>19826641.350000005</v>
      </c>
    </row>
    <row r="584" spans="1:7" ht="15.95" customHeight="1" x14ac:dyDescent="0.2">
      <c r="A584" s="18">
        <v>570</v>
      </c>
      <c r="B584" s="72">
        <v>42643</v>
      </c>
      <c r="C584" s="20">
        <v>33166</v>
      </c>
      <c r="D584" s="63" t="s">
        <v>389</v>
      </c>
      <c r="E584" s="21"/>
      <c r="F584" s="64">
        <v>13200</v>
      </c>
      <c r="G584" s="83">
        <f t="shared" si="8"/>
        <v>19813441.350000005</v>
      </c>
    </row>
    <row r="585" spans="1:7" ht="15.95" customHeight="1" x14ac:dyDescent="0.2">
      <c r="A585" s="18">
        <v>571</v>
      </c>
      <c r="B585" s="72">
        <v>42643</v>
      </c>
      <c r="C585" s="20">
        <v>33167</v>
      </c>
      <c r="D585" s="63" t="s">
        <v>186</v>
      </c>
      <c r="E585" s="21"/>
      <c r="F585" s="64">
        <v>590709.75</v>
      </c>
      <c r="G585" s="83">
        <f t="shared" si="8"/>
        <v>19222731.600000005</v>
      </c>
    </row>
    <row r="586" spans="1:7" ht="15.95" customHeight="1" x14ac:dyDescent="0.2">
      <c r="A586" s="18">
        <v>572</v>
      </c>
      <c r="B586" s="72">
        <v>42643</v>
      </c>
      <c r="C586" s="20">
        <v>33168</v>
      </c>
      <c r="D586" s="63" t="s">
        <v>390</v>
      </c>
      <c r="E586" s="21"/>
      <c r="F586" s="64">
        <v>25000</v>
      </c>
      <c r="G586" s="83">
        <f t="shared" si="8"/>
        <v>19197731.600000005</v>
      </c>
    </row>
    <row r="587" spans="1:7" ht="15.95" customHeight="1" x14ac:dyDescent="0.2">
      <c r="A587" s="18">
        <v>573</v>
      </c>
      <c r="B587" s="72">
        <v>42643</v>
      </c>
      <c r="C587" s="20">
        <v>33169</v>
      </c>
      <c r="D587" s="63" t="s">
        <v>687</v>
      </c>
      <c r="E587" s="21"/>
      <c r="F587" s="64">
        <v>0</v>
      </c>
      <c r="G587" s="83">
        <f t="shared" si="8"/>
        <v>19197731.600000005</v>
      </c>
    </row>
    <row r="588" spans="1:7" ht="15.95" customHeight="1" x14ac:dyDescent="0.2">
      <c r="A588" s="18">
        <v>574</v>
      </c>
      <c r="B588" s="72">
        <v>42643</v>
      </c>
      <c r="C588" s="20">
        <v>33170</v>
      </c>
      <c r="D588" s="63" t="s">
        <v>391</v>
      </c>
      <c r="E588" s="21"/>
      <c r="F588" s="64">
        <v>1620</v>
      </c>
      <c r="G588" s="83">
        <f t="shared" si="8"/>
        <v>19196111.600000005</v>
      </c>
    </row>
    <row r="589" spans="1:7" ht="15.95" customHeight="1" x14ac:dyDescent="0.2">
      <c r="A589" s="18">
        <v>575</v>
      </c>
      <c r="B589" s="72">
        <v>42643</v>
      </c>
      <c r="C589" s="20">
        <v>33171</v>
      </c>
      <c r="D589" s="63" t="s">
        <v>392</v>
      </c>
      <c r="E589" s="21"/>
      <c r="F589" s="64">
        <v>148500</v>
      </c>
      <c r="G589" s="83">
        <f t="shared" si="8"/>
        <v>19047611.600000005</v>
      </c>
    </row>
    <row r="590" spans="1:7" ht="15.95" customHeight="1" x14ac:dyDescent="0.2">
      <c r="A590" s="18">
        <v>576</v>
      </c>
      <c r="B590" s="72">
        <v>42643</v>
      </c>
      <c r="C590" s="20">
        <v>33172</v>
      </c>
      <c r="D590" s="63" t="s">
        <v>393</v>
      </c>
      <c r="E590" s="21"/>
      <c r="F590" s="64">
        <v>20000</v>
      </c>
      <c r="G590" s="83">
        <f t="shared" si="8"/>
        <v>19027611.600000005</v>
      </c>
    </row>
    <row r="591" spans="1:7" ht="15.95" customHeight="1" x14ac:dyDescent="0.2">
      <c r="A591" s="18">
        <v>577</v>
      </c>
      <c r="B591" s="72">
        <v>42643</v>
      </c>
      <c r="C591" s="20">
        <v>33173</v>
      </c>
      <c r="D591" s="63" t="s">
        <v>52</v>
      </c>
      <c r="E591" s="21"/>
      <c r="F591" s="64">
        <v>78645</v>
      </c>
      <c r="G591" s="83">
        <f t="shared" si="8"/>
        <v>18948966.600000005</v>
      </c>
    </row>
    <row r="592" spans="1:7" ht="15.95" customHeight="1" x14ac:dyDescent="0.2">
      <c r="A592" s="18">
        <v>578</v>
      </c>
      <c r="B592" s="114">
        <v>42643</v>
      </c>
      <c r="C592" s="116">
        <v>25030</v>
      </c>
      <c r="D592" s="116" t="s">
        <v>418</v>
      </c>
      <c r="E592" s="117">
        <v>0</v>
      </c>
      <c r="F592" s="117">
        <v>120</v>
      </c>
      <c r="G592" s="83">
        <f t="shared" si="8"/>
        <v>18948846.600000005</v>
      </c>
    </row>
    <row r="593" spans="1:7" ht="15.95" customHeight="1" x14ac:dyDescent="0.2">
      <c r="A593" s="18">
        <v>579</v>
      </c>
      <c r="B593" s="114">
        <v>42643</v>
      </c>
      <c r="C593" s="115">
        <v>25029</v>
      </c>
      <c r="D593" s="115" t="s">
        <v>423</v>
      </c>
      <c r="E593" s="117">
        <v>0</v>
      </c>
      <c r="F593" s="117">
        <v>175</v>
      </c>
      <c r="G593" s="83">
        <f t="shared" ref="G593:G599" si="9">+G592-F593+E593</f>
        <v>18948671.600000005</v>
      </c>
    </row>
    <row r="594" spans="1:7" ht="15.95" customHeight="1" x14ac:dyDescent="0.2">
      <c r="A594" s="18">
        <v>580</v>
      </c>
      <c r="B594" s="114">
        <v>42643</v>
      </c>
      <c r="C594" s="116">
        <v>220962451</v>
      </c>
      <c r="D594" s="116" t="s">
        <v>427</v>
      </c>
      <c r="E594" s="117">
        <v>86080</v>
      </c>
      <c r="F594" s="117">
        <v>0</v>
      </c>
      <c r="G594" s="83">
        <f t="shared" si="9"/>
        <v>19034751.600000005</v>
      </c>
    </row>
    <row r="595" spans="1:7" ht="15.95" customHeight="1" x14ac:dyDescent="0.2">
      <c r="A595" s="18">
        <v>581</v>
      </c>
      <c r="B595" s="114">
        <v>42643</v>
      </c>
      <c r="C595" s="115">
        <v>1472720007</v>
      </c>
      <c r="D595" s="115" t="s">
        <v>430</v>
      </c>
      <c r="E595" s="117">
        <v>0</v>
      </c>
      <c r="F595" s="117">
        <v>2000000</v>
      </c>
      <c r="G595" s="83">
        <f t="shared" si="9"/>
        <v>17034751.600000005</v>
      </c>
    </row>
    <row r="596" spans="1:7" ht="15.95" customHeight="1" x14ac:dyDescent="0.2">
      <c r="A596" s="18">
        <v>582</v>
      </c>
      <c r="B596" s="114">
        <v>42643</v>
      </c>
      <c r="C596" s="116">
        <v>1472719933</v>
      </c>
      <c r="D596" s="116" t="s">
        <v>432</v>
      </c>
      <c r="E596" s="117">
        <v>0</v>
      </c>
      <c r="F596" s="117">
        <v>100</v>
      </c>
      <c r="G596" s="83">
        <f t="shared" si="9"/>
        <v>17034651.600000005</v>
      </c>
    </row>
    <row r="597" spans="1:7" ht="15.95" customHeight="1" x14ac:dyDescent="0.2">
      <c r="A597" s="18">
        <v>583</v>
      </c>
      <c r="B597" s="114">
        <v>42643</v>
      </c>
      <c r="C597" s="115">
        <v>42358063</v>
      </c>
      <c r="D597" s="115" t="s">
        <v>435</v>
      </c>
      <c r="E597" s="117">
        <v>0</v>
      </c>
      <c r="F597" s="117">
        <v>64800</v>
      </c>
      <c r="G597" s="83">
        <f t="shared" si="9"/>
        <v>16969851.600000005</v>
      </c>
    </row>
    <row r="598" spans="1:7" ht="15.95" customHeight="1" x14ac:dyDescent="0.2">
      <c r="A598" s="18">
        <v>584</v>
      </c>
      <c r="B598" s="114">
        <v>42643</v>
      </c>
      <c r="C598" s="116">
        <v>75210781</v>
      </c>
      <c r="D598" s="116" t="s">
        <v>435</v>
      </c>
      <c r="E598" s="117">
        <v>0</v>
      </c>
      <c r="F598" s="117">
        <v>30600</v>
      </c>
      <c r="G598" s="83">
        <f t="shared" si="9"/>
        <v>16939251.600000005</v>
      </c>
    </row>
    <row r="599" spans="1:7" ht="15.95" customHeight="1" x14ac:dyDescent="0.2">
      <c r="A599" s="18">
        <v>585</v>
      </c>
      <c r="B599" s="114">
        <v>42643</v>
      </c>
      <c r="C599" s="115">
        <v>396418923</v>
      </c>
      <c r="D599" s="115" t="s">
        <v>435</v>
      </c>
      <c r="E599" s="117">
        <v>0</v>
      </c>
      <c r="F599" s="117">
        <v>64800</v>
      </c>
      <c r="G599" s="83">
        <f t="shared" si="9"/>
        <v>16874451.600000005</v>
      </c>
    </row>
    <row r="600" spans="1:7" ht="15.95" customHeight="1" x14ac:dyDescent="0.2"/>
  </sheetData>
  <sortState ref="B15:F599">
    <sortCondition ref="B15:B599"/>
  </sortState>
  <mergeCells count="7">
    <mergeCell ref="A10:G10"/>
    <mergeCell ref="A9:G9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topLeftCell="A10" zoomScaleNormal="100" workbookViewId="0">
      <selection activeCell="F36" sqref="F36"/>
    </sheetView>
  </sheetViews>
  <sheetFormatPr baseColWidth="10" defaultRowHeight="12.75" x14ac:dyDescent="0.2"/>
  <cols>
    <col min="1" max="1" width="11.42578125" style="6"/>
    <col min="2" max="2" width="40.5703125" style="6" bestFit="1" customWidth="1"/>
    <col min="3" max="5" width="11.42578125" style="6"/>
    <col min="6" max="6" width="15.7109375" style="6" bestFit="1" customWidth="1"/>
    <col min="7" max="257" width="11.42578125" style="6"/>
    <col min="258" max="258" width="40.5703125" style="6" bestFit="1" customWidth="1"/>
    <col min="259" max="261" width="11.42578125" style="6"/>
    <col min="262" max="262" width="15.7109375" style="6" bestFit="1" customWidth="1"/>
    <col min="263" max="513" width="11.42578125" style="6"/>
    <col min="514" max="514" width="40.5703125" style="6" bestFit="1" customWidth="1"/>
    <col min="515" max="517" width="11.42578125" style="6"/>
    <col min="518" max="518" width="15.7109375" style="6" bestFit="1" customWidth="1"/>
    <col min="519" max="769" width="11.42578125" style="6"/>
    <col min="770" max="770" width="40.5703125" style="6" bestFit="1" customWidth="1"/>
    <col min="771" max="773" width="11.42578125" style="6"/>
    <col min="774" max="774" width="15.7109375" style="6" bestFit="1" customWidth="1"/>
    <col min="775" max="1025" width="11.42578125" style="6"/>
    <col min="1026" max="1026" width="40.5703125" style="6" bestFit="1" customWidth="1"/>
    <col min="1027" max="1029" width="11.42578125" style="6"/>
    <col min="1030" max="1030" width="15.7109375" style="6" bestFit="1" customWidth="1"/>
    <col min="1031" max="1281" width="11.42578125" style="6"/>
    <col min="1282" max="1282" width="40.5703125" style="6" bestFit="1" customWidth="1"/>
    <col min="1283" max="1285" width="11.42578125" style="6"/>
    <col min="1286" max="1286" width="15.7109375" style="6" bestFit="1" customWidth="1"/>
    <col min="1287" max="1537" width="11.42578125" style="6"/>
    <col min="1538" max="1538" width="40.5703125" style="6" bestFit="1" customWidth="1"/>
    <col min="1539" max="1541" width="11.42578125" style="6"/>
    <col min="1542" max="1542" width="15.7109375" style="6" bestFit="1" customWidth="1"/>
    <col min="1543" max="1793" width="11.42578125" style="6"/>
    <col min="1794" max="1794" width="40.5703125" style="6" bestFit="1" customWidth="1"/>
    <col min="1795" max="1797" width="11.42578125" style="6"/>
    <col min="1798" max="1798" width="15.7109375" style="6" bestFit="1" customWidth="1"/>
    <col min="1799" max="2049" width="11.42578125" style="6"/>
    <col min="2050" max="2050" width="40.5703125" style="6" bestFit="1" customWidth="1"/>
    <col min="2051" max="2053" width="11.42578125" style="6"/>
    <col min="2054" max="2054" width="15.7109375" style="6" bestFit="1" customWidth="1"/>
    <col min="2055" max="2305" width="11.42578125" style="6"/>
    <col min="2306" max="2306" width="40.5703125" style="6" bestFit="1" customWidth="1"/>
    <col min="2307" max="2309" width="11.42578125" style="6"/>
    <col min="2310" max="2310" width="15.7109375" style="6" bestFit="1" customWidth="1"/>
    <col min="2311" max="2561" width="11.42578125" style="6"/>
    <col min="2562" max="2562" width="40.5703125" style="6" bestFit="1" customWidth="1"/>
    <col min="2563" max="2565" width="11.42578125" style="6"/>
    <col min="2566" max="2566" width="15.7109375" style="6" bestFit="1" customWidth="1"/>
    <col min="2567" max="2817" width="11.42578125" style="6"/>
    <col min="2818" max="2818" width="40.5703125" style="6" bestFit="1" customWidth="1"/>
    <col min="2819" max="2821" width="11.42578125" style="6"/>
    <col min="2822" max="2822" width="15.7109375" style="6" bestFit="1" customWidth="1"/>
    <col min="2823" max="3073" width="11.42578125" style="6"/>
    <col min="3074" max="3074" width="40.5703125" style="6" bestFit="1" customWidth="1"/>
    <col min="3075" max="3077" width="11.42578125" style="6"/>
    <col min="3078" max="3078" width="15.7109375" style="6" bestFit="1" customWidth="1"/>
    <col min="3079" max="3329" width="11.42578125" style="6"/>
    <col min="3330" max="3330" width="40.5703125" style="6" bestFit="1" customWidth="1"/>
    <col min="3331" max="3333" width="11.42578125" style="6"/>
    <col min="3334" max="3334" width="15.7109375" style="6" bestFit="1" customWidth="1"/>
    <col min="3335" max="3585" width="11.42578125" style="6"/>
    <col min="3586" max="3586" width="40.5703125" style="6" bestFit="1" customWidth="1"/>
    <col min="3587" max="3589" width="11.42578125" style="6"/>
    <col min="3590" max="3590" width="15.7109375" style="6" bestFit="1" customWidth="1"/>
    <col min="3591" max="3841" width="11.42578125" style="6"/>
    <col min="3842" max="3842" width="40.5703125" style="6" bestFit="1" customWidth="1"/>
    <col min="3843" max="3845" width="11.42578125" style="6"/>
    <col min="3846" max="3846" width="15.7109375" style="6" bestFit="1" customWidth="1"/>
    <col min="3847" max="4097" width="11.42578125" style="6"/>
    <col min="4098" max="4098" width="40.5703125" style="6" bestFit="1" customWidth="1"/>
    <col min="4099" max="4101" width="11.42578125" style="6"/>
    <col min="4102" max="4102" width="15.7109375" style="6" bestFit="1" customWidth="1"/>
    <col min="4103" max="4353" width="11.42578125" style="6"/>
    <col min="4354" max="4354" width="40.5703125" style="6" bestFit="1" customWidth="1"/>
    <col min="4355" max="4357" width="11.42578125" style="6"/>
    <col min="4358" max="4358" width="15.7109375" style="6" bestFit="1" customWidth="1"/>
    <col min="4359" max="4609" width="11.42578125" style="6"/>
    <col min="4610" max="4610" width="40.5703125" style="6" bestFit="1" customWidth="1"/>
    <col min="4611" max="4613" width="11.42578125" style="6"/>
    <col min="4614" max="4614" width="15.7109375" style="6" bestFit="1" customWidth="1"/>
    <col min="4615" max="4865" width="11.42578125" style="6"/>
    <col min="4866" max="4866" width="40.5703125" style="6" bestFit="1" customWidth="1"/>
    <col min="4867" max="4869" width="11.42578125" style="6"/>
    <col min="4870" max="4870" width="15.7109375" style="6" bestFit="1" customWidth="1"/>
    <col min="4871" max="5121" width="11.42578125" style="6"/>
    <col min="5122" max="5122" width="40.5703125" style="6" bestFit="1" customWidth="1"/>
    <col min="5123" max="5125" width="11.42578125" style="6"/>
    <col min="5126" max="5126" width="15.7109375" style="6" bestFit="1" customWidth="1"/>
    <col min="5127" max="5377" width="11.42578125" style="6"/>
    <col min="5378" max="5378" width="40.5703125" style="6" bestFit="1" customWidth="1"/>
    <col min="5379" max="5381" width="11.42578125" style="6"/>
    <col min="5382" max="5382" width="15.7109375" style="6" bestFit="1" customWidth="1"/>
    <col min="5383" max="5633" width="11.42578125" style="6"/>
    <col min="5634" max="5634" width="40.5703125" style="6" bestFit="1" customWidth="1"/>
    <col min="5635" max="5637" width="11.42578125" style="6"/>
    <col min="5638" max="5638" width="15.7109375" style="6" bestFit="1" customWidth="1"/>
    <col min="5639" max="5889" width="11.42578125" style="6"/>
    <col min="5890" max="5890" width="40.5703125" style="6" bestFit="1" customWidth="1"/>
    <col min="5891" max="5893" width="11.42578125" style="6"/>
    <col min="5894" max="5894" width="15.7109375" style="6" bestFit="1" customWidth="1"/>
    <col min="5895" max="6145" width="11.42578125" style="6"/>
    <col min="6146" max="6146" width="40.5703125" style="6" bestFit="1" customWidth="1"/>
    <col min="6147" max="6149" width="11.42578125" style="6"/>
    <col min="6150" max="6150" width="15.7109375" style="6" bestFit="1" customWidth="1"/>
    <col min="6151" max="6401" width="11.42578125" style="6"/>
    <col min="6402" max="6402" width="40.5703125" style="6" bestFit="1" customWidth="1"/>
    <col min="6403" max="6405" width="11.42578125" style="6"/>
    <col min="6406" max="6406" width="15.7109375" style="6" bestFit="1" customWidth="1"/>
    <col min="6407" max="6657" width="11.42578125" style="6"/>
    <col min="6658" max="6658" width="40.5703125" style="6" bestFit="1" customWidth="1"/>
    <col min="6659" max="6661" width="11.42578125" style="6"/>
    <col min="6662" max="6662" width="15.7109375" style="6" bestFit="1" customWidth="1"/>
    <col min="6663" max="6913" width="11.42578125" style="6"/>
    <col min="6914" max="6914" width="40.5703125" style="6" bestFit="1" customWidth="1"/>
    <col min="6915" max="6917" width="11.42578125" style="6"/>
    <col min="6918" max="6918" width="15.7109375" style="6" bestFit="1" customWidth="1"/>
    <col min="6919" max="7169" width="11.42578125" style="6"/>
    <col min="7170" max="7170" width="40.5703125" style="6" bestFit="1" customWidth="1"/>
    <col min="7171" max="7173" width="11.42578125" style="6"/>
    <col min="7174" max="7174" width="15.7109375" style="6" bestFit="1" customWidth="1"/>
    <col min="7175" max="7425" width="11.42578125" style="6"/>
    <col min="7426" max="7426" width="40.5703125" style="6" bestFit="1" customWidth="1"/>
    <col min="7427" max="7429" width="11.42578125" style="6"/>
    <col min="7430" max="7430" width="15.7109375" style="6" bestFit="1" customWidth="1"/>
    <col min="7431" max="7681" width="11.42578125" style="6"/>
    <col min="7682" max="7682" width="40.5703125" style="6" bestFit="1" customWidth="1"/>
    <col min="7683" max="7685" width="11.42578125" style="6"/>
    <col min="7686" max="7686" width="15.7109375" style="6" bestFit="1" customWidth="1"/>
    <col min="7687" max="7937" width="11.42578125" style="6"/>
    <col min="7938" max="7938" width="40.5703125" style="6" bestFit="1" customWidth="1"/>
    <col min="7939" max="7941" width="11.42578125" style="6"/>
    <col min="7942" max="7942" width="15.7109375" style="6" bestFit="1" customWidth="1"/>
    <col min="7943" max="8193" width="11.42578125" style="6"/>
    <col min="8194" max="8194" width="40.5703125" style="6" bestFit="1" customWidth="1"/>
    <col min="8195" max="8197" width="11.42578125" style="6"/>
    <col min="8198" max="8198" width="15.7109375" style="6" bestFit="1" customWidth="1"/>
    <col min="8199" max="8449" width="11.42578125" style="6"/>
    <col min="8450" max="8450" width="40.5703125" style="6" bestFit="1" customWidth="1"/>
    <col min="8451" max="8453" width="11.42578125" style="6"/>
    <col min="8454" max="8454" width="15.7109375" style="6" bestFit="1" customWidth="1"/>
    <col min="8455" max="8705" width="11.42578125" style="6"/>
    <col min="8706" max="8706" width="40.5703125" style="6" bestFit="1" customWidth="1"/>
    <col min="8707" max="8709" width="11.42578125" style="6"/>
    <col min="8710" max="8710" width="15.7109375" style="6" bestFit="1" customWidth="1"/>
    <col min="8711" max="8961" width="11.42578125" style="6"/>
    <col min="8962" max="8962" width="40.5703125" style="6" bestFit="1" customWidth="1"/>
    <col min="8963" max="8965" width="11.42578125" style="6"/>
    <col min="8966" max="8966" width="15.7109375" style="6" bestFit="1" customWidth="1"/>
    <col min="8967" max="9217" width="11.42578125" style="6"/>
    <col min="9218" max="9218" width="40.5703125" style="6" bestFit="1" customWidth="1"/>
    <col min="9219" max="9221" width="11.42578125" style="6"/>
    <col min="9222" max="9222" width="15.7109375" style="6" bestFit="1" customWidth="1"/>
    <col min="9223" max="9473" width="11.42578125" style="6"/>
    <col min="9474" max="9474" width="40.5703125" style="6" bestFit="1" customWidth="1"/>
    <col min="9475" max="9477" width="11.42578125" style="6"/>
    <col min="9478" max="9478" width="15.7109375" style="6" bestFit="1" customWidth="1"/>
    <col min="9479" max="9729" width="11.42578125" style="6"/>
    <col min="9730" max="9730" width="40.5703125" style="6" bestFit="1" customWidth="1"/>
    <col min="9731" max="9733" width="11.42578125" style="6"/>
    <col min="9734" max="9734" width="15.7109375" style="6" bestFit="1" customWidth="1"/>
    <col min="9735" max="9985" width="11.42578125" style="6"/>
    <col min="9986" max="9986" width="40.5703125" style="6" bestFit="1" customWidth="1"/>
    <col min="9987" max="9989" width="11.42578125" style="6"/>
    <col min="9990" max="9990" width="15.7109375" style="6" bestFit="1" customWidth="1"/>
    <col min="9991" max="10241" width="11.42578125" style="6"/>
    <col min="10242" max="10242" width="40.5703125" style="6" bestFit="1" customWidth="1"/>
    <col min="10243" max="10245" width="11.42578125" style="6"/>
    <col min="10246" max="10246" width="15.7109375" style="6" bestFit="1" customWidth="1"/>
    <col min="10247" max="10497" width="11.42578125" style="6"/>
    <col min="10498" max="10498" width="40.5703125" style="6" bestFit="1" customWidth="1"/>
    <col min="10499" max="10501" width="11.42578125" style="6"/>
    <col min="10502" max="10502" width="15.7109375" style="6" bestFit="1" customWidth="1"/>
    <col min="10503" max="10753" width="11.42578125" style="6"/>
    <col min="10754" max="10754" width="40.5703125" style="6" bestFit="1" customWidth="1"/>
    <col min="10755" max="10757" width="11.42578125" style="6"/>
    <col min="10758" max="10758" width="15.7109375" style="6" bestFit="1" customWidth="1"/>
    <col min="10759" max="11009" width="11.42578125" style="6"/>
    <col min="11010" max="11010" width="40.5703125" style="6" bestFit="1" customWidth="1"/>
    <col min="11011" max="11013" width="11.42578125" style="6"/>
    <col min="11014" max="11014" width="15.7109375" style="6" bestFit="1" customWidth="1"/>
    <col min="11015" max="11265" width="11.42578125" style="6"/>
    <col min="11266" max="11266" width="40.5703125" style="6" bestFit="1" customWidth="1"/>
    <col min="11267" max="11269" width="11.42578125" style="6"/>
    <col min="11270" max="11270" width="15.7109375" style="6" bestFit="1" customWidth="1"/>
    <col min="11271" max="11521" width="11.42578125" style="6"/>
    <col min="11522" max="11522" width="40.5703125" style="6" bestFit="1" customWidth="1"/>
    <col min="11523" max="11525" width="11.42578125" style="6"/>
    <col min="11526" max="11526" width="15.7109375" style="6" bestFit="1" customWidth="1"/>
    <col min="11527" max="11777" width="11.42578125" style="6"/>
    <col min="11778" max="11778" width="40.5703125" style="6" bestFit="1" customWidth="1"/>
    <col min="11779" max="11781" width="11.42578125" style="6"/>
    <col min="11782" max="11782" width="15.7109375" style="6" bestFit="1" customWidth="1"/>
    <col min="11783" max="12033" width="11.42578125" style="6"/>
    <col min="12034" max="12034" width="40.5703125" style="6" bestFit="1" customWidth="1"/>
    <col min="12035" max="12037" width="11.42578125" style="6"/>
    <col min="12038" max="12038" width="15.7109375" style="6" bestFit="1" customWidth="1"/>
    <col min="12039" max="12289" width="11.42578125" style="6"/>
    <col min="12290" max="12290" width="40.5703125" style="6" bestFit="1" customWidth="1"/>
    <col min="12291" max="12293" width="11.42578125" style="6"/>
    <col min="12294" max="12294" width="15.7109375" style="6" bestFit="1" customWidth="1"/>
    <col min="12295" max="12545" width="11.42578125" style="6"/>
    <col min="12546" max="12546" width="40.5703125" style="6" bestFit="1" customWidth="1"/>
    <col min="12547" max="12549" width="11.42578125" style="6"/>
    <col min="12550" max="12550" width="15.7109375" style="6" bestFit="1" customWidth="1"/>
    <col min="12551" max="12801" width="11.42578125" style="6"/>
    <col min="12802" max="12802" width="40.5703125" style="6" bestFit="1" customWidth="1"/>
    <col min="12803" max="12805" width="11.42578125" style="6"/>
    <col min="12806" max="12806" width="15.7109375" style="6" bestFit="1" customWidth="1"/>
    <col min="12807" max="13057" width="11.42578125" style="6"/>
    <col min="13058" max="13058" width="40.5703125" style="6" bestFit="1" customWidth="1"/>
    <col min="13059" max="13061" width="11.42578125" style="6"/>
    <col min="13062" max="13062" width="15.7109375" style="6" bestFit="1" customWidth="1"/>
    <col min="13063" max="13313" width="11.42578125" style="6"/>
    <col min="13314" max="13314" width="40.5703125" style="6" bestFit="1" customWidth="1"/>
    <col min="13315" max="13317" width="11.42578125" style="6"/>
    <col min="13318" max="13318" width="15.7109375" style="6" bestFit="1" customWidth="1"/>
    <col min="13319" max="13569" width="11.42578125" style="6"/>
    <col min="13570" max="13570" width="40.5703125" style="6" bestFit="1" customWidth="1"/>
    <col min="13571" max="13573" width="11.42578125" style="6"/>
    <col min="13574" max="13574" width="15.7109375" style="6" bestFit="1" customWidth="1"/>
    <col min="13575" max="13825" width="11.42578125" style="6"/>
    <col min="13826" max="13826" width="40.5703125" style="6" bestFit="1" customWidth="1"/>
    <col min="13827" max="13829" width="11.42578125" style="6"/>
    <col min="13830" max="13830" width="15.7109375" style="6" bestFit="1" customWidth="1"/>
    <col min="13831" max="14081" width="11.42578125" style="6"/>
    <col min="14082" max="14082" width="40.5703125" style="6" bestFit="1" customWidth="1"/>
    <col min="14083" max="14085" width="11.42578125" style="6"/>
    <col min="14086" max="14086" width="15.7109375" style="6" bestFit="1" customWidth="1"/>
    <col min="14087" max="14337" width="11.42578125" style="6"/>
    <col min="14338" max="14338" width="40.5703125" style="6" bestFit="1" customWidth="1"/>
    <col min="14339" max="14341" width="11.42578125" style="6"/>
    <col min="14342" max="14342" width="15.7109375" style="6" bestFit="1" customWidth="1"/>
    <col min="14343" max="14593" width="11.42578125" style="6"/>
    <col min="14594" max="14594" width="40.5703125" style="6" bestFit="1" customWidth="1"/>
    <col min="14595" max="14597" width="11.42578125" style="6"/>
    <col min="14598" max="14598" width="15.7109375" style="6" bestFit="1" customWidth="1"/>
    <col min="14599" max="14849" width="11.42578125" style="6"/>
    <col min="14850" max="14850" width="40.5703125" style="6" bestFit="1" customWidth="1"/>
    <col min="14851" max="14853" width="11.42578125" style="6"/>
    <col min="14854" max="14854" width="15.7109375" style="6" bestFit="1" customWidth="1"/>
    <col min="14855" max="15105" width="11.42578125" style="6"/>
    <col min="15106" max="15106" width="40.5703125" style="6" bestFit="1" customWidth="1"/>
    <col min="15107" max="15109" width="11.42578125" style="6"/>
    <col min="15110" max="15110" width="15.7109375" style="6" bestFit="1" customWidth="1"/>
    <col min="15111" max="15361" width="11.42578125" style="6"/>
    <col min="15362" max="15362" width="40.5703125" style="6" bestFit="1" customWidth="1"/>
    <col min="15363" max="15365" width="11.42578125" style="6"/>
    <col min="15366" max="15366" width="15.7109375" style="6" bestFit="1" customWidth="1"/>
    <col min="15367" max="15617" width="11.42578125" style="6"/>
    <col min="15618" max="15618" width="40.5703125" style="6" bestFit="1" customWidth="1"/>
    <col min="15619" max="15621" width="11.42578125" style="6"/>
    <col min="15622" max="15622" width="15.7109375" style="6" bestFit="1" customWidth="1"/>
    <col min="15623" max="15873" width="11.42578125" style="6"/>
    <col min="15874" max="15874" width="40.5703125" style="6" bestFit="1" customWidth="1"/>
    <col min="15875" max="15877" width="11.42578125" style="6"/>
    <col min="15878" max="15878" width="15.7109375" style="6" bestFit="1" customWidth="1"/>
    <col min="15879" max="16129" width="11.42578125" style="6"/>
    <col min="16130" max="16130" width="40.5703125" style="6" bestFit="1" customWidth="1"/>
    <col min="16131" max="16133" width="11.42578125" style="6"/>
    <col min="16134" max="16134" width="15.7109375" style="6" bestFit="1" customWidth="1"/>
    <col min="16135" max="16384" width="11.42578125" style="6"/>
  </cols>
  <sheetData>
    <row r="1" spans="1:7" x14ac:dyDescent="0.2">
      <c r="B1" s="27"/>
      <c r="C1" s="28"/>
      <c r="D1" s="29"/>
      <c r="E1" s="28"/>
      <c r="F1" s="30"/>
    </row>
    <row r="2" spans="1:7" x14ac:dyDescent="0.2">
      <c r="B2" s="27"/>
      <c r="C2" s="28"/>
      <c r="D2" s="29"/>
      <c r="E2" s="28"/>
      <c r="F2" s="30"/>
    </row>
    <row r="3" spans="1:7" x14ac:dyDescent="0.2">
      <c r="B3" s="27"/>
      <c r="C3" s="28"/>
      <c r="D3" s="29"/>
      <c r="E3" s="28"/>
      <c r="F3" s="30"/>
    </row>
    <row r="4" spans="1:7" x14ac:dyDescent="0.2">
      <c r="B4" s="27"/>
      <c r="C4" s="28"/>
      <c r="D4" s="29"/>
      <c r="E4" s="28"/>
      <c r="F4" s="30"/>
    </row>
    <row r="5" spans="1:7" x14ac:dyDescent="0.2">
      <c r="B5" s="27"/>
      <c r="C5" s="28"/>
      <c r="D5" s="29"/>
      <c r="E5" s="28"/>
      <c r="F5" s="30"/>
    </row>
    <row r="6" spans="1:7" x14ac:dyDescent="0.2">
      <c r="B6" s="27"/>
      <c r="C6" s="28"/>
      <c r="D6" s="29"/>
      <c r="E6" s="28"/>
      <c r="F6" s="30"/>
    </row>
    <row r="7" spans="1:7" x14ac:dyDescent="0.2">
      <c r="B7" s="27"/>
      <c r="C7" s="28"/>
      <c r="D7" s="29"/>
      <c r="E7" s="28"/>
      <c r="F7" s="30"/>
    </row>
    <row r="8" spans="1:7" x14ac:dyDescent="0.2">
      <c r="B8" s="27"/>
      <c r="C8" s="28"/>
      <c r="D8" s="29"/>
      <c r="E8" s="28"/>
      <c r="F8" s="30"/>
    </row>
    <row r="9" spans="1:7" ht="26.25" x14ac:dyDescent="0.2">
      <c r="A9" s="143" t="s">
        <v>77</v>
      </c>
      <c r="B9" s="143"/>
      <c r="C9" s="143"/>
      <c r="D9" s="143"/>
      <c r="E9" s="143"/>
      <c r="F9" s="143"/>
      <c r="G9" s="143"/>
    </row>
    <row r="10" spans="1:7" ht="20.25" x14ac:dyDescent="0.2">
      <c r="A10" s="144" t="s">
        <v>78</v>
      </c>
      <c r="B10" s="144"/>
      <c r="C10" s="144"/>
      <c r="D10" s="144"/>
      <c r="E10" s="144"/>
      <c r="F10" s="144"/>
      <c r="G10" s="144"/>
    </row>
    <row r="11" spans="1:7" ht="20.25" x14ac:dyDescent="0.2">
      <c r="A11" s="144" t="s">
        <v>137</v>
      </c>
      <c r="B11" s="144"/>
      <c r="C11" s="144"/>
      <c r="D11" s="144"/>
      <c r="E11" s="144"/>
      <c r="F11" s="144"/>
      <c r="G11" s="144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ht="13.5" thickBot="1" x14ac:dyDescent="0.25">
      <c r="A13" s="142" t="s">
        <v>132</v>
      </c>
      <c r="B13" s="142"/>
      <c r="C13" s="31"/>
      <c r="D13" s="31"/>
      <c r="E13" s="32" t="s">
        <v>79</v>
      </c>
      <c r="F13" s="33">
        <f>+'LIBRO BANCO '!G599</f>
        <v>16874451.600000005</v>
      </c>
      <c r="G13" s="34"/>
    </row>
    <row r="14" spans="1:7" ht="13.5" thickTop="1" x14ac:dyDescent="0.2">
      <c r="A14" s="31"/>
      <c r="B14" s="31"/>
      <c r="C14" s="31"/>
      <c r="D14" s="31"/>
      <c r="E14" s="32"/>
      <c r="F14" s="35"/>
      <c r="G14" s="34"/>
    </row>
    <row r="15" spans="1:7" x14ac:dyDescent="0.2">
      <c r="A15" s="36" t="s">
        <v>80</v>
      </c>
      <c r="B15" s="3" t="s">
        <v>81</v>
      </c>
      <c r="C15" s="3"/>
      <c r="D15" s="3"/>
      <c r="E15" s="3"/>
      <c r="F15" s="37">
        <v>0</v>
      </c>
      <c r="G15" s="3"/>
    </row>
    <row r="16" spans="1:7" x14ac:dyDescent="0.2">
      <c r="A16" s="36" t="s">
        <v>82</v>
      </c>
      <c r="B16" s="3" t="s">
        <v>83</v>
      </c>
      <c r="C16" s="3"/>
      <c r="D16" s="3"/>
      <c r="E16" s="3"/>
      <c r="F16" s="38">
        <f>99565.12-1</f>
        <v>99564.12</v>
      </c>
      <c r="G16" s="3"/>
    </row>
    <row r="17" spans="1:7" x14ac:dyDescent="0.2">
      <c r="A17" s="36"/>
      <c r="B17" s="3"/>
      <c r="C17" s="3"/>
      <c r="D17" s="3"/>
      <c r="E17" s="3"/>
      <c r="F17" s="37"/>
      <c r="G17" s="3"/>
    </row>
    <row r="18" spans="1:7" ht="13.5" thickBot="1" x14ac:dyDescent="0.25">
      <c r="A18" s="145" t="s">
        <v>133</v>
      </c>
      <c r="B18" s="145"/>
      <c r="C18" s="3"/>
      <c r="D18" s="39"/>
      <c r="E18" s="32" t="s">
        <v>79</v>
      </c>
      <c r="F18" s="40">
        <f>+F13+F15-F16</f>
        <v>16774887.480000006</v>
      </c>
      <c r="G18" s="3"/>
    </row>
    <row r="19" spans="1:7" ht="13.5" thickTop="1" x14ac:dyDescent="0.2">
      <c r="A19" s="36"/>
      <c r="B19" s="3"/>
      <c r="C19" s="3"/>
      <c r="D19" s="39"/>
      <c r="E19" s="32"/>
      <c r="F19" s="37"/>
      <c r="G19" s="3"/>
    </row>
    <row r="20" spans="1:7" x14ac:dyDescent="0.2">
      <c r="A20" s="36"/>
      <c r="B20" s="3"/>
      <c r="C20" s="3"/>
      <c r="D20" s="3"/>
      <c r="E20" s="3"/>
      <c r="F20" s="41"/>
      <c r="G20" s="3"/>
    </row>
    <row r="21" spans="1:7" ht="13.5" thickBot="1" x14ac:dyDescent="0.25">
      <c r="A21" s="142" t="s">
        <v>134</v>
      </c>
      <c r="B21" s="142"/>
      <c r="C21" s="3"/>
      <c r="D21" s="3"/>
      <c r="E21" s="32" t="s">
        <v>79</v>
      </c>
      <c r="F21" s="33">
        <f>+F18</f>
        <v>16774887.480000006</v>
      </c>
      <c r="G21" s="3"/>
    </row>
    <row r="22" spans="1:7" ht="13.5" thickTop="1" x14ac:dyDescent="0.2">
      <c r="A22" s="31"/>
      <c r="B22" s="39"/>
      <c r="C22" s="39"/>
      <c r="D22" s="39"/>
      <c r="E22" s="3"/>
      <c r="F22" s="42"/>
      <c r="G22" s="39"/>
    </row>
    <row r="23" spans="1:7" x14ac:dyDescent="0.2">
      <c r="A23" s="31"/>
      <c r="B23" s="39"/>
      <c r="C23" s="39"/>
      <c r="D23" s="39"/>
      <c r="E23" s="3"/>
      <c r="F23" s="42"/>
      <c r="G23" s="39"/>
    </row>
    <row r="24" spans="1:7" x14ac:dyDescent="0.2">
      <c r="A24" s="36"/>
      <c r="B24" s="39"/>
      <c r="C24" s="39"/>
      <c r="D24" s="39"/>
      <c r="E24" s="3"/>
      <c r="F24" s="42"/>
      <c r="G24" s="39"/>
    </row>
    <row r="25" spans="1:7" ht="13.5" thickBot="1" x14ac:dyDescent="0.25">
      <c r="A25" s="145" t="s">
        <v>135</v>
      </c>
      <c r="B25" s="145"/>
      <c r="C25" s="39"/>
      <c r="D25" s="39"/>
      <c r="E25" s="32" t="s">
        <v>79</v>
      </c>
      <c r="F25" s="33">
        <v>29380341.399999999</v>
      </c>
      <c r="G25" s="43"/>
    </row>
    <row r="26" spans="1:7" ht="13.5" thickTop="1" x14ac:dyDescent="0.2">
      <c r="A26" s="36"/>
      <c r="B26" s="39"/>
      <c r="C26" s="39"/>
      <c r="D26" s="39"/>
      <c r="E26" s="32"/>
      <c r="F26" s="37"/>
      <c r="G26" s="43"/>
    </row>
    <row r="27" spans="1:7" x14ac:dyDescent="0.2">
      <c r="A27" s="36" t="s">
        <v>84</v>
      </c>
      <c r="B27" s="3" t="s">
        <v>85</v>
      </c>
      <c r="C27" s="3"/>
      <c r="D27" s="3"/>
      <c r="E27" s="44"/>
      <c r="F27" s="45">
        <v>0</v>
      </c>
      <c r="G27" s="43"/>
    </row>
    <row r="28" spans="1:7" x14ac:dyDescent="0.2">
      <c r="A28" s="36" t="s">
        <v>86</v>
      </c>
      <c r="B28" s="3" t="s">
        <v>87</v>
      </c>
      <c r="C28" s="3"/>
      <c r="D28" s="3"/>
      <c r="E28" s="3"/>
      <c r="F28" s="37">
        <f>+'CHEQUES EN TRANSITOS  '!D250</f>
        <v>12605453.92</v>
      </c>
      <c r="G28" s="43"/>
    </row>
    <row r="29" spans="1:7" x14ac:dyDescent="0.2">
      <c r="A29" s="36"/>
      <c r="B29" s="3"/>
      <c r="C29" s="3"/>
      <c r="D29" s="3"/>
      <c r="E29" s="3"/>
      <c r="F29" s="37"/>
      <c r="G29" s="43"/>
    </row>
    <row r="30" spans="1:7" x14ac:dyDescent="0.2">
      <c r="A30" s="36"/>
      <c r="B30" s="3"/>
      <c r="C30" s="3"/>
      <c r="D30" s="3"/>
      <c r="E30" s="3"/>
      <c r="F30" s="37"/>
      <c r="G30" s="46"/>
    </row>
    <row r="31" spans="1:7" ht="13.5" thickBot="1" x14ac:dyDescent="0.25">
      <c r="A31" s="36" t="s">
        <v>88</v>
      </c>
      <c r="B31" s="3"/>
      <c r="C31" s="3"/>
      <c r="D31" s="3"/>
      <c r="E31" s="32" t="s">
        <v>79</v>
      </c>
      <c r="F31" s="47">
        <f>+F25-F28+F27</f>
        <v>16774887.479999999</v>
      </c>
      <c r="G31" s="3"/>
    </row>
    <row r="32" spans="1:7" ht="13.5" thickTop="1" x14ac:dyDescent="0.2">
      <c r="A32" s="31"/>
      <c r="B32" s="31"/>
      <c r="C32" s="31"/>
      <c r="D32" s="31"/>
      <c r="E32" s="31"/>
      <c r="F32" s="48"/>
      <c r="G32" s="46"/>
    </row>
    <row r="33" spans="1:7" x14ac:dyDescent="0.2">
      <c r="A33" s="3"/>
      <c r="B33" s="3"/>
      <c r="C33" s="3"/>
      <c r="D33" s="3"/>
      <c r="E33" s="3"/>
      <c r="F33" s="41"/>
      <c r="G33" s="3"/>
    </row>
    <row r="34" spans="1:7" x14ac:dyDescent="0.2">
      <c r="A34" s="3"/>
      <c r="B34" s="3"/>
      <c r="C34" s="3"/>
      <c r="D34" s="3"/>
      <c r="E34" s="3"/>
      <c r="F34" s="49"/>
      <c r="G34" s="3"/>
    </row>
    <row r="35" spans="1:7" ht="13.5" thickBot="1" x14ac:dyDescent="0.25">
      <c r="A35" s="142" t="s">
        <v>136</v>
      </c>
      <c r="B35" s="142"/>
      <c r="C35" s="31"/>
      <c r="D35" s="31"/>
      <c r="E35" s="32" t="s">
        <v>79</v>
      </c>
      <c r="F35" s="33">
        <f>+F31</f>
        <v>16774887.479999999</v>
      </c>
      <c r="G35" s="50"/>
    </row>
    <row r="36" spans="1:7" ht="13.5" thickTop="1" x14ac:dyDescent="0.2">
      <c r="A36" s="3"/>
      <c r="B36" s="3"/>
      <c r="C36" s="3"/>
      <c r="D36" s="3" t="s">
        <v>89</v>
      </c>
      <c r="E36" s="3"/>
      <c r="F36" s="49">
        <f>+F21-F35</f>
        <v>0</v>
      </c>
      <c r="G36" s="51"/>
    </row>
    <row r="37" spans="1:7" x14ac:dyDescent="0.2">
      <c r="A37" s="3"/>
      <c r="B37" s="3"/>
      <c r="C37" s="3"/>
      <c r="D37" s="3"/>
      <c r="E37" s="3"/>
      <c r="F37" s="49"/>
      <c r="G37" s="3"/>
    </row>
    <row r="38" spans="1:7" x14ac:dyDescent="0.2">
      <c r="A38" s="3"/>
      <c r="B38" s="3"/>
      <c r="C38" s="3"/>
      <c r="D38" s="3"/>
      <c r="E38" s="3"/>
      <c r="F38" s="3"/>
      <c r="G38" s="3"/>
    </row>
    <row r="39" spans="1:7" x14ac:dyDescent="0.2">
      <c r="A39" s="31" t="s">
        <v>90</v>
      </c>
      <c r="B39" s="31"/>
      <c r="C39" s="31" t="s">
        <v>91</v>
      </c>
      <c r="D39" s="31"/>
      <c r="E39" s="31"/>
      <c r="F39" s="31" t="s">
        <v>92</v>
      </c>
      <c r="G39" s="3"/>
    </row>
    <row r="40" spans="1:7" x14ac:dyDescent="0.2">
      <c r="A40" s="52"/>
      <c r="B40" s="3"/>
      <c r="C40" s="53"/>
      <c r="D40" s="53"/>
      <c r="E40" s="54"/>
      <c r="F40" s="53"/>
      <c r="G40" s="53"/>
    </row>
  </sheetData>
  <mergeCells count="8">
    <mergeCell ref="A35:B35"/>
    <mergeCell ref="A9:G9"/>
    <mergeCell ref="A10:G10"/>
    <mergeCell ref="A11:G11"/>
    <mergeCell ref="A13:B13"/>
    <mergeCell ref="A18:B18"/>
    <mergeCell ref="A21:B21"/>
    <mergeCell ref="A25:B25"/>
  </mergeCells>
  <pageMargins left="0.7" right="0.7" top="0.75" bottom="0.75" header="0.3" footer="0.3"/>
  <pageSetup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250"/>
  <sheetViews>
    <sheetView showOutlineSymbols="0" topLeftCell="A113" zoomScaleNormal="100" workbookViewId="0">
      <selection activeCell="E132" sqref="E132"/>
    </sheetView>
  </sheetViews>
  <sheetFormatPr baseColWidth="10" defaultColWidth="6.85546875" defaultRowHeight="12.75" customHeight="1" x14ac:dyDescent="0.2"/>
  <cols>
    <col min="1" max="1" width="0.85546875" style="70" customWidth="1"/>
    <col min="2" max="2" width="7.85546875" style="70" customWidth="1"/>
    <col min="3" max="3" width="46" style="58" customWidth="1"/>
    <col min="4" max="4" width="16.140625" style="71" customWidth="1"/>
    <col min="5" max="5" width="19.5703125" style="58" customWidth="1"/>
    <col min="6" max="6" width="15.5703125" style="58" bestFit="1" customWidth="1"/>
    <col min="7" max="256" width="6.85546875" style="58"/>
    <col min="257" max="257" width="12.28515625" style="58" customWidth="1"/>
    <col min="258" max="258" width="10.85546875" style="58" customWidth="1"/>
    <col min="259" max="259" width="46" style="58" customWidth="1"/>
    <col min="260" max="260" width="14.28515625" style="58" customWidth="1"/>
    <col min="261" max="261" width="16.85546875" style="58" customWidth="1"/>
    <col min="262" max="512" width="6.85546875" style="58"/>
    <col min="513" max="513" width="12.28515625" style="58" customWidth="1"/>
    <col min="514" max="514" width="10.85546875" style="58" customWidth="1"/>
    <col min="515" max="515" width="46" style="58" customWidth="1"/>
    <col min="516" max="516" width="14.28515625" style="58" customWidth="1"/>
    <col min="517" max="517" width="16.85546875" style="58" customWidth="1"/>
    <col min="518" max="768" width="6.85546875" style="58"/>
    <col min="769" max="769" width="12.28515625" style="58" customWidth="1"/>
    <col min="770" max="770" width="10.85546875" style="58" customWidth="1"/>
    <col min="771" max="771" width="46" style="58" customWidth="1"/>
    <col min="772" max="772" width="14.28515625" style="58" customWidth="1"/>
    <col min="773" max="773" width="16.85546875" style="58" customWidth="1"/>
    <col min="774" max="1024" width="6.85546875" style="58"/>
    <col min="1025" max="1025" width="12.28515625" style="58" customWidth="1"/>
    <col min="1026" max="1026" width="10.85546875" style="58" customWidth="1"/>
    <col min="1027" max="1027" width="46" style="58" customWidth="1"/>
    <col min="1028" max="1028" width="14.28515625" style="58" customWidth="1"/>
    <col min="1029" max="1029" width="16.85546875" style="58" customWidth="1"/>
    <col min="1030" max="1280" width="6.85546875" style="58"/>
    <col min="1281" max="1281" width="12.28515625" style="58" customWidth="1"/>
    <col min="1282" max="1282" width="10.85546875" style="58" customWidth="1"/>
    <col min="1283" max="1283" width="46" style="58" customWidth="1"/>
    <col min="1284" max="1284" width="14.28515625" style="58" customWidth="1"/>
    <col min="1285" max="1285" width="16.85546875" style="58" customWidth="1"/>
    <col min="1286" max="1536" width="6.85546875" style="58"/>
    <col min="1537" max="1537" width="12.28515625" style="58" customWidth="1"/>
    <col min="1538" max="1538" width="10.85546875" style="58" customWidth="1"/>
    <col min="1539" max="1539" width="46" style="58" customWidth="1"/>
    <col min="1540" max="1540" width="14.28515625" style="58" customWidth="1"/>
    <col min="1541" max="1541" width="16.85546875" style="58" customWidth="1"/>
    <col min="1542" max="1792" width="6.85546875" style="58"/>
    <col min="1793" max="1793" width="12.28515625" style="58" customWidth="1"/>
    <col min="1794" max="1794" width="10.85546875" style="58" customWidth="1"/>
    <col min="1795" max="1795" width="46" style="58" customWidth="1"/>
    <col min="1796" max="1796" width="14.28515625" style="58" customWidth="1"/>
    <col min="1797" max="1797" width="16.85546875" style="58" customWidth="1"/>
    <col min="1798" max="2048" width="6.85546875" style="58"/>
    <col min="2049" max="2049" width="12.28515625" style="58" customWidth="1"/>
    <col min="2050" max="2050" width="10.85546875" style="58" customWidth="1"/>
    <col min="2051" max="2051" width="46" style="58" customWidth="1"/>
    <col min="2052" max="2052" width="14.28515625" style="58" customWidth="1"/>
    <col min="2053" max="2053" width="16.85546875" style="58" customWidth="1"/>
    <col min="2054" max="2304" width="6.85546875" style="58"/>
    <col min="2305" max="2305" width="12.28515625" style="58" customWidth="1"/>
    <col min="2306" max="2306" width="10.85546875" style="58" customWidth="1"/>
    <col min="2307" max="2307" width="46" style="58" customWidth="1"/>
    <col min="2308" max="2308" width="14.28515625" style="58" customWidth="1"/>
    <col min="2309" max="2309" width="16.85546875" style="58" customWidth="1"/>
    <col min="2310" max="2560" width="6.85546875" style="58"/>
    <col min="2561" max="2561" width="12.28515625" style="58" customWidth="1"/>
    <col min="2562" max="2562" width="10.85546875" style="58" customWidth="1"/>
    <col min="2563" max="2563" width="46" style="58" customWidth="1"/>
    <col min="2564" max="2564" width="14.28515625" style="58" customWidth="1"/>
    <col min="2565" max="2565" width="16.85546875" style="58" customWidth="1"/>
    <col min="2566" max="2816" width="6.85546875" style="58"/>
    <col min="2817" max="2817" width="12.28515625" style="58" customWidth="1"/>
    <col min="2818" max="2818" width="10.85546875" style="58" customWidth="1"/>
    <col min="2819" max="2819" width="46" style="58" customWidth="1"/>
    <col min="2820" max="2820" width="14.28515625" style="58" customWidth="1"/>
    <col min="2821" max="2821" width="16.85546875" style="58" customWidth="1"/>
    <col min="2822" max="3072" width="6.85546875" style="58"/>
    <col min="3073" max="3073" width="12.28515625" style="58" customWidth="1"/>
    <col min="3074" max="3074" width="10.85546875" style="58" customWidth="1"/>
    <col min="3075" max="3075" width="46" style="58" customWidth="1"/>
    <col min="3076" max="3076" width="14.28515625" style="58" customWidth="1"/>
    <col min="3077" max="3077" width="16.85546875" style="58" customWidth="1"/>
    <col min="3078" max="3328" width="6.85546875" style="58"/>
    <col min="3329" max="3329" width="12.28515625" style="58" customWidth="1"/>
    <col min="3330" max="3330" width="10.85546875" style="58" customWidth="1"/>
    <col min="3331" max="3331" width="46" style="58" customWidth="1"/>
    <col min="3332" max="3332" width="14.28515625" style="58" customWidth="1"/>
    <col min="3333" max="3333" width="16.85546875" style="58" customWidth="1"/>
    <col min="3334" max="3584" width="6.85546875" style="58"/>
    <col min="3585" max="3585" width="12.28515625" style="58" customWidth="1"/>
    <col min="3586" max="3586" width="10.85546875" style="58" customWidth="1"/>
    <col min="3587" max="3587" width="46" style="58" customWidth="1"/>
    <col min="3588" max="3588" width="14.28515625" style="58" customWidth="1"/>
    <col min="3589" max="3589" width="16.85546875" style="58" customWidth="1"/>
    <col min="3590" max="3840" width="6.85546875" style="58"/>
    <col min="3841" max="3841" width="12.28515625" style="58" customWidth="1"/>
    <col min="3842" max="3842" width="10.85546875" style="58" customWidth="1"/>
    <col min="3843" max="3843" width="46" style="58" customWidth="1"/>
    <col min="3844" max="3844" width="14.28515625" style="58" customWidth="1"/>
    <col min="3845" max="3845" width="16.85546875" style="58" customWidth="1"/>
    <col min="3846" max="4096" width="6.85546875" style="58"/>
    <col min="4097" max="4097" width="12.28515625" style="58" customWidth="1"/>
    <col min="4098" max="4098" width="10.85546875" style="58" customWidth="1"/>
    <col min="4099" max="4099" width="46" style="58" customWidth="1"/>
    <col min="4100" max="4100" width="14.28515625" style="58" customWidth="1"/>
    <col min="4101" max="4101" width="16.85546875" style="58" customWidth="1"/>
    <col min="4102" max="4352" width="6.85546875" style="58"/>
    <col min="4353" max="4353" width="12.28515625" style="58" customWidth="1"/>
    <col min="4354" max="4354" width="10.85546875" style="58" customWidth="1"/>
    <col min="4355" max="4355" width="46" style="58" customWidth="1"/>
    <col min="4356" max="4356" width="14.28515625" style="58" customWidth="1"/>
    <col min="4357" max="4357" width="16.85546875" style="58" customWidth="1"/>
    <col min="4358" max="4608" width="6.85546875" style="58"/>
    <col min="4609" max="4609" width="12.28515625" style="58" customWidth="1"/>
    <col min="4610" max="4610" width="10.85546875" style="58" customWidth="1"/>
    <col min="4611" max="4611" width="46" style="58" customWidth="1"/>
    <col min="4612" max="4612" width="14.28515625" style="58" customWidth="1"/>
    <col min="4613" max="4613" width="16.85546875" style="58" customWidth="1"/>
    <col min="4614" max="4864" width="6.85546875" style="58"/>
    <col min="4865" max="4865" width="12.28515625" style="58" customWidth="1"/>
    <col min="4866" max="4866" width="10.85546875" style="58" customWidth="1"/>
    <col min="4867" max="4867" width="46" style="58" customWidth="1"/>
    <col min="4868" max="4868" width="14.28515625" style="58" customWidth="1"/>
    <col min="4869" max="4869" width="16.85546875" style="58" customWidth="1"/>
    <col min="4870" max="5120" width="6.85546875" style="58"/>
    <col min="5121" max="5121" width="12.28515625" style="58" customWidth="1"/>
    <col min="5122" max="5122" width="10.85546875" style="58" customWidth="1"/>
    <col min="5123" max="5123" width="46" style="58" customWidth="1"/>
    <col min="5124" max="5124" width="14.28515625" style="58" customWidth="1"/>
    <col min="5125" max="5125" width="16.85546875" style="58" customWidth="1"/>
    <col min="5126" max="5376" width="6.85546875" style="58"/>
    <col min="5377" max="5377" width="12.28515625" style="58" customWidth="1"/>
    <col min="5378" max="5378" width="10.85546875" style="58" customWidth="1"/>
    <col min="5379" max="5379" width="46" style="58" customWidth="1"/>
    <col min="5380" max="5380" width="14.28515625" style="58" customWidth="1"/>
    <col min="5381" max="5381" width="16.85546875" style="58" customWidth="1"/>
    <col min="5382" max="5632" width="6.85546875" style="58"/>
    <col min="5633" max="5633" width="12.28515625" style="58" customWidth="1"/>
    <col min="5634" max="5634" width="10.85546875" style="58" customWidth="1"/>
    <col min="5635" max="5635" width="46" style="58" customWidth="1"/>
    <col min="5636" max="5636" width="14.28515625" style="58" customWidth="1"/>
    <col min="5637" max="5637" width="16.85546875" style="58" customWidth="1"/>
    <col min="5638" max="5888" width="6.85546875" style="58"/>
    <col min="5889" max="5889" width="12.28515625" style="58" customWidth="1"/>
    <col min="5890" max="5890" width="10.85546875" style="58" customWidth="1"/>
    <col min="5891" max="5891" width="46" style="58" customWidth="1"/>
    <col min="5892" max="5892" width="14.28515625" style="58" customWidth="1"/>
    <col min="5893" max="5893" width="16.85546875" style="58" customWidth="1"/>
    <col min="5894" max="6144" width="6.85546875" style="58"/>
    <col min="6145" max="6145" width="12.28515625" style="58" customWidth="1"/>
    <col min="6146" max="6146" width="10.85546875" style="58" customWidth="1"/>
    <col min="6147" max="6147" width="46" style="58" customWidth="1"/>
    <col min="6148" max="6148" width="14.28515625" style="58" customWidth="1"/>
    <col min="6149" max="6149" width="16.85546875" style="58" customWidth="1"/>
    <col min="6150" max="6400" width="6.85546875" style="58"/>
    <col min="6401" max="6401" width="12.28515625" style="58" customWidth="1"/>
    <col min="6402" max="6402" width="10.85546875" style="58" customWidth="1"/>
    <col min="6403" max="6403" width="46" style="58" customWidth="1"/>
    <col min="6404" max="6404" width="14.28515625" style="58" customWidth="1"/>
    <col min="6405" max="6405" width="16.85546875" style="58" customWidth="1"/>
    <col min="6406" max="6656" width="6.85546875" style="58"/>
    <col min="6657" max="6657" width="12.28515625" style="58" customWidth="1"/>
    <col min="6658" max="6658" width="10.85546875" style="58" customWidth="1"/>
    <col min="6659" max="6659" width="46" style="58" customWidth="1"/>
    <col min="6660" max="6660" width="14.28515625" style="58" customWidth="1"/>
    <col min="6661" max="6661" width="16.85546875" style="58" customWidth="1"/>
    <col min="6662" max="6912" width="6.85546875" style="58"/>
    <col min="6913" max="6913" width="12.28515625" style="58" customWidth="1"/>
    <col min="6914" max="6914" width="10.85546875" style="58" customWidth="1"/>
    <col min="6915" max="6915" width="46" style="58" customWidth="1"/>
    <col min="6916" max="6916" width="14.28515625" style="58" customWidth="1"/>
    <col min="6917" max="6917" width="16.85546875" style="58" customWidth="1"/>
    <col min="6918" max="7168" width="6.85546875" style="58"/>
    <col min="7169" max="7169" width="12.28515625" style="58" customWidth="1"/>
    <col min="7170" max="7170" width="10.85546875" style="58" customWidth="1"/>
    <col min="7171" max="7171" width="46" style="58" customWidth="1"/>
    <col min="7172" max="7172" width="14.28515625" style="58" customWidth="1"/>
    <col min="7173" max="7173" width="16.85546875" style="58" customWidth="1"/>
    <col min="7174" max="7424" width="6.85546875" style="58"/>
    <col min="7425" max="7425" width="12.28515625" style="58" customWidth="1"/>
    <col min="7426" max="7426" width="10.85546875" style="58" customWidth="1"/>
    <col min="7427" max="7427" width="46" style="58" customWidth="1"/>
    <col min="7428" max="7428" width="14.28515625" style="58" customWidth="1"/>
    <col min="7429" max="7429" width="16.85546875" style="58" customWidth="1"/>
    <col min="7430" max="7680" width="6.85546875" style="58"/>
    <col min="7681" max="7681" width="12.28515625" style="58" customWidth="1"/>
    <col min="7682" max="7682" width="10.85546875" style="58" customWidth="1"/>
    <col min="7683" max="7683" width="46" style="58" customWidth="1"/>
    <col min="7684" max="7684" width="14.28515625" style="58" customWidth="1"/>
    <col min="7685" max="7685" width="16.85546875" style="58" customWidth="1"/>
    <col min="7686" max="7936" width="6.85546875" style="58"/>
    <col min="7937" max="7937" width="12.28515625" style="58" customWidth="1"/>
    <col min="7938" max="7938" width="10.85546875" style="58" customWidth="1"/>
    <col min="7939" max="7939" width="46" style="58" customWidth="1"/>
    <col min="7940" max="7940" width="14.28515625" style="58" customWidth="1"/>
    <col min="7941" max="7941" width="16.85546875" style="58" customWidth="1"/>
    <col min="7942" max="8192" width="6.85546875" style="58"/>
    <col min="8193" max="8193" width="12.28515625" style="58" customWidth="1"/>
    <col min="8194" max="8194" width="10.85546875" style="58" customWidth="1"/>
    <col min="8195" max="8195" width="46" style="58" customWidth="1"/>
    <col min="8196" max="8196" width="14.28515625" style="58" customWidth="1"/>
    <col min="8197" max="8197" width="16.85546875" style="58" customWidth="1"/>
    <col min="8198" max="8448" width="6.85546875" style="58"/>
    <col min="8449" max="8449" width="12.28515625" style="58" customWidth="1"/>
    <col min="8450" max="8450" width="10.85546875" style="58" customWidth="1"/>
    <col min="8451" max="8451" width="46" style="58" customWidth="1"/>
    <col min="8452" max="8452" width="14.28515625" style="58" customWidth="1"/>
    <col min="8453" max="8453" width="16.85546875" style="58" customWidth="1"/>
    <col min="8454" max="8704" width="6.85546875" style="58"/>
    <col min="8705" max="8705" width="12.28515625" style="58" customWidth="1"/>
    <col min="8706" max="8706" width="10.85546875" style="58" customWidth="1"/>
    <col min="8707" max="8707" width="46" style="58" customWidth="1"/>
    <col min="8708" max="8708" width="14.28515625" style="58" customWidth="1"/>
    <col min="8709" max="8709" width="16.85546875" style="58" customWidth="1"/>
    <col min="8710" max="8960" width="6.85546875" style="58"/>
    <col min="8961" max="8961" width="12.28515625" style="58" customWidth="1"/>
    <col min="8962" max="8962" width="10.85546875" style="58" customWidth="1"/>
    <col min="8963" max="8963" width="46" style="58" customWidth="1"/>
    <col min="8964" max="8964" width="14.28515625" style="58" customWidth="1"/>
    <col min="8965" max="8965" width="16.85546875" style="58" customWidth="1"/>
    <col min="8966" max="9216" width="6.85546875" style="58"/>
    <col min="9217" max="9217" width="12.28515625" style="58" customWidth="1"/>
    <col min="9218" max="9218" width="10.85546875" style="58" customWidth="1"/>
    <col min="9219" max="9219" width="46" style="58" customWidth="1"/>
    <col min="9220" max="9220" width="14.28515625" style="58" customWidth="1"/>
    <col min="9221" max="9221" width="16.85546875" style="58" customWidth="1"/>
    <col min="9222" max="9472" width="6.85546875" style="58"/>
    <col min="9473" max="9473" width="12.28515625" style="58" customWidth="1"/>
    <col min="9474" max="9474" width="10.85546875" style="58" customWidth="1"/>
    <col min="9475" max="9475" width="46" style="58" customWidth="1"/>
    <col min="9476" max="9476" width="14.28515625" style="58" customWidth="1"/>
    <col min="9477" max="9477" width="16.85546875" style="58" customWidth="1"/>
    <col min="9478" max="9728" width="6.85546875" style="58"/>
    <col min="9729" max="9729" width="12.28515625" style="58" customWidth="1"/>
    <col min="9730" max="9730" width="10.85546875" style="58" customWidth="1"/>
    <col min="9731" max="9731" width="46" style="58" customWidth="1"/>
    <col min="9732" max="9732" width="14.28515625" style="58" customWidth="1"/>
    <col min="9733" max="9733" width="16.85546875" style="58" customWidth="1"/>
    <col min="9734" max="9984" width="6.85546875" style="58"/>
    <col min="9985" max="9985" width="12.28515625" style="58" customWidth="1"/>
    <col min="9986" max="9986" width="10.85546875" style="58" customWidth="1"/>
    <col min="9987" max="9987" width="46" style="58" customWidth="1"/>
    <col min="9988" max="9988" width="14.28515625" style="58" customWidth="1"/>
    <col min="9989" max="9989" width="16.85546875" style="58" customWidth="1"/>
    <col min="9990" max="10240" width="6.85546875" style="58"/>
    <col min="10241" max="10241" width="12.28515625" style="58" customWidth="1"/>
    <col min="10242" max="10242" width="10.85546875" style="58" customWidth="1"/>
    <col min="10243" max="10243" width="46" style="58" customWidth="1"/>
    <col min="10244" max="10244" width="14.28515625" style="58" customWidth="1"/>
    <col min="10245" max="10245" width="16.85546875" style="58" customWidth="1"/>
    <col min="10246" max="10496" width="6.85546875" style="58"/>
    <col min="10497" max="10497" width="12.28515625" style="58" customWidth="1"/>
    <col min="10498" max="10498" width="10.85546875" style="58" customWidth="1"/>
    <col min="10499" max="10499" width="46" style="58" customWidth="1"/>
    <col min="10500" max="10500" width="14.28515625" style="58" customWidth="1"/>
    <col min="10501" max="10501" width="16.85546875" style="58" customWidth="1"/>
    <col min="10502" max="10752" width="6.85546875" style="58"/>
    <col min="10753" max="10753" width="12.28515625" style="58" customWidth="1"/>
    <col min="10754" max="10754" width="10.85546875" style="58" customWidth="1"/>
    <col min="10755" max="10755" width="46" style="58" customWidth="1"/>
    <col min="10756" max="10756" width="14.28515625" style="58" customWidth="1"/>
    <col min="10757" max="10757" width="16.85546875" style="58" customWidth="1"/>
    <col min="10758" max="11008" width="6.85546875" style="58"/>
    <col min="11009" max="11009" width="12.28515625" style="58" customWidth="1"/>
    <col min="11010" max="11010" width="10.85546875" style="58" customWidth="1"/>
    <col min="11011" max="11011" width="46" style="58" customWidth="1"/>
    <col min="11012" max="11012" width="14.28515625" style="58" customWidth="1"/>
    <col min="11013" max="11013" width="16.85546875" style="58" customWidth="1"/>
    <col min="11014" max="11264" width="6.85546875" style="58"/>
    <col min="11265" max="11265" width="12.28515625" style="58" customWidth="1"/>
    <col min="11266" max="11266" width="10.85546875" style="58" customWidth="1"/>
    <col min="11267" max="11267" width="46" style="58" customWidth="1"/>
    <col min="11268" max="11268" width="14.28515625" style="58" customWidth="1"/>
    <col min="11269" max="11269" width="16.85546875" style="58" customWidth="1"/>
    <col min="11270" max="11520" width="6.85546875" style="58"/>
    <col min="11521" max="11521" width="12.28515625" style="58" customWidth="1"/>
    <col min="11522" max="11522" width="10.85546875" style="58" customWidth="1"/>
    <col min="11523" max="11523" width="46" style="58" customWidth="1"/>
    <col min="11524" max="11524" width="14.28515625" style="58" customWidth="1"/>
    <col min="11525" max="11525" width="16.85546875" style="58" customWidth="1"/>
    <col min="11526" max="11776" width="6.85546875" style="58"/>
    <col min="11777" max="11777" width="12.28515625" style="58" customWidth="1"/>
    <col min="11778" max="11778" width="10.85546875" style="58" customWidth="1"/>
    <col min="11779" max="11779" width="46" style="58" customWidth="1"/>
    <col min="11780" max="11780" width="14.28515625" style="58" customWidth="1"/>
    <col min="11781" max="11781" width="16.85546875" style="58" customWidth="1"/>
    <col min="11782" max="12032" width="6.85546875" style="58"/>
    <col min="12033" max="12033" width="12.28515625" style="58" customWidth="1"/>
    <col min="12034" max="12034" width="10.85546875" style="58" customWidth="1"/>
    <col min="12035" max="12035" width="46" style="58" customWidth="1"/>
    <col min="12036" max="12036" width="14.28515625" style="58" customWidth="1"/>
    <col min="12037" max="12037" width="16.85546875" style="58" customWidth="1"/>
    <col min="12038" max="12288" width="6.85546875" style="58"/>
    <col min="12289" max="12289" width="12.28515625" style="58" customWidth="1"/>
    <col min="12290" max="12290" width="10.85546875" style="58" customWidth="1"/>
    <col min="12291" max="12291" width="46" style="58" customWidth="1"/>
    <col min="12292" max="12292" width="14.28515625" style="58" customWidth="1"/>
    <col min="12293" max="12293" width="16.85546875" style="58" customWidth="1"/>
    <col min="12294" max="12544" width="6.85546875" style="58"/>
    <col min="12545" max="12545" width="12.28515625" style="58" customWidth="1"/>
    <col min="12546" max="12546" width="10.85546875" style="58" customWidth="1"/>
    <col min="12547" max="12547" width="46" style="58" customWidth="1"/>
    <col min="12548" max="12548" width="14.28515625" style="58" customWidth="1"/>
    <col min="12549" max="12549" width="16.85546875" style="58" customWidth="1"/>
    <col min="12550" max="12800" width="6.85546875" style="58"/>
    <col min="12801" max="12801" width="12.28515625" style="58" customWidth="1"/>
    <col min="12802" max="12802" width="10.85546875" style="58" customWidth="1"/>
    <col min="12803" max="12803" width="46" style="58" customWidth="1"/>
    <col min="12804" max="12804" width="14.28515625" style="58" customWidth="1"/>
    <col min="12805" max="12805" width="16.85546875" style="58" customWidth="1"/>
    <col min="12806" max="13056" width="6.85546875" style="58"/>
    <col min="13057" max="13057" width="12.28515625" style="58" customWidth="1"/>
    <col min="13058" max="13058" width="10.85546875" style="58" customWidth="1"/>
    <col min="13059" max="13059" width="46" style="58" customWidth="1"/>
    <col min="13060" max="13060" width="14.28515625" style="58" customWidth="1"/>
    <col min="13061" max="13061" width="16.85546875" style="58" customWidth="1"/>
    <col min="13062" max="13312" width="6.85546875" style="58"/>
    <col min="13313" max="13313" width="12.28515625" style="58" customWidth="1"/>
    <col min="13314" max="13314" width="10.85546875" style="58" customWidth="1"/>
    <col min="13315" max="13315" width="46" style="58" customWidth="1"/>
    <col min="13316" max="13316" width="14.28515625" style="58" customWidth="1"/>
    <col min="13317" max="13317" width="16.85546875" style="58" customWidth="1"/>
    <col min="13318" max="13568" width="6.85546875" style="58"/>
    <col min="13569" max="13569" width="12.28515625" style="58" customWidth="1"/>
    <col min="13570" max="13570" width="10.85546875" style="58" customWidth="1"/>
    <col min="13571" max="13571" width="46" style="58" customWidth="1"/>
    <col min="13572" max="13572" width="14.28515625" style="58" customWidth="1"/>
    <col min="13573" max="13573" width="16.85546875" style="58" customWidth="1"/>
    <col min="13574" max="13824" width="6.85546875" style="58"/>
    <col min="13825" max="13825" width="12.28515625" style="58" customWidth="1"/>
    <col min="13826" max="13826" width="10.85546875" style="58" customWidth="1"/>
    <col min="13827" max="13827" width="46" style="58" customWidth="1"/>
    <col min="13828" max="13828" width="14.28515625" style="58" customWidth="1"/>
    <col min="13829" max="13829" width="16.85546875" style="58" customWidth="1"/>
    <col min="13830" max="14080" width="6.85546875" style="58"/>
    <col min="14081" max="14081" width="12.28515625" style="58" customWidth="1"/>
    <col min="14082" max="14082" width="10.85546875" style="58" customWidth="1"/>
    <col min="14083" max="14083" width="46" style="58" customWidth="1"/>
    <col min="14084" max="14084" width="14.28515625" style="58" customWidth="1"/>
    <col min="14085" max="14085" width="16.85546875" style="58" customWidth="1"/>
    <col min="14086" max="14336" width="6.85546875" style="58"/>
    <col min="14337" max="14337" width="12.28515625" style="58" customWidth="1"/>
    <col min="14338" max="14338" width="10.85546875" style="58" customWidth="1"/>
    <col min="14339" max="14339" width="46" style="58" customWidth="1"/>
    <col min="14340" max="14340" width="14.28515625" style="58" customWidth="1"/>
    <col min="14341" max="14341" width="16.85546875" style="58" customWidth="1"/>
    <col min="14342" max="14592" width="6.85546875" style="58"/>
    <col min="14593" max="14593" width="12.28515625" style="58" customWidth="1"/>
    <col min="14594" max="14594" width="10.85546875" style="58" customWidth="1"/>
    <col min="14595" max="14595" width="46" style="58" customWidth="1"/>
    <col min="14596" max="14596" width="14.28515625" style="58" customWidth="1"/>
    <col min="14597" max="14597" width="16.85546875" style="58" customWidth="1"/>
    <col min="14598" max="14848" width="6.85546875" style="58"/>
    <col min="14849" max="14849" width="12.28515625" style="58" customWidth="1"/>
    <col min="14850" max="14850" width="10.85546875" style="58" customWidth="1"/>
    <col min="14851" max="14851" width="46" style="58" customWidth="1"/>
    <col min="14852" max="14852" width="14.28515625" style="58" customWidth="1"/>
    <col min="14853" max="14853" width="16.85546875" style="58" customWidth="1"/>
    <col min="14854" max="15104" width="6.85546875" style="58"/>
    <col min="15105" max="15105" width="12.28515625" style="58" customWidth="1"/>
    <col min="15106" max="15106" width="10.85546875" style="58" customWidth="1"/>
    <col min="15107" max="15107" width="46" style="58" customWidth="1"/>
    <col min="15108" max="15108" width="14.28515625" style="58" customWidth="1"/>
    <col min="15109" max="15109" width="16.85546875" style="58" customWidth="1"/>
    <col min="15110" max="15360" width="6.85546875" style="58"/>
    <col min="15361" max="15361" width="12.28515625" style="58" customWidth="1"/>
    <col min="15362" max="15362" width="10.85546875" style="58" customWidth="1"/>
    <col min="15363" max="15363" width="46" style="58" customWidth="1"/>
    <col min="15364" max="15364" width="14.28515625" style="58" customWidth="1"/>
    <col min="15365" max="15365" width="16.85546875" style="58" customWidth="1"/>
    <col min="15366" max="15616" width="6.85546875" style="58"/>
    <col min="15617" max="15617" width="12.28515625" style="58" customWidth="1"/>
    <col min="15618" max="15618" width="10.85546875" style="58" customWidth="1"/>
    <col min="15619" max="15619" width="46" style="58" customWidth="1"/>
    <col min="15620" max="15620" width="14.28515625" style="58" customWidth="1"/>
    <col min="15621" max="15621" width="16.85546875" style="58" customWidth="1"/>
    <col min="15622" max="15872" width="6.85546875" style="58"/>
    <col min="15873" max="15873" width="12.28515625" style="58" customWidth="1"/>
    <col min="15874" max="15874" width="10.85546875" style="58" customWidth="1"/>
    <col min="15875" max="15875" width="46" style="58" customWidth="1"/>
    <col min="15876" max="15876" width="14.28515625" style="58" customWidth="1"/>
    <col min="15877" max="15877" width="16.85546875" style="58" customWidth="1"/>
    <col min="15878" max="16128" width="6.85546875" style="58"/>
    <col min="16129" max="16129" width="12.28515625" style="58" customWidth="1"/>
    <col min="16130" max="16130" width="10.85546875" style="58" customWidth="1"/>
    <col min="16131" max="16131" width="46" style="58" customWidth="1"/>
    <col min="16132" max="16132" width="14.28515625" style="58" customWidth="1"/>
    <col min="16133" max="16133" width="16.85546875" style="58" customWidth="1"/>
    <col min="16134" max="16384" width="6.85546875" style="58"/>
  </cols>
  <sheetData>
    <row r="2" spans="1:5" ht="12.75" customHeight="1" x14ac:dyDescent="0.2">
      <c r="A2" s="55"/>
      <c r="B2" s="55"/>
      <c r="C2" s="56"/>
      <c r="D2" s="57"/>
    </row>
    <row r="3" spans="1:5" ht="12.75" customHeight="1" x14ac:dyDescent="0.2">
      <c r="A3" s="55"/>
      <c r="B3" s="55"/>
      <c r="C3" s="56"/>
      <c r="D3" s="57"/>
    </row>
    <row r="4" spans="1:5" ht="12.75" customHeight="1" x14ac:dyDescent="0.2">
      <c r="A4" s="55"/>
      <c r="B4" s="55"/>
      <c r="C4" s="56"/>
      <c r="D4" s="57"/>
    </row>
    <row r="5" spans="1:5" ht="12.75" customHeight="1" x14ac:dyDescent="0.2">
      <c r="A5" s="55"/>
      <c r="B5" s="55"/>
      <c r="C5" s="56"/>
      <c r="D5" s="57"/>
    </row>
    <row r="6" spans="1:5" ht="12.75" customHeight="1" x14ac:dyDescent="0.2">
      <c r="A6" s="55"/>
      <c r="B6" s="55"/>
      <c r="C6" s="56"/>
      <c r="D6" s="57"/>
    </row>
    <row r="7" spans="1:5" ht="12.75" customHeight="1" x14ac:dyDescent="0.2">
      <c r="A7" s="55"/>
      <c r="B7" s="55"/>
      <c r="C7" s="56"/>
      <c r="D7" s="57"/>
    </row>
    <row r="8" spans="1:5" ht="12.75" customHeight="1" x14ac:dyDescent="0.2">
      <c r="A8" s="55"/>
      <c r="B8" s="55"/>
      <c r="C8" s="56"/>
      <c r="D8" s="57"/>
    </row>
    <row r="9" spans="1:5" ht="12.75" hidden="1" customHeight="1" x14ac:dyDescent="0.2">
      <c r="A9" s="55"/>
      <c r="B9" s="55"/>
      <c r="C9" s="56"/>
      <c r="D9" s="57"/>
    </row>
    <row r="10" spans="1:5" ht="16.5" customHeight="1" x14ac:dyDescent="0.2">
      <c r="A10" s="55"/>
      <c r="B10" s="55"/>
      <c r="C10" s="56"/>
      <c r="D10" s="57"/>
    </row>
    <row r="11" spans="1:5" ht="18.75" customHeight="1" x14ac:dyDescent="0.25">
      <c r="A11" s="55"/>
      <c r="B11" s="59"/>
      <c r="C11" s="75" t="s">
        <v>138</v>
      </c>
      <c r="D11" s="57"/>
    </row>
    <row r="12" spans="1:5" ht="25.5" customHeight="1" x14ac:dyDescent="0.25">
      <c r="A12" s="60" t="s">
        <v>93</v>
      </c>
      <c r="B12" s="60" t="s">
        <v>94</v>
      </c>
      <c r="C12" s="76" t="s">
        <v>95</v>
      </c>
      <c r="D12" s="77" t="s">
        <v>96</v>
      </c>
      <c r="E12" s="61" t="s">
        <v>97</v>
      </c>
    </row>
    <row r="13" spans="1:5" ht="12.75" customHeight="1" x14ac:dyDescent="0.2">
      <c r="A13" s="72">
        <v>42395</v>
      </c>
      <c r="B13" s="62">
        <v>30345</v>
      </c>
      <c r="C13" s="63" t="s">
        <v>98</v>
      </c>
      <c r="D13" s="64">
        <v>38375.25</v>
      </c>
      <c r="E13" s="65" t="str">
        <f t="shared" ref="E13:E61" si="0">IF(D13=0,"cheques pagado ","cheques transitos  ")</f>
        <v xml:space="preserve">cheques transitos  </v>
      </c>
    </row>
    <row r="14" spans="1:5" ht="12.75" customHeight="1" x14ac:dyDescent="0.2">
      <c r="A14" s="72">
        <v>42396</v>
      </c>
      <c r="B14" s="62">
        <v>30405</v>
      </c>
      <c r="C14" s="63" t="s">
        <v>99</v>
      </c>
      <c r="D14" s="64">
        <v>7000</v>
      </c>
      <c r="E14" s="65" t="str">
        <f t="shared" si="0"/>
        <v xml:space="preserve">cheques transitos  </v>
      </c>
    </row>
    <row r="15" spans="1:5" ht="12.75" customHeight="1" x14ac:dyDescent="0.2">
      <c r="A15" s="72">
        <v>42396</v>
      </c>
      <c r="B15" s="62">
        <v>30420</v>
      </c>
      <c r="C15" s="63" t="s">
        <v>100</v>
      </c>
      <c r="D15" s="64">
        <v>40066.660000000003</v>
      </c>
      <c r="E15" s="65" t="str">
        <f t="shared" si="0"/>
        <v xml:space="preserve">cheques transitos  </v>
      </c>
    </row>
    <row r="16" spans="1:5" ht="12.75" customHeight="1" x14ac:dyDescent="0.2">
      <c r="A16" s="72">
        <v>42397</v>
      </c>
      <c r="B16" s="62">
        <v>30444</v>
      </c>
      <c r="C16" s="63" t="s">
        <v>98</v>
      </c>
      <c r="D16" s="64">
        <v>87314.5</v>
      </c>
      <c r="E16" s="65" t="str">
        <f t="shared" si="0"/>
        <v xml:space="preserve">cheques transitos  </v>
      </c>
    </row>
    <row r="17" spans="1:5" ht="12.75" customHeight="1" x14ac:dyDescent="0.2">
      <c r="A17" s="72">
        <v>42397</v>
      </c>
      <c r="B17" s="62">
        <v>30476</v>
      </c>
      <c r="C17" s="63" t="s">
        <v>101</v>
      </c>
      <c r="D17" s="64">
        <v>10800</v>
      </c>
      <c r="E17" s="65" t="str">
        <f t="shared" si="0"/>
        <v xml:space="preserve">cheques transitos  </v>
      </c>
    </row>
    <row r="18" spans="1:5" ht="12.75" customHeight="1" x14ac:dyDescent="0.2">
      <c r="A18" s="72">
        <v>42403</v>
      </c>
      <c r="B18" s="62">
        <v>30573</v>
      </c>
      <c r="C18" s="63" t="s">
        <v>102</v>
      </c>
      <c r="D18" s="64">
        <v>144000</v>
      </c>
      <c r="E18" s="65" t="str">
        <f t="shared" si="0"/>
        <v xml:space="preserve">cheques transitos  </v>
      </c>
    </row>
    <row r="19" spans="1:5" ht="12.75" customHeight="1" x14ac:dyDescent="0.2">
      <c r="A19" s="72">
        <v>42404</v>
      </c>
      <c r="B19" s="62">
        <v>30632</v>
      </c>
      <c r="C19" s="63" t="s">
        <v>103</v>
      </c>
      <c r="D19" s="64">
        <v>36086.76</v>
      </c>
      <c r="E19" s="65" t="str">
        <f t="shared" si="0"/>
        <v xml:space="preserve">cheques transitos  </v>
      </c>
    </row>
    <row r="20" spans="1:5" ht="12.75" customHeight="1" x14ac:dyDescent="0.2">
      <c r="A20" s="72">
        <v>42408</v>
      </c>
      <c r="B20" s="62">
        <v>30673</v>
      </c>
      <c r="C20" s="63" t="s">
        <v>98</v>
      </c>
      <c r="D20" s="64">
        <v>50350</v>
      </c>
      <c r="E20" s="65" t="str">
        <f t="shared" si="0"/>
        <v xml:space="preserve">cheques transitos  </v>
      </c>
    </row>
    <row r="21" spans="1:5" ht="12.75" customHeight="1" x14ac:dyDescent="0.2">
      <c r="A21" s="72">
        <v>42419</v>
      </c>
      <c r="B21" s="62">
        <v>30833</v>
      </c>
      <c r="C21" s="63" t="s">
        <v>104</v>
      </c>
      <c r="D21" s="64">
        <v>24057</v>
      </c>
      <c r="E21" s="65" t="str">
        <f t="shared" si="0"/>
        <v xml:space="preserve">cheques transitos  </v>
      </c>
    </row>
    <row r="22" spans="1:5" ht="12.75" customHeight="1" x14ac:dyDescent="0.2">
      <c r="A22" s="72">
        <v>42419</v>
      </c>
      <c r="B22" s="62">
        <v>30862</v>
      </c>
      <c r="C22" s="63" t="s">
        <v>98</v>
      </c>
      <c r="D22" s="64">
        <v>165075.79999999999</v>
      </c>
      <c r="E22" s="65" t="str">
        <f t="shared" si="0"/>
        <v xml:space="preserve">cheques transitos  </v>
      </c>
    </row>
    <row r="23" spans="1:5" ht="12.75" customHeight="1" x14ac:dyDescent="0.2">
      <c r="A23" s="72">
        <v>42424</v>
      </c>
      <c r="B23" s="62">
        <v>30886</v>
      </c>
      <c r="C23" s="63" t="s">
        <v>105</v>
      </c>
      <c r="D23" s="64">
        <v>1000</v>
      </c>
      <c r="E23" s="65" t="str">
        <f t="shared" si="0"/>
        <v xml:space="preserve">cheques transitos  </v>
      </c>
    </row>
    <row r="24" spans="1:5" ht="12.75" customHeight="1" x14ac:dyDescent="0.2">
      <c r="A24" s="72">
        <v>42424</v>
      </c>
      <c r="B24" s="62">
        <v>30887</v>
      </c>
      <c r="C24" s="63" t="s">
        <v>106</v>
      </c>
      <c r="D24" s="64">
        <v>8278.73</v>
      </c>
      <c r="E24" s="65" t="str">
        <f t="shared" si="0"/>
        <v xml:space="preserve">cheques transitos  </v>
      </c>
    </row>
    <row r="25" spans="1:5" ht="12.75" customHeight="1" x14ac:dyDescent="0.2">
      <c r="A25" s="73">
        <v>42426</v>
      </c>
      <c r="B25" s="62">
        <v>30919</v>
      </c>
      <c r="C25" s="63" t="s">
        <v>107</v>
      </c>
      <c r="D25" s="64">
        <v>1205.21</v>
      </c>
      <c r="E25" s="65" t="str">
        <f t="shared" si="0"/>
        <v xml:space="preserve">cheques transitos  </v>
      </c>
    </row>
    <row r="26" spans="1:5" ht="12.75" customHeight="1" x14ac:dyDescent="0.2">
      <c r="A26" s="72">
        <v>42439</v>
      </c>
      <c r="B26" s="62">
        <v>31059</v>
      </c>
      <c r="C26" s="63" t="s">
        <v>99</v>
      </c>
      <c r="D26" s="64">
        <v>10000</v>
      </c>
      <c r="E26" s="65" t="str">
        <f t="shared" si="0"/>
        <v xml:space="preserve">cheques transitos  </v>
      </c>
    </row>
    <row r="27" spans="1:5" ht="12.75" customHeight="1" x14ac:dyDescent="0.2">
      <c r="A27" s="72">
        <v>42443</v>
      </c>
      <c r="B27" s="62">
        <v>31100</v>
      </c>
      <c r="C27" s="63" t="s">
        <v>108</v>
      </c>
      <c r="D27" s="64">
        <v>120460</v>
      </c>
      <c r="E27" s="65" t="str">
        <f t="shared" si="0"/>
        <v xml:space="preserve">cheques transitos  </v>
      </c>
    </row>
    <row r="28" spans="1:5" ht="12.75" customHeight="1" x14ac:dyDescent="0.2">
      <c r="A28" s="72">
        <v>42464</v>
      </c>
      <c r="B28" s="62">
        <v>31319</v>
      </c>
      <c r="C28" s="63" t="s">
        <v>109</v>
      </c>
      <c r="D28" s="64">
        <v>28800</v>
      </c>
      <c r="E28" s="65" t="str">
        <f t="shared" si="0"/>
        <v xml:space="preserve">cheques transitos  </v>
      </c>
    </row>
    <row r="29" spans="1:5" ht="12.75" customHeight="1" x14ac:dyDescent="0.2">
      <c r="A29" s="72">
        <v>42464</v>
      </c>
      <c r="B29" s="62">
        <v>31320</v>
      </c>
      <c r="C29" s="63" t="s">
        <v>110</v>
      </c>
      <c r="D29" s="64">
        <v>2500</v>
      </c>
      <c r="E29" s="65" t="str">
        <f t="shared" si="0"/>
        <v xml:space="preserve">cheques transitos  </v>
      </c>
    </row>
    <row r="30" spans="1:5" ht="12.75" customHeight="1" x14ac:dyDescent="0.2">
      <c r="A30" s="72">
        <v>42464</v>
      </c>
      <c r="B30" s="62">
        <v>31321</v>
      </c>
      <c r="C30" s="63" t="s">
        <v>111</v>
      </c>
      <c r="D30" s="64">
        <v>1600</v>
      </c>
      <c r="E30" s="65" t="str">
        <f t="shared" si="0"/>
        <v xml:space="preserve">cheques transitos  </v>
      </c>
    </row>
    <row r="31" spans="1:5" ht="12.75" customHeight="1" x14ac:dyDescent="0.2">
      <c r="A31" s="72">
        <v>42464</v>
      </c>
      <c r="B31" s="62">
        <v>31323</v>
      </c>
      <c r="C31" s="63" t="s">
        <v>112</v>
      </c>
      <c r="D31" s="64">
        <v>1200</v>
      </c>
      <c r="E31" s="65" t="str">
        <f t="shared" si="0"/>
        <v xml:space="preserve">cheques transitos  </v>
      </c>
    </row>
    <row r="32" spans="1:5" ht="12.75" customHeight="1" x14ac:dyDescent="0.2">
      <c r="A32" s="72">
        <v>42464</v>
      </c>
      <c r="B32" s="62">
        <v>31353</v>
      </c>
      <c r="C32" s="63" t="s">
        <v>113</v>
      </c>
      <c r="D32" s="64">
        <v>8260.76</v>
      </c>
      <c r="E32" s="65" t="str">
        <f t="shared" si="0"/>
        <v xml:space="preserve">cheques transitos  </v>
      </c>
    </row>
    <row r="33" spans="1:5" ht="12.75" customHeight="1" x14ac:dyDescent="0.2">
      <c r="A33" s="72">
        <v>42472</v>
      </c>
      <c r="B33" s="66">
        <v>31447</v>
      </c>
      <c r="C33" s="67" t="s">
        <v>29</v>
      </c>
      <c r="D33" s="68">
        <v>19833.05</v>
      </c>
      <c r="E33" s="65" t="str">
        <f t="shared" si="0"/>
        <v xml:space="preserve">cheques transitos  </v>
      </c>
    </row>
    <row r="34" spans="1:5" ht="12.75" customHeight="1" x14ac:dyDescent="0.2">
      <c r="A34" s="72">
        <v>42493</v>
      </c>
      <c r="B34" s="62">
        <v>31472</v>
      </c>
      <c r="C34" s="62" t="s">
        <v>114</v>
      </c>
      <c r="D34" s="69">
        <v>96133.37</v>
      </c>
      <c r="E34" s="65" t="str">
        <f t="shared" si="0"/>
        <v xml:space="preserve">cheques transitos  </v>
      </c>
    </row>
    <row r="35" spans="1:5" ht="12.75" customHeight="1" x14ac:dyDescent="0.2">
      <c r="A35" s="72">
        <v>42507</v>
      </c>
      <c r="B35" s="62">
        <v>31597</v>
      </c>
      <c r="C35" s="62" t="s">
        <v>115</v>
      </c>
      <c r="D35" s="69">
        <v>18900</v>
      </c>
      <c r="E35" s="65" t="str">
        <f t="shared" si="0"/>
        <v xml:space="preserve">cheques transitos  </v>
      </c>
    </row>
    <row r="36" spans="1:5" ht="12.75" customHeight="1" x14ac:dyDescent="0.2">
      <c r="A36" s="72">
        <v>42510</v>
      </c>
      <c r="B36" s="62">
        <v>31632</v>
      </c>
      <c r="C36" s="62" t="s">
        <v>116</v>
      </c>
      <c r="D36" s="69">
        <v>1500</v>
      </c>
      <c r="E36" s="65" t="str">
        <f t="shared" si="0"/>
        <v xml:space="preserve">cheques transitos  </v>
      </c>
    </row>
    <row r="37" spans="1:5" ht="12.75" customHeight="1" x14ac:dyDescent="0.2">
      <c r="A37" s="72">
        <v>42520</v>
      </c>
      <c r="B37" s="62">
        <v>31709</v>
      </c>
      <c r="C37" s="62" t="s">
        <v>117</v>
      </c>
      <c r="D37" s="69">
        <v>19133.900000000001</v>
      </c>
      <c r="E37" s="65" t="str">
        <f t="shared" si="0"/>
        <v xml:space="preserve">cheques transitos  </v>
      </c>
    </row>
    <row r="38" spans="1:5" ht="12.75" customHeight="1" x14ac:dyDescent="0.2">
      <c r="A38" s="72">
        <v>42521</v>
      </c>
      <c r="B38" s="62">
        <v>31723</v>
      </c>
      <c r="C38" s="62" t="s">
        <v>118</v>
      </c>
      <c r="D38" s="69">
        <v>13000</v>
      </c>
      <c r="E38" s="65" t="str">
        <f t="shared" si="0"/>
        <v xml:space="preserve">cheques transitos  </v>
      </c>
    </row>
    <row r="39" spans="1:5" ht="12.75" customHeight="1" x14ac:dyDescent="0.2">
      <c r="A39" s="72">
        <v>42522</v>
      </c>
      <c r="B39" s="62">
        <v>31775</v>
      </c>
      <c r="C39" s="63" t="s">
        <v>119</v>
      </c>
      <c r="D39" s="64">
        <v>20000</v>
      </c>
      <c r="E39" s="65" t="str">
        <f t="shared" si="0"/>
        <v xml:space="preserve">cheques transitos  </v>
      </c>
    </row>
    <row r="40" spans="1:5" ht="12.75" customHeight="1" x14ac:dyDescent="0.2">
      <c r="A40" s="72">
        <v>42524</v>
      </c>
      <c r="B40" s="62">
        <v>31820</v>
      </c>
      <c r="C40" s="63" t="s">
        <v>120</v>
      </c>
      <c r="D40" s="64">
        <v>8968.6200000000008</v>
      </c>
      <c r="E40" s="65" t="str">
        <f t="shared" si="0"/>
        <v xml:space="preserve">cheques transitos  </v>
      </c>
    </row>
    <row r="41" spans="1:5" ht="12.75" customHeight="1" x14ac:dyDescent="0.2">
      <c r="A41" s="72">
        <v>42524</v>
      </c>
      <c r="B41" s="62">
        <v>31832</v>
      </c>
      <c r="C41" s="63" t="s">
        <v>121</v>
      </c>
      <c r="D41" s="64">
        <v>10800</v>
      </c>
      <c r="E41" s="65" t="str">
        <f t="shared" si="0"/>
        <v xml:space="preserve">cheques transitos  </v>
      </c>
    </row>
    <row r="42" spans="1:5" ht="12.75" customHeight="1" x14ac:dyDescent="0.2">
      <c r="A42" s="72">
        <v>42524</v>
      </c>
      <c r="B42" s="62">
        <v>31845</v>
      </c>
      <c r="C42" s="63" t="s">
        <v>122</v>
      </c>
      <c r="D42" s="64">
        <v>102841.89</v>
      </c>
      <c r="E42" s="65" t="str">
        <f t="shared" si="0"/>
        <v xml:space="preserve">cheques transitos  </v>
      </c>
    </row>
    <row r="43" spans="1:5" ht="12.75" customHeight="1" x14ac:dyDescent="0.2">
      <c r="A43" s="72">
        <v>42527</v>
      </c>
      <c r="B43" s="62">
        <v>31913</v>
      </c>
      <c r="C43" s="63" t="s">
        <v>73</v>
      </c>
      <c r="D43" s="64">
        <v>19235.560000000001</v>
      </c>
      <c r="E43" s="65" t="str">
        <f t="shared" si="0"/>
        <v xml:space="preserve">cheques transitos  </v>
      </c>
    </row>
    <row r="44" spans="1:5" ht="12.75" customHeight="1" x14ac:dyDescent="0.2">
      <c r="A44" s="72">
        <v>42536</v>
      </c>
      <c r="B44" s="62">
        <v>32022</v>
      </c>
      <c r="C44" s="63" t="s">
        <v>123</v>
      </c>
      <c r="D44" s="64">
        <v>40719.15</v>
      </c>
      <c r="E44" s="65" t="str">
        <f t="shared" si="0"/>
        <v xml:space="preserve">cheques transitos  </v>
      </c>
    </row>
    <row r="45" spans="1:5" ht="12.75" customHeight="1" x14ac:dyDescent="0.2">
      <c r="A45" s="72">
        <v>42536</v>
      </c>
      <c r="B45" s="62">
        <v>32042</v>
      </c>
      <c r="C45" s="63" t="s">
        <v>124</v>
      </c>
      <c r="D45" s="64">
        <v>120006.72</v>
      </c>
      <c r="E45" s="65" t="str">
        <f t="shared" si="0"/>
        <v xml:space="preserve">cheques transitos  </v>
      </c>
    </row>
    <row r="46" spans="1:5" ht="12.75" customHeight="1" x14ac:dyDescent="0.2">
      <c r="A46" s="72">
        <v>42555</v>
      </c>
      <c r="B46" s="62">
        <v>32068</v>
      </c>
      <c r="C46" s="63" t="s">
        <v>74</v>
      </c>
      <c r="D46" s="64">
        <v>7913.82</v>
      </c>
      <c r="E46" s="65" t="str">
        <f t="shared" si="0"/>
        <v xml:space="preserve">cheques transitos  </v>
      </c>
    </row>
    <row r="47" spans="1:5" ht="12.75" customHeight="1" x14ac:dyDescent="0.2">
      <c r="A47" s="72">
        <v>42570</v>
      </c>
      <c r="B47" s="62">
        <v>32227</v>
      </c>
      <c r="C47" s="63" t="s">
        <v>125</v>
      </c>
      <c r="D47" s="64">
        <v>13452.93</v>
      </c>
      <c r="E47" s="65" t="str">
        <f t="shared" si="0"/>
        <v xml:space="preserve">cheques transitos  </v>
      </c>
    </row>
    <row r="48" spans="1:5" ht="12.75" customHeight="1" x14ac:dyDescent="0.2">
      <c r="A48" s="72">
        <v>42570</v>
      </c>
      <c r="B48" s="62">
        <v>32229</v>
      </c>
      <c r="C48" s="63" t="s">
        <v>126</v>
      </c>
      <c r="D48" s="64">
        <v>14740.39</v>
      </c>
      <c r="E48" s="65" t="str">
        <f t="shared" si="0"/>
        <v xml:space="preserve">cheques transitos  </v>
      </c>
    </row>
    <row r="49" spans="1:5" ht="12.75" customHeight="1" x14ac:dyDescent="0.2">
      <c r="A49" s="72">
        <v>42572</v>
      </c>
      <c r="B49" s="62">
        <v>32262</v>
      </c>
      <c r="C49" s="63" t="s">
        <v>57</v>
      </c>
      <c r="D49" s="64">
        <v>16644.900000000001</v>
      </c>
      <c r="E49" s="65" t="str">
        <f t="shared" si="0"/>
        <v xml:space="preserve">cheques transitos  </v>
      </c>
    </row>
    <row r="50" spans="1:5" ht="12.75" customHeight="1" x14ac:dyDescent="0.2">
      <c r="A50" s="72">
        <v>42573</v>
      </c>
      <c r="B50" s="62">
        <v>32278</v>
      </c>
      <c r="C50" s="63" t="s">
        <v>127</v>
      </c>
      <c r="D50" s="64">
        <v>44745</v>
      </c>
      <c r="E50" s="65" t="str">
        <f t="shared" si="0"/>
        <v xml:space="preserve">cheques transitos  </v>
      </c>
    </row>
    <row r="51" spans="1:5" ht="12.75" customHeight="1" x14ac:dyDescent="0.2">
      <c r="A51" s="72">
        <v>42573</v>
      </c>
      <c r="B51" s="62">
        <v>32280</v>
      </c>
      <c r="C51" s="63" t="s">
        <v>128</v>
      </c>
      <c r="D51" s="64">
        <v>41500</v>
      </c>
      <c r="E51" s="65" t="str">
        <f t="shared" si="0"/>
        <v xml:space="preserve">cheques transitos  </v>
      </c>
    </row>
    <row r="52" spans="1:5" ht="12.75" customHeight="1" x14ac:dyDescent="0.2">
      <c r="A52" s="72">
        <v>42580</v>
      </c>
      <c r="B52" s="66">
        <v>32345</v>
      </c>
      <c r="C52" s="63" t="s">
        <v>130</v>
      </c>
      <c r="D52" s="64">
        <v>11214.98</v>
      </c>
      <c r="E52" s="65" t="str">
        <f t="shared" si="0"/>
        <v xml:space="preserve">cheques transitos  </v>
      </c>
    </row>
    <row r="53" spans="1:5" ht="12.75" customHeight="1" x14ac:dyDescent="0.2">
      <c r="A53" s="72">
        <v>42580</v>
      </c>
      <c r="B53" s="62">
        <v>32349</v>
      </c>
      <c r="C53" s="63" t="s">
        <v>13</v>
      </c>
      <c r="D53" s="64">
        <v>12000</v>
      </c>
      <c r="E53" s="65" t="str">
        <f t="shared" si="0"/>
        <v xml:space="preserve">cheques transitos  </v>
      </c>
    </row>
    <row r="54" spans="1:5" ht="12.75" customHeight="1" x14ac:dyDescent="0.2">
      <c r="A54" s="72">
        <v>42580</v>
      </c>
      <c r="B54" s="62">
        <v>32350</v>
      </c>
      <c r="C54" s="63" t="s">
        <v>16</v>
      </c>
      <c r="D54" s="64">
        <v>100000</v>
      </c>
      <c r="E54" s="65" t="str">
        <f t="shared" si="0"/>
        <v xml:space="preserve">cheques transitos  </v>
      </c>
    </row>
    <row r="55" spans="1:5" ht="12.75" customHeight="1" x14ac:dyDescent="0.2">
      <c r="A55" s="72">
        <v>42580</v>
      </c>
      <c r="B55" s="62">
        <v>32355</v>
      </c>
      <c r="C55" s="63" t="s">
        <v>21</v>
      </c>
      <c r="D55" s="64">
        <v>208399.45</v>
      </c>
      <c r="E55" s="65" t="str">
        <f t="shared" si="0"/>
        <v xml:space="preserve">cheques transitos  </v>
      </c>
    </row>
    <row r="56" spans="1:5" ht="12.75" customHeight="1" x14ac:dyDescent="0.2">
      <c r="A56" s="72">
        <v>42580</v>
      </c>
      <c r="B56" s="66">
        <v>32365</v>
      </c>
      <c r="C56" s="63" t="s">
        <v>22</v>
      </c>
      <c r="D56" s="64">
        <v>35337</v>
      </c>
      <c r="E56" s="65" t="str">
        <f t="shared" si="0"/>
        <v xml:space="preserve">cheques transitos  </v>
      </c>
    </row>
    <row r="57" spans="1:5" ht="12.75" customHeight="1" x14ac:dyDescent="0.2">
      <c r="A57" s="72">
        <v>42580</v>
      </c>
      <c r="B57" s="62">
        <v>32368</v>
      </c>
      <c r="C57" s="63" t="s">
        <v>52</v>
      </c>
      <c r="D57" s="64">
        <v>66610</v>
      </c>
      <c r="E57" s="65" t="str">
        <f t="shared" si="0"/>
        <v xml:space="preserve">cheques transitos  </v>
      </c>
    </row>
    <row r="58" spans="1:5" ht="12.75" customHeight="1" x14ac:dyDescent="0.2">
      <c r="A58" s="72">
        <v>42584</v>
      </c>
      <c r="B58" s="62">
        <v>32403</v>
      </c>
      <c r="C58" s="63" t="s">
        <v>18</v>
      </c>
      <c r="D58" s="64">
        <v>45150</v>
      </c>
      <c r="E58" s="65" t="str">
        <f t="shared" si="0"/>
        <v xml:space="preserve">cheques transitos  </v>
      </c>
    </row>
    <row r="59" spans="1:5" ht="12.75" customHeight="1" x14ac:dyDescent="0.2">
      <c r="A59" s="72">
        <v>42584</v>
      </c>
      <c r="B59" s="62">
        <v>32414</v>
      </c>
      <c r="C59" s="63" t="s">
        <v>24</v>
      </c>
      <c r="D59" s="64">
        <v>24880.1</v>
      </c>
      <c r="E59" s="65" t="str">
        <f t="shared" si="0"/>
        <v xml:space="preserve">cheques transitos  </v>
      </c>
    </row>
    <row r="60" spans="1:5" ht="12.75" customHeight="1" x14ac:dyDescent="0.2">
      <c r="A60" s="72">
        <v>42584</v>
      </c>
      <c r="B60" s="62">
        <v>32419</v>
      </c>
      <c r="C60" s="63" t="s">
        <v>15</v>
      </c>
      <c r="D60" s="64">
        <v>25000</v>
      </c>
      <c r="E60" s="65" t="str">
        <f t="shared" si="0"/>
        <v xml:space="preserve">cheques transitos  </v>
      </c>
    </row>
    <row r="61" spans="1:5" ht="12.75" customHeight="1" x14ac:dyDescent="0.2">
      <c r="A61" s="72">
        <v>42584</v>
      </c>
      <c r="B61" s="62">
        <v>32454</v>
      </c>
      <c r="C61" s="63" t="s">
        <v>28</v>
      </c>
      <c r="D61" s="64">
        <v>1407511.05</v>
      </c>
      <c r="E61" s="65" t="str">
        <f t="shared" si="0"/>
        <v xml:space="preserve">cheques transitos  </v>
      </c>
    </row>
    <row r="62" spans="1:5" ht="12.75" customHeight="1" x14ac:dyDescent="0.2">
      <c r="A62" s="72">
        <v>42584</v>
      </c>
      <c r="B62" s="62">
        <v>32466</v>
      </c>
      <c r="C62" s="63" t="s">
        <v>31</v>
      </c>
      <c r="D62" s="64">
        <v>15228.43</v>
      </c>
      <c r="E62" s="65" t="str">
        <f t="shared" ref="E62:E79" si="1">IF(D62=0,"cheques pagado ","cheques transitos  ")</f>
        <v xml:space="preserve">cheques transitos  </v>
      </c>
    </row>
    <row r="63" spans="1:5" ht="12.75" customHeight="1" x14ac:dyDescent="0.2">
      <c r="A63" s="72">
        <v>42585</v>
      </c>
      <c r="B63" s="62">
        <v>32479</v>
      </c>
      <c r="C63" s="63" t="s">
        <v>34</v>
      </c>
      <c r="D63" s="64">
        <v>19343.560000000001</v>
      </c>
      <c r="E63" s="65" t="str">
        <f t="shared" si="1"/>
        <v xml:space="preserve">cheques transitos  </v>
      </c>
    </row>
    <row r="64" spans="1:5" ht="12.75" customHeight="1" x14ac:dyDescent="0.2">
      <c r="A64" s="72">
        <v>42585</v>
      </c>
      <c r="B64" s="62">
        <v>32492</v>
      </c>
      <c r="C64" s="63" t="s">
        <v>36</v>
      </c>
      <c r="D64" s="64">
        <v>4614.67</v>
      </c>
      <c r="E64" s="65" t="str">
        <f t="shared" si="1"/>
        <v xml:space="preserve">cheques transitos  </v>
      </c>
    </row>
    <row r="65" spans="1:5" ht="12.75" customHeight="1" x14ac:dyDescent="0.2">
      <c r="A65" s="72">
        <v>42585</v>
      </c>
      <c r="B65" s="62">
        <v>32496</v>
      </c>
      <c r="C65" s="63" t="s">
        <v>37</v>
      </c>
      <c r="D65" s="64">
        <v>6612.37</v>
      </c>
      <c r="E65" s="65" t="str">
        <f t="shared" si="1"/>
        <v xml:space="preserve">cheques transitos  </v>
      </c>
    </row>
    <row r="66" spans="1:5" ht="12.75" customHeight="1" x14ac:dyDescent="0.2">
      <c r="A66" s="72">
        <v>42585</v>
      </c>
      <c r="B66" s="62">
        <v>32498</v>
      </c>
      <c r="C66" s="63" t="s">
        <v>38</v>
      </c>
      <c r="D66" s="64">
        <v>608319.42000000004</v>
      </c>
      <c r="E66" s="65" t="str">
        <f t="shared" si="1"/>
        <v xml:space="preserve">cheques transitos  </v>
      </c>
    </row>
    <row r="67" spans="1:5" ht="12.75" customHeight="1" x14ac:dyDescent="0.2">
      <c r="A67" s="72">
        <v>42586</v>
      </c>
      <c r="B67" s="62">
        <v>32507</v>
      </c>
      <c r="C67" s="63" t="s">
        <v>40</v>
      </c>
      <c r="D67" s="64">
        <v>13797.88</v>
      </c>
      <c r="E67" s="65" t="str">
        <f t="shared" si="1"/>
        <v xml:space="preserve">cheques transitos  </v>
      </c>
    </row>
    <row r="68" spans="1:5" ht="12.75" customHeight="1" x14ac:dyDescent="0.2">
      <c r="A68" s="72">
        <v>42586</v>
      </c>
      <c r="B68" s="62">
        <v>32515</v>
      </c>
      <c r="C68" s="63" t="s">
        <v>41</v>
      </c>
      <c r="D68" s="64">
        <v>10348.41</v>
      </c>
      <c r="E68" s="65" t="str">
        <f t="shared" si="1"/>
        <v xml:space="preserve">cheques transitos  </v>
      </c>
    </row>
    <row r="69" spans="1:5" ht="12.75" customHeight="1" x14ac:dyDescent="0.2">
      <c r="A69" s="72">
        <v>42586</v>
      </c>
      <c r="B69" s="62">
        <v>32516</v>
      </c>
      <c r="C69" s="63" t="s">
        <v>42</v>
      </c>
      <c r="D69" s="64">
        <v>7084.68</v>
      </c>
      <c r="E69" s="65" t="str">
        <f t="shared" si="1"/>
        <v xml:space="preserve">cheques transitos  </v>
      </c>
    </row>
    <row r="70" spans="1:5" ht="12.75" customHeight="1" x14ac:dyDescent="0.2">
      <c r="A70" s="72">
        <v>42586</v>
      </c>
      <c r="B70" s="62">
        <v>32519</v>
      </c>
      <c r="C70" s="63" t="s">
        <v>43</v>
      </c>
      <c r="D70" s="64">
        <v>24919.24</v>
      </c>
      <c r="E70" s="65" t="str">
        <f t="shared" si="1"/>
        <v xml:space="preserve">cheques transitos  </v>
      </c>
    </row>
    <row r="71" spans="1:5" ht="12.75" customHeight="1" x14ac:dyDescent="0.2">
      <c r="A71" s="72">
        <v>42586</v>
      </c>
      <c r="B71" s="62">
        <v>32520</v>
      </c>
      <c r="C71" s="63" t="s">
        <v>44</v>
      </c>
      <c r="D71" s="64">
        <v>10348.41</v>
      </c>
      <c r="E71" s="65" t="str">
        <f t="shared" si="1"/>
        <v xml:space="preserve">cheques transitos  </v>
      </c>
    </row>
    <row r="72" spans="1:5" ht="12.75" customHeight="1" x14ac:dyDescent="0.2">
      <c r="A72" s="72">
        <v>42586</v>
      </c>
      <c r="B72" s="62">
        <v>32523</v>
      </c>
      <c r="C72" s="63" t="s">
        <v>45</v>
      </c>
      <c r="D72" s="64">
        <v>9313.57</v>
      </c>
      <c r="E72" s="65" t="str">
        <f t="shared" si="1"/>
        <v xml:space="preserve">cheques transitos  </v>
      </c>
    </row>
    <row r="73" spans="1:5" ht="12.75" customHeight="1" x14ac:dyDescent="0.2">
      <c r="A73" s="72">
        <v>42586</v>
      </c>
      <c r="B73" s="62">
        <v>32527</v>
      </c>
      <c r="C73" s="63" t="s">
        <v>46</v>
      </c>
      <c r="D73" s="64">
        <v>11383.25</v>
      </c>
      <c r="E73" s="65" t="str">
        <f t="shared" si="1"/>
        <v xml:space="preserve">cheques transitos  </v>
      </c>
    </row>
    <row r="74" spans="1:5" ht="12.75" customHeight="1" x14ac:dyDescent="0.2">
      <c r="A74" s="72">
        <v>42586</v>
      </c>
      <c r="B74" s="62">
        <v>32548</v>
      </c>
      <c r="C74" s="63" t="s">
        <v>49</v>
      </c>
      <c r="D74" s="64">
        <v>7084.68</v>
      </c>
      <c r="E74" s="65" t="str">
        <f t="shared" si="1"/>
        <v xml:space="preserve">cheques transitos  </v>
      </c>
    </row>
    <row r="75" spans="1:5" ht="12.75" customHeight="1" x14ac:dyDescent="0.2">
      <c r="A75" s="72">
        <v>42586</v>
      </c>
      <c r="B75" s="62">
        <v>32549</v>
      </c>
      <c r="C75" s="63" t="s">
        <v>50</v>
      </c>
      <c r="D75" s="64">
        <v>45000</v>
      </c>
      <c r="E75" s="65" t="str">
        <f t="shared" si="1"/>
        <v xml:space="preserve">cheques transitos  </v>
      </c>
    </row>
    <row r="76" spans="1:5" ht="12.75" customHeight="1" x14ac:dyDescent="0.2">
      <c r="A76" s="72">
        <v>42586</v>
      </c>
      <c r="B76" s="62">
        <v>32551</v>
      </c>
      <c r="C76" s="63" t="s">
        <v>51</v>
      </c>
      <c r="D76" s="64">
        <v>9313.57</v>
      </c>
      <c r="E76" s="65" t="str">
        <f t="shared" si="1"/>
        <v xml:space="preserve">cheques transitos  </v>
      </c>
    </row>
    <row r="77" spans="1:5" ht="12.75" customHeight="1" x14ac:dyDescent="0.2">
      <c r="A77" s="72">
        <v>42586</v>
      </c>
      <c r="B77" s="62">
        <v>32607</v>
      </c>
      <c r="C77" s="63" t="s">
        <v>56</v>
      </c>
      <c r="D77" s="64">
        <v>10062</v>
      </c>
      <c r="E77" s="65" t="str">
        <f t="shared" si="1"/>
        <v xml:space="preserve">cheques transitos  </v>
      </c>
    </row>
    <row r="78" spans="1:5" ht="12.75" customHeight="1" x14ac:dyDescent="0.2">
      <c r="A78" s="72">
        <v>42587</v>
      </c>
      <c r="B78" s="62">
        <v>32658</v>
      </c>
      <c r="C78" s="63" t="s">
        <v>60</v>
      </c>
      <c r="D78" s="64">
        <v>757066.83</v>
      </c>
      <c r="E78" s="65" t="str">
        <f t="shared" si="1"/>
        <v xml:space="preserve">cheques transitos  </v>
      </c>
    </row>
    <row r="79" spans="1:5" ht="12.75" customHeight="1" x14ac:dyDescent="0.2">
      <c r="A79" s="72">
        <v>42587</v>
      </c>
      <c r="B79" s="62">
        <v>32697</v>
      </c>
      <c r="C79" s="63" t="s">
        <v>62</v>
      </c>
      <c r="D79" s="64">
        <v>4500</v>
      </c>
      <c r="E79" s="65" t="str">
        <f t="shared" si="1"/>
        <v xml:space="preserve">cheques transitos  </v>
      </c>
    </row>
    <row r="80" spans="1:5" ht="12.75" customHeight="1" x14ac:dyDescent="0.2">
      <c r="A80" s="72">
        <v>42590</v>
      </c>
      <c r="B80" s="62">
        <v>32716</v>
      </c>
      <c r="C80" s="63" t="s">
        <v>25</v>
      </c>
      <c r="D80" s="64">
        <v>3600</v>
      </c>
      <c r="E80" s="65" t="str">
        <f t="shared" ref="E80:E83" si="2">IF(D80=0,"cheques pagado ","cheques transitos  ")</f>
        <v xml:space="preserve">cheques transitos  </v>
      </c>
    </row>
    <row r="81" spans="1:5" ht="12.75" customHeight="1" x14ac:dyDescent="0.2">
      <c r="A81" s="72">
        <v>42590</v>
      </c>
      <c r="B81" s="62">
        <v>32737</v>
      </c>
      <c r="C81" s="63" t="s">
        <v>71</v>
      </c>
      <c r="D81" s="64">
        <v>33750</v>
      </c>
      <c r="E81" s="65" t="str">
        <f t="shared" si="2"/>
        <v xml:space="preserve">cheques transitos  </v>
      </c>
    </row>
    <row r="82" spans="1:5" ht="12.75" customHeight="1" x14ac:dyDescent="0.2">
      <c r="A82" s="72">
        <v>42590</v>
      </c>
      <c r="B82" s="62">
        <v>32751</v>
      </c>
      <c r="C82" s="63" t="s">
        <v>25</v>
      </c>
      <c r="D82" s="64">
        <v>36000</v>
      </c>
      <c r="E82" s="65" t="str">
        <f t="shared" si="2"/>
        <v xml:space="preserve">cheques transitos  </v>
      </c>
    </row>
    <row r="83" spans="1:5" ht="12.75" customHeight="1" x14ac:dyDescent="0.2">
      <c r="A83" s="72">
        <v>42590</v>
      </c>
      <c r="B83" s="62">
        <v>32753</v>
      </c>
      <c r="C83" s="63" t="s">
        <v>73</v>
      </c>
      <c r="D83" s="64">
        <v>314886</v>
      </c>
      <c r="E83" s="65" t="str">
        <f t="shared" si="2"/>
        <v xml:space="preserve">cheques transitos  </v>
      </c>
    </row>
    <row r="84" spans="1:5" ht="12.75" customHeight="1" x14ac:dyDescent="0.2">
      <c r="A84" s="72">
        <v>42614</v>
      </c>
      <c r="B84" s="62">
        <v>32782</v>
      </c>
      <c r="C84" s="63" t="s">
        <v>139</v>
      </c>
      <c r="D84" s="78">
        <v>5400</v>
      </c>
      <c r="E84" s="65" t="str">
        <f t="shared" ref="E84:E89" si="3">IF(D84=0,"cheques pagado ","cheques transitos  ")</f>
        <v xml:space="preserve">cheques transitos  </v>
      </c>
    </row>
    <row r="85" spans="1:5" ht="12.75" customHeight="1" x14ac:dyDescent="0.2">
      <c r="A85" s="72">
        <v>42614</v>
      </c>
      <c r="B85" s="62">
        <v>32784</v>
      </c>
      <c r="C85" s="63" t="s">
        <v>59</v>
      </c>
      <c r="D85" s="78">
        <v>11155.5</v>
      </c>
      <c r="E85" s="65" t="str">
        <f t="shared" si="3"/>
        <v xml:space="preserve">cheques transitos  </v>
      </c>
    </row>
    <row r="86" spans="1:5" ht="12.75" customHeight="1" x14ac:dyDescent="0.2">
      <c r="A86" s="72">
        <v>42615</v>
      </c>
      <c r="B86" s="62">
        <v>32789</v>
      </c>
      <c r="C86" s="63" t="s">
        <v>144</v>
      </c>
      <c r="D86" s="78">
        <v>22350</v>
      </c>
      <c r="E86" s="65" t="str">
        <f t="shared" si="3"/>
        <v xml:space="preserve">cheques transitos  </v>
      </c>
    </row>
    <row r="87" spans="1:5" ht="12.75" customHeight="1" x14ac:dyDescent="0.2">
      <c r="A87" s="72">
        <v>42618</v>
      </c>
      <c r="B87" s="62">
        <v>32809</v>
      </c>
      <c r="C87" s="63" t="s">
        <v>25</v>
      </c>
      <c r="D87" s="78">
        <v>7200</v>
      </c>
      <c r="E87" s="65" t="str">
        <f t="shared" si="3"/>
        <v xml:space="preserve">cheques transitos  </v>
      </c>
    </row>
    <row r="88" spans="1:5" ht="12.75" customHeight="1" x14ac:dyDescent="0.2">
      <c r="A88" s="72">
        <v>42618</v>
      </c>
      <c r="B88" s="62">
        <v>32816</v>
      </c>
      <c r="C88" s="63" t="s">
        <v>163</v>
      </c>
      <c r="D88" s="78">
        <v>31100</v>
      </c>
      <c r="E88" s="65" t="str">
        <f t="shared" si="3"/>
        <v xml:space="preserve">cheques transitos  </v>
      </c>
    </row>
    <row r="89" spans="1:5" ht="12.75" customHeight="1" x14ac:dyDescent="0.2">
      <c r="A89" s="72">
        <v>42618</v>
      </c>
      <c r="B89" s="62">
        <v>32819</v>
      </c>
      <c r="C89" s="63" t="s">
        <v>166</v>
      </c>
      <c r="D89" s="78">
        <v>22982.400000000001</v>
      </c>
      <c r="E89" s="65" t="str">
        <f t="shared" si="3"/>
        <v xml:space="preserve">cheques transitos  </v>
      </c>
    </row>
    <row r="90" spans="1:5" ht="12.75" customHeight="1" x14ac:dyDescent="0.2">
      <c r="A90" s="72">
        <v>42619</v>
      </c>
      <c r="B90" s="62">
        <v>32837</v>
      </c>
      <c r="C90" s="63" t="s">
        <v>175</v>
      </c>
      <c r="D90" s="78">
        <v>97018.559999999998</v>
      </c>
      <c r="E90" s="65" t="str">
        <f t="shared" ref="E90:E98" si="4">IF(D90=0,"cheques pagado ","cheques transitos  ")</f>
        <v xml:space="preserve">cheques transitos  </v>
      </c>
    </row>
    <row r="91" spans="1:5" ht="12.75" customHeight="1" x14ac:dyDescent="0.2">
      <c r="A91" s="72">
        <v>42620</v>
      </c>
      <c r="B91" s="62">
        <v>32843</v>
      </c>
      <c r="C91" s="63" t="s">
        <v>184</v>
      </c>
      <c r="D91" s="78">
        <v>10800</v>
      </c>
      <c r="E91" s="65" t="str">
        <f t="shared" si="4"/>
        <v xml:space="preserve">cheques transitos  </v>
      </c>
    </row>
    <row r="92" spans="1:5" ht="12.75" customHeight="1" x14ac:dyDescent="0.2">
      <c r="A92" s="72">
        <v>42620</v>
      </c>
      <c r="B92" s="62">
        <v>32854</v>
      </c>
      <c r="C92" s="63" t="s">
        <v>189</v>
      </c>
      <c r="D92" s="78">
        <v>10800</v>
      </c>
      <c r="E92" s="65" t="str">
        <f t="shared" si="4"/>
        <v xml:space="preserve">cheques transitos  </v>
      </c>
    </row>
    <row r="93" spans="1:5" ht="12.75" customHeight="1" x14ac:dyDescent="0.2">
      <c r="A93" s="72">
        <v>42620</v>
      </c>
      <c r="B93" s="62">
        <v>32855</v>
      </c>
      <c r="C93" s="63" t="s">
        <v>190</v>
      </c>
      <c r="D93" s="78">
        <v>10800</v>
      </c>
      <c r="E93" s="65" t="str">
        <f t="shared" si="4"/>
        <v xml:space="preserve">cheques transitos  </v>
      </c>
    </row>
    <row r="94" spans="1:5" ht="12.75" customHeight="1" x14ac:dyDescent="0.2">
      <c r="A94" s="72">
        <v>42620</v>
      </c>
      <c r="B94" s="62">
        <v>32856</v>
      </c>
      <c r="C94" s="63" t="s">
        <v>191</v>
      </c>
      <c r="D94" s="78">
        <v>10800</v>
      </c>
      <c r="E94" s="65" t="str">
        <f t="shared" si="4"/>
        <v xml:space="preserve">cheques transitos  </v>
      </c>
    </row>
    <row r="95" spans="1:5" ht="12.75" customHeight="1" x14ac:dyDescent="0.2">
      <c r="A95" s="72">
        <v>42625</v>
      </c>
      <c r="B95" s="62">
        <v>32880</v>
      </c>
      <c r="C95" s="63" t="s">
        <v>67</v>
      </c>
      <c r="D95" s="78">
        <v>29750</v>
      </c>
      <c r="E95" s="65" t="str">
        <f t="shared" si="4"/>
        <v xml:space="preserve">cheques transitos  </v>
      </c>
    </row>
    <row r="96" spans="1:5" ht="12.75" customHeight="1" x14ac:dyDescent="0.2">
      <c r="A96" s="72">
        <v>42625</v>
      </c>
      <c r="B96" s="62">
        <v>32885</v>
      </c>
      <c r="C96" s="63" t="s">
        <v>207</v>
      </c>
      <c r="D96" s="78">
        <v>1200</v>
      </c>
      <c r="E96" s="65" t="str">
        <f t="shared" si="4"/>
        <v xml:space="preserve">cheques transitos  </v>
      </c>
    </row>
    <row r="97" spans="1:5" ht="12.75" customHeight="1" x14ac:dyDescent="0.2">
      <c r="A97" s="72">
        <v>42625</v>
      </c>
      <c r="B97" s="62">
        <v>32893</v>
      </c>
      <c r="C97" s="63" t="s">
        <v>212</v>
      </c>
      <c r="D97" s="78">
        <v>10800</v>
      </c>
      <c r="E97" s="65" t="str">
        <f t="shared" si="4"/>
        <v xml:space="preserve">cheques transitos  </v>
      </c>
    </row>
    <row r="98" spans="1:5" ht="12.75" customHeight="1" x14ac:dyDescent="0.2">
      <c r="A98" s="72">
        <v>42625</v>
      </c>
      <c r="B98" s="62">
        <v>32894</v>
      </c>
      <c r="C98" s="63" t="s">
        <v>213</v>
      </c>
      <c r="D98" s="78">
        <v>4050</v>
      </c>
      <c r="E98" s="65" t="str">
        <f t="shared" si="4"/>
        <v xml:space="preserve">cheques transitos  </v>
      </c>
    </row>
    <row r="99" spans="1:5" ht="12.75" customHeight="1" x14ac:dyDescent="0.2">
      <c r="A99" s="72">
        <v>42626</v>
      </c>
      <c r="B99" s="62">
        <v>32900</v>
      </c>
      <c r="C99" s="63" t="s">
        <v>217</v>
      </c>
      <c r="D99" s="78">
        <v>7484.28</v>
      </c>
      <c r="E99" s="65" t="str">
        <f t="shared" ref="E99:E111" si="5">IF(D99=0,"cheques pagado ","cheques transitos  ")</f>
        <v xml:space="preserve">cheques transitos  </v>
      </c>
    </row>
    <row r="100" spans="1:5" ht="12.75" customHeight="1" x14ac:dyDescent="0.2">
      <c r="A100" s="72">
        <v>42626</v>
      </c>
      <c r="B100" s="62">
        <v>32905</v>
      </c>
      <c r="C100" s="63" t="s">
        <v>219</v>
      </c>
      <c r="D100" s="78">
        <v>10800</v>
      </c>
      <c r="E100" s="65" t="str">
        <f t="shared" si="5"/>
        <v xml:space="preserve">cheques transitos  </v>
      </c>
    </row>
    <row r="101" spans="1:5" ht="12.75" customHeight="1" x14ac:dyDescent="0.2">
      <c r="A101" s="72">
        <v>42626</v>
      </c>
      <c r="B101" s="62">
        <v>32906</v>
      </c>
      <c r="C101" s="63" t="s">
        <v>220</v>
      </c>
      <c r="D101" s="78">
        <v>169625.89</v>
      </c>
      <c r="E101" s="65" t="str">
        <f t="shared" si="5"/>
        <v xml:space="preserve">cheques transitos  </v>
      </c>
    </row>
    <row r="102" spans="1:5" ht="12.75" customHeight="1" x14ac:dyDescent="0.2">
      <c r="A102" s="72">
        <v>42626</v>
      </c>
      <c r="B102" s="62">
        <v>32909</v>
      </c>
      <c r="C102" s="63" t="s">
        <v>223</v>
      </c>
      <c r="D102" s="78">
        <v>10800</v>
      </c>
      <c r="E102" s="65" t="str">
        <f t="shared" si="5"/>
        <v xml:space="preserve">cheques transitos  </v>
      </c>
    </row>
    <row r="103" spans="1:5" ht="12.75" customHeight="1" x14ac:dyDescent="0.2">
      <c r="A103" s="72">
        <v>42626</v>
      </c>
      <c r="B103" s="62">
        <v>32911</v>
      </c>
      <c r="C103" s="63" t="s">
        <v>224</v>
      </c>
      <c r="D103" s="78">
        <v>108300</v>
      </c>
      <c r="E103" s="65" t="str">
        <f t="shared" si="5"/>
        <v xml:space="preserve">cheques transitos  </v>
      </c>
    </row>
    <row r="104" spans="1:5" ht="12.75" customHeight="1" x14ac:dyDescent="0.2">
      <c r="A104" s="72">
        <v>42626</v>
      </c>
      <c r="B104" s="62">
        <v>32916</v>
      </c>
      <c r="C104" s="63" t="s">
        <v>224</v>
      </c>
      <c r="D104" s="78">
        <v>43700</v>
      </c>
      <c r="E104" s="65" t="str">
        <f t="shared" si="5"/>
        <v xml:space="preserve">cheques transitos  </v>
      </c>
    </row>
    <row r="105" spans="1:5" ht="12.75" customHeight="1" x14ac:dyDescent="0.2">
      <c r="A105" s="72">
        <v>42626</v>
      </c>
      <c r="B105" s="62">
        <v>32917</v>
      </c>
      <c r="C105" s="63" t="s">
        <v>63</v>
      </c>
      <c r="D105" s="78">
        <v>30623.99</v>
      </c>
      <c r="E105" s="65" t="str">
        <f t="shared" si="5"/>
        <v xml:space="preserve">cheques transitos  </v>
      </c>
    </row>
    <row r="106" spans="1:5" ht="12.75" customHeight="1" x14ac:dyDescent="0.2">
      <c r="A106" s="72">
        <v>42627</v>
      </c>
      <c r="B106" s="62">
        <v>32925</v>
      </c>
      <c r="C106" s="63" t="s">
        <v>234</v>
      </c>
      <c r="D106" s="78">
        <v>10800</v>
      </c>
      <c r="E106" s="65" t="str">
        <f t="shared" si="5"/>
        <v xml:space="preserve">cheques transitos  </v>
      </c>
    </row>
    <row r="107" spans="1:5" ht="12.75" customHeight="1" x14ac:dyDescent="0.2">
      <c r="A107" s="72">
        <v>42627</v>
      </c>
      <c r="B107" s="62">
        <v>32928</v>
      </c>
      <c r="C107" s="63" t="s">
        <v>157</v>
      </c>
      <c r="D107" s="78">
        <v>67500</v>
      </c>
      <c r="E107" s="65" t="str">
        <f t="shared" si="5"/>
        <v xml:space="preserve">cheques transitos  </v>
      </c>
    </row>
    <row r="108" spans="1:5" ht="12.75" customHeight="1" x14ac:dyDescent="0.2">
      <c r="A108" s="72">
        <v>42627</v>
      </c>
      <c r="B108" s="62">
        <v>32946</v>
      </c>
      <c r="C108" s="63" t="s">
        <v>248</v>
      </c>
      <c r="D108" s="78">
        <v>25000</v>
      </c>
      <c r="E108" s="65" t="str">
        <f t="shared" si="5"/>
        <v xml:space="preserve">cheques transitos  </v>
      </c>
    </row>
    <row r="109" spans="1:5" ht="12.75" customHeight="1" x14ac:dyDescent="0.2">
      <c r="A109" s="72">
        <v>42628</v>
      </c>
      <c r="B109" s="62">
        <v>32957</v>
      </c>
      <c r="C109" s="63" t="s">
        <v>228</v>
      </c>
      <c r="D109" s="78">
        <v>263054.09999999998</v>
      </c>
      <c r="E109" s="65" t="str">
        <f t="shared" si="5"/>
        <v xml:space="preserve">cheques transitos  </v>
      </c>
    </row>
    <row r="110" spans="1:5" ht="12.75" customHeight="1" x14ac:dyDescent="0.2">
      <c r="A110" s="72">
        <v>42628</v>
      </c>
      <c r="B110" s="62">
        <v>32960</v>
      </c>
      <c r="C110" s="63" t="s">
        <v>256</v>
      </c>
      <c r="D110" s="78">
        <v>10800</v>
      </c>
      <c r="E110" s="65" t="str">
        <f t="shared" si="5"/>
        <v xml:space="preserve">cheques transitos  </v>
      </c>
    </row>
    <row r="111" spans="1:5" ht="12.75" customHeight="1" x14ac:dyDescent="0.2">
      <c r="A111" s="72">
        <v>42628</v>
      </c>
      <c r="B111" s="62">
        <v>32961</v>
      </c>
      <c r="C111" s="63" t="s">
        <v>257</v>
      </c>
      <c r="D111" s="78">
        <v>10800</v>
      </c>
      <c r="E111" s="65" t="str">
        <f t="shared" si="5"/>
        <v xml:space="preserve">cheques transitos  </v>
      </c>
    </row>
    <row r="112" spans="1:5" ht="12.75" customHeight="1" x14ac:dyDescent="0.2">
      <c r="A112" s="72">
        <v>42628</v>
      </c>
      <c r="B112" s="62">
        <v>32963</v>
      </c>
      <c r="C112" s="63" t="s">
        <v>258</v>
      </c>
      <c r="D112" s="78">
        <v>6080</v>
      </c>
      <c r="E112" s="65" t="str">
        <f t="shared" ref="E112:E141" si="6">IF(D112=0,"cheques pagado ","cheques transitos  ")</f>
        <v xml:space="preserve">cheques transitos  </v>
      </c>
    </row>
    <row r="113" spans="1:5" ht="12.75" customHeight="1" x14ac:dyDescent="0.2">
      <c r="A113" s="72">
        <v>42629</v>
      </c>
      <c r="B113" s="62">
        <v>32970</v>
      </c>
      <c r="C113" s="63" t="s">
        <v>262</v>
      </c>
      <c r="D113" s="78">
        <v>39600</v>
      </c>
      <c r="E113" s="65" t="str">
        <f t="shared" si="6"/>
        <v xml:space="preserve">cheques transitos  </v>
      </c>
    </row>
    <row r="114" spans="1:5" ht="12.75" customHeight="1" x14ac:dyDescent="0.2">
      <c r="A114" s="72">
        <v>42629</v>
      </c>
      <c r="B114" s="62">
        <v>32971</v>
      </c>
      <c r="C114" s="63" t="s">
        <v>263</v>
      </c>
      <c r="D114" s="78">
        <v>59400</v>
      </c>
      <c r="E114" s="65" t="str">
        <f t="shared" si="6"/>
        <v xml:space="preserve">cheques transitos  </v>
      </c>
    </row>
    <row r="115" spans="1:5" ht="12.75" customHeight="1" x14ac:dyDescent="0.2">
      <c r="A115" s="72">
        <v>42629</v>
      </c>
      <c r="B115" s="62">
        <v>32972</v>
      </c>
      <c r="C115" s="63" t="s">
        <v>264</v>
      </c>
      <c r="D115" s="78">
        <v>10000</v>
      </c>
      <c r="E115" s="65" t="str">
        <f t="shared" si="6"/>
        <v xml:space="preserve">cheques transitos  </v>
      </c>
    </row>
    <row r="116" spans="1:5" ht="12.75" customHeight="1" x14ac:dyDescent="0.2">
      <c r="A116" s="72">
        <v>42629</v>
      </c>
      <c r="B116" s="62">
        <v>32976</v>
      </c>
      <c r="C116" s="63" t="s">
        <v>266</v>
      </c>
      <c r="D116" s="78">
        <v>16200</v>
      </c>
      <c r="E116" s="65" t="str">
        <f t="shared" si="6"/>
        <v xml:space="preserve">cheques transitos  </v>
      </c>
    </row>
    <row r="117" spans="1:5" ht="12.75" customHeight="1" x14ac:dyDescent="0.2">
      <c r="A117" s="72">
        <v>42629</v>
      </c>
      <c r="B117" s="62">
        <v>32977</v>
      </c>
      <c r="C117" s="63" t="s">
        <v>267</v>
      </c>
      <c r="D117" s="78">
        <v>5400</v>
      </c>
      <c r="E117" s="65" t="str">
        <f t="shared" si="6"/>
        <v xml:space="preserve">cheques transitos  </v>
      </c>
    </row>
    <row r="118" spans="1:5" ht="12.75" customHeight="1" x14ac:dyDescent="0.2">
      <c r="A118" s="72">
        <v>42629</v>
      </c>
      <c r="B118" s="62">
        <v>32978</v>
      </c>
      <c r="C118" s="63" t="s">
        <v>268</v>
      </c>
      <c r="D118" s="78">
        <v>4050</v>
      </c>
      <c r="E118" s="65" t="str">
        <f t="shared" si="6"/>
        <v xml:space="preserve">cheques transitos  </v>
      </c>
    </row>
    <row r="119" spans="1:5" ht="12.75" customHeight="1" x14ac:dyDescent="0.2">
      <c r="A119" s="72">
        <v>42629</v>
      </c>
      <c r="B119" s="62">
        <v>32979</v>
      </c>
      <c r="C119" s="63" t="s">
        <v>269</v>
      </c>
      <c r="D119" s="78">
        <v>5400</v>
      </c>
      <c r="E119" s="65" t="str">
        <f t="shared" si="6"/>
        <v xml:space="preserve">cheques transitos  </v>
      </c>
    </row>
    <row r="120" spans="1:5" ht="12.75" customHeight="1" x14ac:dyDescent="0.2">
      <c r="A120" s="72">
        <v>42629</v>
      </c>
      <c r="B120" s="62">
        <v>32980</v>
      </c>
      <c r="C120" s="63" t="s">
        <v>270</v>
      </c>
      <c r="D120" s="78">
        <v>8100</v>
      </c>
      <c r="E120" s="65" t="str">
        <f t="shared" si="6"/>
        <v xml:space="preserve">cheques transitos  </v>
      </c>
    </row>
    <row r="121" spans="1:5" ht="12.75" customHeight="1" x14ac:dyDescent="0.2">
      <c r="A121" s="72">
        <v>42629</v>
      </c>
      <c r="B121" s="62">
        <v>32981</v>
      </c>
      <c r="C121" s="63" t="s">
        <v>271</v>
      </c>
      <c r="D121" s="78">
        <v>16200</v>
      </c>
      <c r="E121" s="65" t="str">
        <f t="shared" si="6"/>
        <v xml:space="preserve">cheques transitos  </v>
      </c>
    </row>
    <row r="122" spans="1:5" ht="12.75" customHeight="1" x14ac:dyDescent="0.2">
      <c r="A122" s="72">
        <v>42632</v>
      </c>
      <c r="B122" s="62">
        <v>32982</v>
      </c>
      <c r="C122" s="63" t="s">
        <v>272</v>
      </c>
      <c r="D122" s="78">
        <v>5400</v>
      </c>
      <c r="E122" s="65" t="str">
        <f t="shared" si="6"/>
        <v xml:space="preserve">cheques transitos  </v>
      </c>
    </row>
    <row r="123" spans="1:5" ht="12.75" customHeight="1" x14ac:dyDescent="0.2">
      <c r="A123" s="72">
        <v>42632</v>
      </c>
      <c r="B123" s="62">
        <v>32983</v>
      </c>
      <c r="C123" s="63" t="s">
        <v>273</v>
      </c>
      <c r="D123" s="78">
        <v>5400</v>
      </c>
      <c r="E123" s="65" t="str">
        <f t="shared" si="6"/>
        <v xml:space="preserve">cheques transitos  </v>
      </c>
    </row>
    <row r="124" spans="1:5" ht="12.75" customHeight="1" x14ac:dyDescent="0.2">
      <c r="A124" s="72">
        <v>42632</v>
      </c>
      <c r="B124" s="62">
        <v>32989</v>
      </c>
      <c r="C124" s="63" t="s">
        <v>275</v>
      </c>
      <c r="D124" s="78">
        <v>5400</v>
      </c>
      <c r="E124" s="65" t="str">
        <f t="shared" si="6"/>
        <v xml:space="preserve">cheques transitos  </v>
      </c>
    </row>
    <row r="125" spans="1:5" ht="12.75" customHeight="1" x14ac:dyDescent="0.2">
      <c r="A125" s="72">
        <v>42633</v>
      </c>
      <c r="B125" s="62">
        <v>32996</v>
      </c>
      <c r="C125" s="63" t="s">
        <v>278</v>
      </c>
      <c r="D125" s="78">
        <v>5400</v>
      </c>
      <c r="E125" s="65" t="str">
        <f t="shared" si="6"/>
        <v xml:space="preserve">cheques transitos  </v>
      </c>
    </row>
    <row r="126" spans="1:5" ht="12.75" customHeight="1" x14ac:dyDescent="0.2">
      <c r="A126" s="72">
        <v>42633</v>
      </c>
      <c r="B126" s="62">
        <v>33001</v>
      </c>
      <c r="C126" s="63" t="s">
        <v>276</v>
      </c>
      <c r="D126" s="78">
        <v>89609</v>
      </c>
      <c r="E126" s="65" t="str">
        <f t="shared" si="6"/>
        <v xml:space="preserve">cheques transitos  </v>
      </c>
    </row>
    <row r="127" spans="1:5" ht="12.75" customHeight="1" x14ac:dyDescent="0.2">
      <c r="A127" s="72">
        <v>42633</v>
      </c>
      <c r="B127" s="62">
        <v>33006</v>
      </c>
      <c r="C127" s="63" t="s">
        <v>277</v>
      </c>
      <c r="D127" s="78">
        <v>559350</v>
      </c>
      <c r="E127" s="65" t="str">
        <f t="shared" si="6"/>
        <v xml:space="preserve">cheques transitos  </v>
      </c>
    </row>
    <row r="128" spans="1:5" ht="12.75" customHeight="1" x14ac:dyDescent="0.2">
      <c r="A128" s="72">
        <v>42633</v>
      </c>
      <c r="B128" s="62">
        <v>33007</v>
      </c>
      <c r="C128" s="63" t="s">
        <v>283</v>
      </c>
      <c r="D128" s="78">
        <v>10800</v>
      </c>
      <c r="E128" s="65" t="str">
        <f t="shared" si="6"/>
        <v xml:space="preserve">cheques transitos  </v>
      </c>
    </row>
    <row r="129" spans="1:5" ht="12.75" customHeight="1" x14ac:dyDescent="0.2">
      <c r="A129" s="72">
        <v>42633</v>
      </c>
      <c r="B129" s="62">
        <v>33009</v>
      </c>
      <c r="C129" s="63" t="s">
        <v>284</v>
      </c>
      <c r="D129" s="78">
        <v>9000</v>
      </c>
      <c r="E129" s="65" t="str">
        <f t="shared" si="6"/>
        <v xml:space="preserve">cheques transitos  </v>
      </c>
    </row>
    <row r="130" spans="1:5" ht="12.75" customHeight="1" x14ac:dyDescent="0.2">
      <c r="A130" s="72">
        <v>42633</v>
      </c>
      <c r="B130" s="62">
        <v>33010</v>
      </c>
      <c r="C130" s="63" t="s">
        <v>285</v>
      </c>
      <c r="D130" s="78">
        <v>4050</v>
      </c>
      <c r="E130" s="65" t="str">
        <f t="shared" si="6"/>
        <v xml:space="preserve">cheques transitos  </v>
      </c>
    </row>
    <row r="131" spans="1:5" ht="12.75" customHeight="1" x14ac:dyDescent="0.2">
      <c r="A131" s="72">
        <v>42633</v>
      </c>
      <c r="B131" s="62">
        <v>33011</v>
      </c>
      <c r="C131" s="63" t="s">
        <v>286</v>
      </c>
      <c r="D131" s="78">
        <v>10800</v>
      </c>
      <c r="E131" s="65" t="str">
        <f t="shared" si="6"/>
        <v xml:space="preserve">cheques transitos  </v>
      </c>
    </row>
    <row r="132" spans="1:5" ht="12.75" customHeight="1" x14ac:dyDescent="0.2">
      <c r="A132" s="72">
        <v>42633</v>
      </c>
      <c r="B132" s="62">
        <v>33012</v>
      </c>
      <c r="C132" s="63" t="s">
        <v>287</v>
      </c>
      <c r="D132" s="78">
        <v>10800</v>
      </c>
      <c r="E132" s="65" t="str">
        <f t="shared" si="6"/>
        <v xml:space="preserve">cheques transitos  </v>
      </c>
    </row>
    <row r="133" spans="1:5" ht="12.75" customHeight="1" x14ac:dyDescent="0.2">
      <c r="A133" s="72">
        <v>42633</v>
      </c>
      <c r="B133" s="62">
        <v>33013</v>
      </c>
      <c r="C133" s="63" t="s">
        <v>288</v>
      </c>
      <c r="D133" s="78">
        <v>10800</v>
      </c>
      <c r="E133" s="65" t="str">
        <f t="shared" si="6"/>
        <v xml:space="preserve">cheques transitos  </v>
      </c>
    </row>
    <row r="134" spans="1:5" ht="12.75" customHeight="1" x14ac:dyDescent="0.2">
      <c r="A134" s="72">
        <v>42633</v>
      </c>
      <c r="B134" s="62">
        <v>33014</v>
      </c>
      <c r="C134" s="63" t="s">
        <v>289</v>
      </c>
      <c r="D134" s="78">
        <v>10800</v>
      </c>
      <c r="E134" s="65" t="str">
        <f t="shared" si="6"/>
        <v xml:space="preserve">cheques transitos  </v>
      </c>
    </row>
    <row r="135" spans="1:5" ht="12.75" customHeight="1" x14ac:dyDescent="0.2">
      <c r="A135" s="72">
        <v>42633</v>
      </c>
      <c r="B135" s="62">
        <v>33015</v>
      </c>
      <c r="C135" s="63" t="s">
        <v>290</v>
      </c>
      <c r="D135" s="78">
        <v>10800</v>
      </c>
      <c r="E135" s="65" t="str">
        <f t="shared" si="6"/>
        <v xml:space="preserve">cheques transitos  </v>
      </c>
    </row>
    <row r="136" spans="1:5" ht="12.75" customHeight="1" x14ac:dyDescent="0.2">
      <c r="A136" s="72">
        <v>42633</v>
      </c>
      <c r="B136" s="62">
        <v>33016</v>
      </c>
      <c r="C136" s="63" t="s">
        <v>291</v>
      </c>
      <c r="D136" s="78">
        <v>10800</v>
      </c>
      <c r="E136" s="65" t="str">
        <f t="shared" si="6"/>
        <v xml:space="preserve">cheques transitos  </v>
      </c>
    </row>
    <row r="137" spans="1:5" ht="12.75" customHeight="1" x14ac:dyDescent="0.2">
      <c r="A137" s="72">
        <v>42633</v>
      </c>
      <c r="B137" s="62">
        <v>33017</v>
      </c>
      <c r="C137" s="63" t="s">
        <v>292</v>
      </c>
      <c r="D137" s="78">
        <v>5400</v>
      </c>
      <c r="E137" s="65" t="str">
        <f t="shared" si="6"/>
        <v xml:space="preserve">cheques transitos  </v>
      </c>
    </row>
    <row r="138" spans="1:5" ht="12.75" customHeight="1" x14ac:dyDescent="0.2">
      <c r="A138" s="72">
        <v>42633</v>
      </c>
      <c r="B138" s="62">
        <v>33018</v>
      </c>
      <c r="C138" s="63" t="s">
        <v>293</v>
      </c>
      <c r="D138" s="78">
        <v>10800</v>
      </c>
      <c r="E138" s="65" t="str">
        <f t="shared" si="6"/>
        <v xml:space="preserve">cheques transitos  </v>
      </c>
    </row>
    <row r="139" spans="1:5" ht="12.75" customHeight="1" x14ac:dyDescent="0.2">
      <c r="A139" s="72">
        <v>42633</v>
      </c>
      <c r="B139" s="62">
        <v>33019</v>
      </c>
      <c r="C139" s="63" t="s">
        <v>294</v>
      </c>
      <c r="D139" s="78">
        <v>16200</v>
      </c>
      <c r="E139" s="65" t="str">
        <f t="shared" si="6"/>
        <v xml:space="preserve">cheques transitos  </v>
      </c>
    </row>
    <row r="140" spans="1:5" ht="12.75" customHeight="1" x14ac:dyDescent="0.2">
      <c r="A140" s="72">
        <v>42634</v>
      </c>
      <c r="B140" s="62">
        <v>33024</v>
      </c>
      <c r="C140" s="63" t="s">
        <v>297</v>
      </c>
      <c r="D140" s="78">
        <v>16200</v>
      </c>
      <c r="E140" s="65" t="str">
        <f t="shared" si="6"/>
        <v xml:space="preserve">cheques transitos  </v>
      </c>
    </row>
    <row r="141" spans="1:5" ht="12.75" customHeight="1" x14ac:dyDescent="0.2">
      <c r="A141" s="72">
        <v>42634</v>
      </c>
      <c r="B141" s="62">
        <v>33025</v>
      </c>
      <c r="C141" s="63" t="s">
        <v>298</v>
      </c>
      <c r="D141" s="78">
        <v>5400</v>
      </c>
      <c r="E141" s="65" t="str">
        <f t="shared" si="6"/>
        <v xml:space="preserve">cheques transitos  </v>
      </c>
    </row>
    <row r="142" spans="1:5" ht="12.75" customHeight="1" x14ac:dyDescent="0.2">
      <c r="A142" s="72">
        <v>42634</v>
      </c>
      <c r="B142" s="62">
        <v>33026</v>
      </c>
      <c r="C142" s="63" t="s">
        <v>299</v>
      </c>
      <c r="D142" s="78">
        <v>10800</v>
      </c>
      <c r="E142" s="65" t="str">
        <f t="shared" ref="E142:E174" si="7">IF(D142=0,"cheques pagado ","cheques transitos  ")</f>
        <v xml:space="preserve">cheques transitos  </v>
      </c>
    </row>
    <row r="143" spans="1:5" ht="12.75" customHeight="1" x14ac:dyDescent="0.2">
      <c r="A143" s="72">
        <v>42634</v>
      </c>
      <c r="B143" s="62">
        <v>33032</v>
      </c>
      <c r="C143" s="63" t="s">
        <v>302</v>
      </c>
      <c r="D143" s="78">
        <v>10800</v>
      </c>
      <c r="E143" s="65" t="str">
        <f t="shared" si="7"/>
        <v xml:space="preserve">cheques transitos  </v>
      </c>
    </row>
    <row r="144" spans="1:5" ht="12.75" customHeight="1" x14ac:dyDescent="0.2">
      <c r="A144" s="72">
        <v>42634</v>
      </c>
      <c r="B144" s="62">
        <v>33035</v>
      </c>
      <c r="C144" s="63" t="s">
        <v>304</v>
      </c>
      <c r="D144" s="78">
        <v>24400</v>
      </c>
      <c r="E144" s="65" t="str">
        <f t="shared" si="7"/>
        <v xml:space="preserve">cheques transitos  </v>
      </c>
    </row>
    <row r="145" spans="1:5" ht="12.75" customHeight="1" x14ac:dyDescent="0.2">
      <c r="A145" s="72">
        <v>42634</v>
      </c>
      <c r="B145" s="62">
        <v>33036</v>
      </c>
      <c r="C145" s="63" t="s">
        <v>305</v>
      </c>
      <c r="D145" s="78">
        <v>16200</v>
      </c>
      <c r="E145" s="65" t="str">
        <f t="shared" si="7"/>
        <v xml:space="preserve">cheques transitos  </v>
      </c>
    </row>
    <row r="146" spans="1:5" ht="12.75" customHeight="1" x14ac:dyDescent="0.2">
      <c r="A146" s="72">
        <v>42634</v>
      </c>
      <c r="B146" s="62">
        <v>33037</v>
      </c>
      <c r="C146" s="63" t="s">
        <v>306</v>
      </c>
      <c r="D146" s="78">
        <v>10800</v>
      </c>
      <c r="E146" s="65" t="str">
        <f t="shared" si="7"/>
        <v xml:space="preserve">cheques transitos  </v>
      </c>
    </row>
    <row r="147" spans="1:5" ht="12.75" customHeight="1" x14ac:dyDescent="0.2">
      <c r="A147" s="72">
        <v>42635</v>
      </c>
      <c r="B147" s="62">
        <v>33038</v>
      </c>
      <c r="C147" s="63" t="s">
        <v>307</v>
      </c>
      <c r="D147" s="78">
        <v>8100</v>
      </c>
      <c r="E147" s="65" t="str">
        <f t="shared" si="7"/>
        <v xml:space="preserve">cheques transitos  </v>
      </c>
    </row>
    <row r="148" spans="1:5" ht="12.75" customHeight="1" x14ac:dyDescent="0.2">
      <c r="A148" s="72">
        <v>42635</v>
      </c>
      <c r="B148" s="62">
        <v>33039</v>
      </c>
      <c r="C148" s="63" t="s">
        <v>308</v>
      </c>
      <c r="D148" s="78">
        <v>9000</v>
      </c>
      <c r="E148" s="65" t="str">
        <f t="shared" si="7"/>
        <v xml:space="preserve">cheques transitos  </v>
      </c>
    </row>
    <row r="149" spans="1:5" ht="12.75" customHeight="1" x14ac:dyDescent="0.2">
      <c r="A149" s="72">
        <v>42635</v>
      </c>
      <c r="B149" s="62">
        <v>33040</v>
      </c>
      <c r="C149" s="63" t="s">
        <v>309</v>
      </c>
      <c r="D149" s="78">
        <v>9000</v>
      </c>
      <c r="E149" s="65" t="str">
        <f t="shared" si="7"/>
        <v xml:space="preserve">cheques transitos  </v>
      </c>
    </row>
    <row r="150" spans="1:5" ht="12.75" customHeight="1" x14ac:dyDescent="0.2">
      <c r="A150" s="72">
        <v>42636</v>
      </c>
      <c r="B150" s="62">
        <v>33041</v>
      </c>
      <c r="C150" s="63" t="s">
        <v>177</v>
      </c>
      <c r="D150" s="78">
        <v>148778.88</v>
      </c>
      <c r="E150" s="65" t="str">
        <f t="shared" si="7"/>
        <v xml:space="preserve">cheques transitos  </v>
      </c>
    </row>
    <row r="151" spans="1:5" ht="12.75" customHeight="1" x14ac:dyDescent="0.2">
      <c r="A151" s="72">
        <v>42636</v>
      </c>
      <c r="B151" s="62">
        <v>33043</v>
      </c>
      <c r="C151" s="63" t="s">
        <v>72</v>
      </c>
      <c r="D151" s="78">
        <v>10550</v>
      </c>
      <c r="E151" s="65" t="str">
        <f t="shared" si="7"/>
        <v xml:space="preserve">cheques transitos  </v>
      </c>
    </row>
    <row r="152" spans="1:5" ht="12.75" customHeight="1" x14ac:dyDescent="0.2">
      <c r="A152" s="72">
        <v>42636</v>
      </c>
      <c r="B152" s="62">
        <v>33044</v>
      </c>
      <c r="C152" s="63" t="s">
        <v>310</v>
      </c>
      <c r="D152" s="78">
        <v>794.28</v>
      </c>
      <c r="E152" s="65" t="str">
        <f t="shared" si="7"/>
        <v xml:space="preserve">cheques transitos  </v>
      </c>
    </row>
    <row r="153" spans="1:5" ht="12.75" customHeight="1" x14ac:dyDescent="0.2">
      <c r="A153" s="72">
        <v>42636</v>
      </c>
      <c r="B153" s="62">
        <v>33052</v>
      </c>
      <c r="C153" s="63" t="s">
        <v>27</v>
      </c>
      <c r="D153" s="78">
        <v>33886.660000000003</v>
      </c>
      <c r="E153" s="65" t="str">
        <f t="shared" si="7"/>
        <v xml:space="preserve">cheques transitos  </v>
      </c>
    </row>
    <row r="154" spans="1:5" ht="12.75" customHeight="1" x14ac:dyDescent="0.2">
      <c r="A154" s="72">
        <v>42636</v>
      </c>
      <c r="B154" s="62">
        <v>33059</v>
      </c>
      <c r="C154" s="63" t="s">
        <v>320</v>
      </c>
      <c r="D154" s="78">
        <v>11728.2</v>
      </c>
      <c r="E154" s="65" t="str">
        <f t="shared" si="7"/>
        <v xml:space="preserve">cheques transitos  </v>
      </c>
    </row>
    <row r="155" spans="1:5" ht="12.75" customHeight="1" x14ac:dyDescent="0.2">
      <c r="A155" s="72">
        <v>42636</v>
      </c>
      <c r="B155" s="62">
        <v>33062</v>
      </c>
      <c r="C155" s="63" t="s">
        <v>17</v>
      </c>
      <c r="D155" s="78">
        <v>17062.400000000001</v>
      </c>
      <c r="E155" s="65" t="str">
        <f t="shared" si="7"/>
        <v xml:space="preserve">cheques transitos  </v>
      </c>
    </row>
    <row r="156" spans="1:5" ht="12.75" customHeight="1" x14ac:dyDescent="0.2">
      <c r="A156" s="72">
        <v>42639</v>
      </c>
      <c r="B156" s="62">
        <v>33063</v>
      </c>
      <c r="C156" s="63" t="s">
        <v>20</v>
      </c>
      <c r="D156" s="78">
        <v>17848.25</v>
      </c>
      <c r="E156" s="65" t="str">
        <f t="shared" si="7"/>
        <v xml:space="preserve">cheques transitos  </v>
      </c>
    </row>
    <row r="157" spans="1:5" ht="12.75" customHeight="1" x14ac:dyDescent="0.2">
      <c r="A157" s="72">
        <v>42639</v>
      </c>
      <c r="B157" s="62">
        <v>33066</v>
      </c>
      <c r="C157" s="63" t="s">
        <v>54</v>
      </c>
      <c r="D157" s="78">
        <v>126413.08</v>
      </c>
      <c r="E157" s="65" t="str">
        <f t="shared" si="7"/>
        <v xml:space="preserve">cheques transitos  </v>
      </c>
    </row>
    <row r="158" spans="1:5" ht="12.75" customHeight="1" x14ac:dyDescent="0.2">
      <c r="A158" s="72">
        <v>42639</v>
      </c>
      <c r="B158" s="62">
        <v>33068</v>
      </c>
      <c r="C158" s="63" t="s">
        <v>325</v>
      </c>
      <c r="D158" s="78">
        <v>2250</v>
      </c>
      <c r="E158" s="65" t="str">
        <f t="shared" si="7"/>
        <v xml:space="preserve">cheques transitos  </v>
      </c>
    </row>
    <row r="159" spans="1:5" ht="12.75" customHeight="1" x14ac:dyDescent="0.2">
      <c r="A159" s="72">
        <v>42639</v>
      </c>
      <c r="B159" s="62">
        <v>33069</v>
      </c>
      <c r="C159" s="63" t="s">
        <v>326</v>
      </c>
      <c r="D159" s="78">
        <v>2250</v>
      </c>
      <c r="E159" s="65" t="str">
        <f t="shared" si="7"/>
        <v xml:space="preserve">cheques transitos  </v>
      </c>
    </row>
    <row r="160" spans="1:5" ht="12.75" customHeight="1" x14ac:dyDescent="0.2">
      <c r="A160" s="72">
        <v>42639</v>
      </c>
      <c r="B160" s="62">
        <v>33070</v>
      </c>
      <c r="C160" s="63" t="s">
        <v>327</v>
      </c>
      <c r="D160" s="78">
        <v>16200</v>
      </c>
      <c r="E160" s="65" t="str">
        <f t="shared" si="7"/>
        <v xml:space="preserve">cheques transitos  </v>
      </c>
    </row>
    <row r="161" spans="1:5" ht="12.75" customHeight="1" x14ac:dyDescent="0.2">
      <c r="A161" s="72">
        <v>42639</v>
      </c>
      <c r="B161" s="62">
        <v>33072</v>
      </c>
      <c r="C161" s="63" t="s">
        <v>329</v>
      </c>
      <c r="D161" s="78">
        <v>10800</v>
      </c>
      <c r="E161" s="65" t="str">
        <f t="shared" si="7"/>
        <v xml:space="preserve">cheques transitos  </v>
      </c>
    </row>
    <row r="162" spans="1:5" ht="12.75" customHeight="1" x14ac:dyDescent="0.2">
      <c r="A162" s="72">
        <v>42639</v>
      </c>
      <c r="B162" s="62">
        <v>33073</v>
      </c>
      <c r="C162" s="63" t="s">
        <v>330</v>
      </c>
      <c r="D162" s="78">
        <v>8100</v>
      </c>
      <c r="E162" s="65" t="str">
        <f t="shared" si="7"/>
        <v xml:space="preserve">cheques transitos  </v>
      </c>
    </row>
    <row r="163" spans="1:5" ht="12.75" customHeight="1" x14ac:dyDescent="0.2">
      <c r="A163" s="72">
        <v>42639</v>
      </c>
      <c r="B163" s="62">
        <v>33074</v>
      </c>
      <c r="C163" s="63" t="s">
        <v>331</v>
      </c>
      <c r="D163" s="78">
        <v>18000</v>
      </c>
      <c r="E163" s="65" t="str">
        <f t="shared" si="7"/>
        <v xml:space="preserve">cheques transitos  </v>
      </c>
    </row>
    <row r="164" spans="1:5" ht="12.75" customHeight="1" x14ac:dyDescent="0.2">
      <c r="A164" s="72">
        <v>42639</v>
      </c>
      <c r="B164" s="62">
        <v>33076</v>
      </c>
      <c r="C164" s="63" t="s">
        <v>333</v>
      </c>
      <c r="D164" s="78">
        <v>25000</v>
      </c>
      <c r="E164" s="65" t="str">
        <f t="shared" si="7"/>
        <v xml:space="preserve">cheques transitos  </v>
      </c>
    </row>
    <row r="165" spans="1:5" ht="12.75" customHeight="1" x14ac:dyDescent="0.2">
      <c r="A165" s="72">
        <v>42639</v>
      </c>
      <c r="B165" s="62">
        <v>33077</v>
      </c>
      <c r="C165" s="63" t="s">
        <v>161</v>
      </c>
      <c r="D165" s="78">
        <v>63000</v>
      </c>
      <c r="E165" s="65" t="str">
        <f t="shared" si="7"/>
        <v xml:space="preserve">cheques transitos  </v>
      </c>
    </row>
    <row r="166" spans="1:5" ht="12.75" customHeight="1" x14ac:dyDescent="0.2">
      <c r="A166" s="72">
        <v>42639</v>
      </c>
      <c r="B166" s="62">
        <v>33078</v>
      </c>
      <c r="C166" s="63" t="s">
        <v>161</v>
      </c>
      <c r="D166" s="78">
        <v>62000</v>
      </c>
      <c r="E166" s="65" t="str">
        <f t="shared" si="7"/>
        <v xml:space="preserve">cheques transitos  </v>
      </c>
    </row>
    <row r="167" spans="1:5" ht="12.75" customHeight="1" x14ac:dyDescent="0.2">
      <c r="A167" s="72">
        <v>42639</v>
      </c>
      <c r="B167" s="62">
        <v>33079</v>
      </c>
      <c r="C167" s="63" t="s">
        <v>334</v>
      </c>
      <c r="D167" s="78">
        <v>57500</v>
      </c>
      <c r="E167" s="65" t="str">
        <f t="shared" si="7"/>
        <v xml:space="preserve">cheques transitos  </v>
      </c>
    </row>
    <row r="168" spans="1:5" ht="12.75" customHeight="1" x14ac:dyDescent="0.2">
      <c r="A168" s="72">
        <v>42639</v>
      </c>
      <c r="B168" s="62">
        <v>33080</v>
      </c>
      <c r="C168" s="63" t="s">
        <v>335</v>
      </c>
      <c r="D168" s="78">
        <v>4050</v>
      </c>
      <c r="E168" s="65" t="str">
        <f t="shared" si="7"/>
        <v xml:space="preserve">cheques transitos  </v>
      </c>
    </row>
    <row r="169" spans="1:5" ht="12.75" customHeight="1" x14ac:dyDescent="0.2">
      <c r="A169" s="72">
        <v>42639</v>
      </c>
      <c r="B169" s="62">
        <v>33083</v>
      </c>
      <c r="C169" s="63" t="s">
        <v>336</v>
      </c>
      <c r="D169" s="78">
        <v>75949.850000000006</v>
      </c>
      <c r="E169" s="65" t="str">
        <f t="shared" si="7"/>
        <v xml:space="preserve">cheques transitos  </v>
      </c>
    </row>
    <row r="170" spans="1:5" ht="12.75" customHeight="1" x14ac:dyDescent="0.2">
      <c r="A170" s="72">
        <v>42639</v>
      </c>
      <c r="B170" s="62">
        <v>33084</v>
      </c>
      <c r="C170" s="63" t="s">
        <v>337</v>
      </c>
      <c r="D170" s="78">
        <v>9000</v>
      </c>
      <c r="E170" s="65" t="str">
        <f t="shared" si="7"/>
        <v xml:space="preserve">cheques transitos  </v>
      </c>
    </row>
    <row r="171" spans="1:5" ht="12.75" customHeight="1" x14ac:dyDescent="0.2">
      <c r="A171" s="72">
        <v>42639</v>
      </c>
      <c r="B171" s="62">
        <v>33085</v>
      </c>
      <c r="C171" s="63" t="s">
        <v>338</v>
      </c>
      <c r="D171" s="78">
        <v>5600</v>
      </c>
      <c r="E171" s="65" t="str">
        <f t="shared" si="7"/>
        <v xml:space="preserve">cheques transitos  </v>
      </c>
    </row>
    <row r="172" spans="1:5" ht="12.75" customHeight="1" x14ac:dyDescent="0.2">
      <c r="A172" s="72">
        <v>42639</v>
      </c>
      <c r="B172" s="62">
        <v>33086</v>
      </c>
      <c r="C172" s="63" t="s">
        <v>339</v>
      </c>
      <c r="D172" s="78">
        <v>102773.5</v>
      </c>
      <c r="E172" s="65" t="str">
        <f t="shared" si="7"/>
        <v xml:space="preserve">cheques transitos  </v>
      </c>
    </row>
    <row r="173" spans="1:5" ht="12.75" customHeight="1" x14ac:dyDescent="0.2">
      <c r="A173" s="72">
        <v>42640</v>
      </c>
      <c r="B173" s="62">
        <v>33088</v>
      </c>
      <c r="C173" s="63" t="s">
        <v>340</v>
      </c>
      <c r="D173" s="78">
        <v>740</v>
      </c>
      <c r="E173" s="65" t="str">
        <f t="shared" si="7"/>
        <v xml:space="preserve">cheques transitos  </v>
      </c>
    </row>
    <row r="174" spans="1:5" ht="12.75" customHeight="1" x14ac:dyDescent="0.2">
      <c r="A174" s="72">
        <v>42640</v>
      </c>
      <c r="B174" s="62">
        <v>33089</v>
      </c>
      <c r="C174" s="63" t="s">
        <v>341</v>
      </c>
      <c r="D174" s="78">
        <v>6512</v>
      </c>
      <c r="E174" s="65" t="str">
        <f t="shared" si="7"/>
        <v xml:space="preserve">cheques transitos  </v>
      </c>
    </row>
    <row r="175" spans="1:5" ht="12.75" customHeight="1" x14ac:dyDescent="0.2">
      <c r="A175" s="72">
        <v>42640</v>
      </c>
      <c r="B175" s="62">
        <v>33090</v>
      </c>
      <c r="C175" s="63" t="s">
        <v>342</v>
      </c>
      <c r="D175" s="78">
        <v>20426</v>
      </c>
      <c r="E175" s="65" t="str">
        <f t="shared" ref="E175:E231" si="8">IF(D175=0,"cheques pagado ","cheques transitos  ")</f>
        <v xml:space="preserve">cheques transitos  </v>
      </c>
    </row>
    <row r="176" spans="1:5" ht="12.75" customHeight="1" x14ac:dyDescent="0.2">
      <c r="A176" s="72">
        <v>42641</v>
      </c>
      <c r="B176" s="62">
        <v>33094</v>
      </c>
      <c r="C176" s="63" t="s">
        <v>15</v>
      </c>
      <c r="D176" s="78">
        <v>29685.8</v>
      </c>
      <c r="E176" s="65" t="str">
        <f t="shared" si="8"/>
        <v xml:space="preserve">cheques transitos  </v>
      </c>
    </row>
    <row r="177" spans="1:5" ht="12.75" customHeight="1" x14ac:dyDescent="0.2">
      <c r="A177" s="72">
        <v>42641</v>
      </c>
      <c r="B177" s="62">
        <v>33095</v>
      </c>
      <c r="C177" s="63" t="s">
        <v>48</v>
      </c>
      <c r="D177" s="78">
        <v>13500</v>
      </c>
      <c r="E177" s="65" t="str">
        <f t="shared" si="8"/>
        <v xml:space="preserve">cheques transitos  </v>
      </c>
    </row>
    <row r="178" spans="1:5" ht="12.75" customHeight="1" x14ac:dyDescent="0.2">
      <c r="A178" s="72">
        <v>42641</v>
      </c>
      <c r="B178" s="62">
        <v>33096</v>
      </c>
      <c r="C178" s="63" t="s">
        <v>126</v>
      </c>
      <c r="D178" s="78">
        <v>122403.15</v>
      </c>
      <c r="E178" s="65" t="str">
        <f t="shared" si="8"/>
        <v xml:space="preserve">cheques transitos  </v>
      </c>
    </row>
    <row r="179" spans="1:5" ht="12.75" customHeight="1" x14ac:dyDescent="0.2">
      <c r="A179" s="72">
        <v>42641</v>
      </c>
      <c r="B179" s="62">
        <v>33098</v>
      </c>
      <c r="C179" s="63" t="s">
        <v>345</v>
      </c>
      <c r="D179" s="78">
        <v>64837.23</v>
      </c>
      <c r="E179" s="65" t="str">
        <f t="shared" si="8"/>
        <v xml:space="preserve">cheques transitos  </v>
      </c>
    </row>
    <row r="180" spans="1:5" ht="12.75" customHeight="1" x14ac:dyDescent="0.2">
      <c r="A180" s="72">
        <v>42641</v>
      </c>
      <c r="B180" s="62">
        <v>33099</v>
      </c>
      <c r="C180" s="63" t="s">
        <v>311</v>
      </c>
      <c r="D180" s="78">
        <v>52334.65</v>
      </c>
      <c r="E180" s="65" t="str">
        <f t="shared" si="8"/>
        <v xml:space="preserve">cheques transitos  </v>
      </c>
    </row>
    <row r="181" spans="1:5" ht="12.75" customHeight="1" x14ac:dyDescent="0.2">
      <c r="A181" s="72">
        <v>42641</v>
      </c>
      <c r="B181" s="62">
        <v>33100</v>
      </c>
      <c r="C181" s="63" t="s">
        <v>35</v>
      </c>
      <c r="D181" s="78">
        <v>120011.6</v>
      </c>
      <c r="E181" s="65" t="str">
        <f t="shared" si="8"/>
        <v xml:space="preserve">cheques transitos  </v>
      </c>
    </row>
    <row r="182" spans="1:5" ht="12.75" customHeight="1" x14ac:dyDescent="0.2">
      <c r="A182" s="72">
        <v>42641</v>
      </c>
      <c r="B182" s="62">
        <v>33102</v>
      </c>
      <c r="C182" s="63" t="s">
        <v>347</v>
      </c>
      <c r="D182" s="78">
        <v>102729.47</v>
      </c>
      <c r="E182" s="65" t="str">
        <f t="shared" si="8"/>
        <v xml:space="preserve">cheques transitos  </v>
      </c>
    </row>
    <row r="183" spans="1:5" ht="12.75" customHeight="1" x14ac:dyDescent="0.2">
      <c r="A183" s="72">
        <v>42641</v>
      </c>
      <c r="B183" s="62">
        <v>33103</v>
      </c>
      <c r="C183" s="63" t="s">
        <v>348</v>
      </c>
      <c r="D183" s="78">
        <v>245993.27</v>
      </c>
      <c r="E183" s="65" t="str">
        <f t="shared" si="8"/>
        <v xml:space="preserve">cheques transitos  </v>
      </c>
    </row>
    <row r="184" spans="1:5" ht="12.75" customHeight="1" x14ac:dyDescent="0.2">
      <c r="A184" s="72">
        <v>42641</v>
      </c>
      <c r="B184" s="62">
        <v>33104</v>
      </c>
      <c r="C184" s="63" t="s">
        <v>168</v>
      </c>
      <c r="D184" s="78">
        <v>9700</v>
      </c>
      <c r="E184" s="65" t="str">
        <f t="shared" si="8"/>
        <v xml:space="preserve">cheques transitos  </v>
      </c>
    </row>
    <row r="185" spans="1:5" ht="12.75" customHeight="1" x14ac:dyDescent="0.2">
      <c r="A185" s="72">
        <v>42641</v>
      </c>
      <c r="B185" s="62">
        <v>33105</v>
      </c>
      <c r="C185" s="63" t="s">
        <v>349</v>
      </c>
      <c r="D185" s="78">
        <v>16500</v>
      </c>
      <c r="E185" s="65" t="str">
        <f t="shared" si="8"/>
        <v xml:space="preserve">cheques transitos  </v>
      </c>
    </row>
    <row r="186" spans="1:5" ht="12.75" customHeight="1" x14ac:dyDescent="0.2">
      <c r="A186" s="72">
        <v>42641</v>
      </c>
      <c r="B186" s="62">
        <v>33106</v>
      </c>
      <c r="C186" s="63" t="s">
        <v>15</v>
      </c>
      <c r="D186" s="78">
        <v>230000</v>
      </c>
      <c r="E186" s="65" t="str">
        <f t="shared" si="8"/>
        <v xml:space="preserve">cheques transitos  </v>
      </c>
    </row>
    <row r="187" spans="1:5" ht="12.75" customHeight="1" x14ac:dyDescent="0.2">
      <c r="A187" s="72">
        <v>42641</v>
      </c>
      <c r="B187" s="62">
        <v>33107</v>
      </c>
      <c r="C187" s="63" t="s">
        <v>167</v>
      </c>
      <c r="D187" s="78">
        <v>13000</v>
      </c>
      <c r="E187" s="65" t="str">
        <f t="shared" si="8"/>
        <v xml:space="preserve">cheques transitos  </v>
      </c>
    </row>
    <row r="188" spans="1:5" ht="12.75" customHeight="1" x14ac:dyDescent="0.2">
      <c r="A188" s="72">
        <v>42641</v>
      </c>
      <c r="B188" s="62">
        <v>33108</v>
      </c>
      <c r="C188" s="63" t="s">
        <v>350</v>
      </c>
      <c r="D188" s="78">
        <v>10034.4</v>
      </c>
      <c r="E188" s="65" t="str">
        <f t="shared" si="8"/>
        <v xml:space="preserve">cheques transitos  </v>
      </c>
    </row>
    <row r="189" spans="1:5" ht="12.75" customHeight="1" x14ac:dyDescent="0.2">
      <c r="A189" s="72">
        <v>42641</v>
      </c>
      <c r="B189" s="62">
        <v>33109</v>
      </c>
      <c r="C189" s="63" t="s">
        <v>351</v>
      </c>
      <c r="D189" s="78">
        <v>1800</v>
      </c>
      <c r="E189" s="65" t="str">
        <f t="shared" si="8"/>
        <v xml:space="preserve">cheques transitos  </v>
      </c>
    </row>
    <row r="190" spans="1:5" ht="12.75" customHeight="1" x14ac:dyDescent="0.2">
      <c r="A190" s="72">
        <v>42641</v>
      </c>
      <c r="B190" s="62">
        <v>33110</v>
      </c>
      <c r="C190" s="63" t="s">
        <v>26</v>
      </c>
      <c r="D190" s="78">
        <v>11368.6</v>
      </c>
      <c r="E190" s="65" t="str">
        <f t="shared" si="8"/>
        <v xml:space="preserve">cheques transitos  </v>
      </c>
    </row>
    <row r="191" spans="1:5" ht="12.75" customHeight="1" x14ac:dyDescent="0.2">
      <c r="A191" s="72">
        <v>42641</v>
      </c>
      <c r="B191" s="62">
        <v>33111</v>
      </c>
      <c r="C191" s="63" t="s">
        <v>187</v>
      </c>
      <c r="D191" s="78">
        <v>27711.71</v>
      </c>
      <c r="E191" s="65" t="str">
        <f t="shared" si="8"/>
        <v xml:space="preserve">cheques transitos  </v>
      </c>
    </row>
    <row r="192" spans="1:5" ht="12.75" customHeight="1" x14ac:dyDescent="0.2">
      <c r="A192" s="72">
        <v>42641</v>
      </c>
      <c r="B192" s="62">
        <v>33112</v>
      </c>
      <c r="C192" s="63" t="s">
        <v>173</v>
      </c>
      <c r="D192" s="78">
        <v>31950.6</v>
      </c>
      <c r="E192" s="65" t="str">
        <f t="shared" si="8"/>
        <v xml:space="preserve">cheques transitos  </v>
      </c>
    </row>
    <row r="193" spans="1:5" ht="12.75" customHeight="1" x14ac:dyDescent="0.2">
      <c r="A193" s="72">
        <v>42641</v>
      </c>
      <c r="B193" s="62">
        <v>33113</v>
      </c>
      <c r="C193" s="63" t="s">
        <v>352</v>
      </c>
      <c r="D193" s="78">
        <v>12630.36</v>
      </c>
      <c r="E193" s="65" t="str">
        <f t="shared" si="8"/>
        <v xml:space="preserve">cheques transitos  </v>
      </c>
    </row>
    <row r="194" spans="1:5" ht="12.75" customHeight="1" x14ac:dyDescent="0.2">
      <c r="A194" s="72">
        <v>42641</v>
      </c>
      <c r="B194" s="62">
        <v>33114</v>
      </c>
      <c r="C194" s="63" t="s">
        <v>353</v>
      </c>
      <c r="D194" s="78">
        <v>7475</v>
      </c>
      <c r="E194" s="65" t="str">
        <f t="shared" si="8"/>
        <v xml:space="preserve">cheques transitos  </v>
      </c>
    </row>
    <row r="195" spans="1:5" ht="12.75" customHeight="1" x14ac:dyDescent="0.2">
      <c r="A195" s="72">
        <v>42641</v>
      </c>
      <c r="B195" s="62">
        <v>33115</v>
      </c>
      <c r="C195" s="63" t="s">
        <v>68</v>
      </c>
      <c r="D195" s="78">
        <v>30881.119999999999</v>
      </c>
      <c r="E195" s="65" t="str">
        <f t="shared" si="8"/>
        <v xml:space="preserve">cheques transitos  </v>
      </c>
    </row>
    <row r="196" spans="1:5" ht="12.75" customHeight="1" x14ac:dyDescent="0.2">
      <c r="A196" s="72">
        <v>42641</v>
      </c>
      <c r="B196" s="62">
        <v>33116</v>
      </c>
      <c r="C196" s="63" t="s">
        <v>354</v>
      </c>
      <c r="D196" s="78">
        <v>5174.2</v>
      </c>
      <c r="E196" s="65" t="str">
        <f t="shared" si="8"/>
        <v xml:space="preserve">cheques transitos  </v>
      </c>
    </row>
    <row r="197" spans="1:5" ht="12.75" customHeight="1" x14ac:dyDescent="0.2">
      <c r="A197" s="72">
        <v>42641</v>
      </c>
      <c r="B197" s="62">
        <v>33117</v>
      </c>
      <c r="C197" s="63" t="s">
        <v>355</v>
      </c>
      <c r="D197" s="78">
        <v>12459.62</v>
      </c>
      <c r="E197" s="65" t="str">
        <f t="shared" si="8"/>
        <v xml:space="preserve">cheques transitos  </v>
      </c>
    </row>
    <row r="198" spans="1:5" ht="12.75" customHeight="1" x14ac:dyDescent="0.2">
      <c r="A198" s="72">
        <v>42641</v>
      </c>
      <c r="B198" s="62">
        <v>33119</v>
      </c>
      <c r="C198" s="63" t="s">
        <v>357</v>
      </c>
      <c r="D198" s="78">
        <v>2768.8</v>
      </c>
      <c r="E198" s="65" t="str">
        <f t="shared" si="8"/>
        <v xml:space="preserve">cheques transitos  </v>
      </c>
    </row>
    <row r="199" spans="1:5" ht="12.75" customHeight="1" x14ac:dyDescent="0.2">
      <c r="A199" s="72">
        <v>42641</v>
      </c>
      <c r="B199" s="62">
        <v>33120</v>
      </c>
      <c r="C199" s="63" t="s">
        <v>358</v>
      </c>
      <c r="D199" s="78">
        <v>4555.5200000000004</v>
      </c>
      <c r="E199" s="65" t="str">
        <f t="shared" si="8"/>
        <v xml:space="preserve">cheques transitos  </v>
      </c>
    </row>
    <row r="200" spans="1:5" ht="12.75" customHeight="1" x14ac:dyDescent="0.2">
      <c r="A200" s="72">
        <v>42641</v>
      </c>
      <c r="B200" s="62">
        <v>33121</v>
      </c>
      <c r="C200" s="63" t="s">
        <v>359</v>
      </c>
      <c r="D200" s="78">
        <v>5400</v>
      </c>
      <c r="E200" s="65" t="str">
        <f t="shared" si="8"/>
        <v xml:space="preserve">cheques transitos  </v>
      </c>
    </row>
    <row r="201" spans="1:5" ht="12.75" customHeight="1" x14ac:dyDescent="0.2">
      <c r="A201" s="72">
        <v>42641</v>
      </c>
      <c r="B201" s="62">
        <v>33122</v>
      </c>
      <c r="C201" s="63" t="s">
        <v>360</v>
      </c>
      <c r="D201" s="78">
        <v>5400</v>
      </c>
      <c r="E201" s="65" t="str">
        <f t="shared" si="8"/>
        <v xml:space="preserve">cheques transitos  </v>
      </c>
    </row>
    <row r="202" spans="1:5" ht="12.75" customHeight="1" x14ac:dyDescent="0.2">
      <c r="A202" s="72">
        <v>42641</v>
      </c>
      <c r="B202" s="62">
        <v>33123</v>
      </c>
      <c r="C202" s="63" t="s">
        <v>361</v>
      </c>
      <c r="D202" s="78">
        <v>13797.88</v>
      </c>
      <c r="E202" s="65" t="str">
        <f t="shared" si="8"/>
        <v xml:space="preserve">cheques transitos  </v>
      </c>
    </row>
    <row r="203" spans="1:5" ht="12.75" customHeight="1" x14ac:dyDescent="0.2">
      <c r="A203" s="72">
        <v>42641</v>
      </c>
      <c r="B203" s="62">
        <v>33124</v>
      </c>
      <c r="C203" s="63" t="s">
        <v>362</v>
      </c>
      <c r="D203" s="78">
        <v>91195.57</v>
      </c>
      <c r="E203" s="65" t="str">
        <f t="shared" si="8"/>
        <v xml:space="preserve">cheques transitos  </v>
      </c>
    </row>
    <row r="204" spans="1:5" ht="12.75" customHeight="1" x14ac:dyDescent="0.2">
      <c r="A204" s="72">
        <v>42641</v>
      </c>
      <c r="B204" s="62">
        <v>33125</v>
      </c>
      <c r="C204" s="63" t="s">
        <v>363</v>
      </c>
      <c r="D204" s="78">
        <v>25097.439999999999</v>
      </c>
      <c r="E204" s="65" t="str">
        <f t="shared" si="8"/>
        <v xml:space="preserve">cheques transitos  </v>
      </c>
    </row>
    <row r="205" spans="1:5" ht="12.75" customHeight="1" x14ac:dyDescent="0.2">
      <c r="A205" s="72">
        <v>42641</v>
      </c>
      <c r="B205" s="62">
        <v>33127</v>
      </c>
      <c r="C205" s="63" t="s">
        <v>364</v>
      </c>
      <c r="D205" s="78">
        <v>24898.28</v>
      </c>
      <c r="E205" s="65" t="str">
        <f t="shared" si="8"/>
        <v xml:space="preserve">cheques transitos  </v>
      </c>
    </row>
    <row r="206" spans="1:5" ht="12.75" customHeight="1" x14ac:dyDescent="0.2">
      <c r="A206" s="72">
        <v>42641</v>
      </c>
      <c r="B206" s="62">
        <v>33128</v>
      </c>
      <c r="C206" s="63" t="s">
        <v>364</v>
      </c>
      <c r="D206" s="78">
        <v>52094.91</v>
      </c>
      <c r="E206" s="65" t="str">
        <f t="shared" si="8"/>
        <v xml:space="preserve">cheques transitos  </v>
      </c>
    </row>
    <row r="207" spans="1:5" ht="12.75" customHeight="1" x14ac:dyDescent="0.2">
      <c r="A207" s="72">
        <v>42641</v>
      </c>
      <c r="B207" s="62">
        <v>33129</v>
      </c>
      <c r="C207" s="63" t="s">
        <v>27</v>
      </c>
      <c r="D207" s="78">
        <v>61346.21</v>
      </c>
      <c r="E207" s="65" t="str">
        <f t="shared" si="8"/>
        <v xml:space="preserve">cheques transitos  </v>
      </c>
    </row>
    <row r="208" spans="1:5" ht="12.75" customHeight="1" x14ac:dyDescent="0.2">
      <c r="A208" s="72">
        <v>42641</v>
      </c>
      <c r="B208" s="62">
        <v>33130</v>
      </c>
      <c r="C208" s="63" t="s">
        <v>365</v>
      </c>
      <c r="D208" s="78">
        <v>10800</v>
      </c>
      <c r="E208" s="65" t="str">
        <f t="shared" si="8"/>
        <v xml:space="preserve">cheques transitos  </v>
      </c>
    </row>
    <row r="209" spans="1:5" ht="12.75" customHeight="1" x14ac:dyDescent="0.2">
      <c r="A209" s="72">
        <v>42641</v>
      </c>
      <c r="B209" s="62">
        <v>33131</v>
      </c>
      <c r="C209" s="63" t="s">
        <v>366</v>
      </c>
      <c r="D209" s="78">
        <v>10800</v>
      </c>
      <c r="E209" s="65" t="str">
        <f t="shared" si="8"/>
        <v xml:space="preserve">cheques transitos  </v>
      </c>
    </row>
    <row r="210" spans="1:5" ht="12.75" customHeight="1" x14ac:dyDescent="0.2">
      <c r="A210" s="72">
        <v>42641</v>
      </c>
      <c r="B210" s="62">
        <v>33132</v>
      </c>
      <c r="C210" s="63" t="s">
        <v>359</v>
      </c>
      <c r="D210" s="78">
        <v>10800</v>
      </c>
      <c r="E210" s="65" t="str">
        <f t="shared" si="8"/>
        <v xml:space="preserve">cheques transitos  </v>
      </c>
    </row>
    <row r="211" spans="1:5" ht="12.75" customHeight="1" x14ac:dyDescent="0.2">
      <c r="A211" s="72">
        <v>42641</v>
      </c>
      <c r="B211" s="62">
        <v>33133</v>
      </c>
      <c r="C211" s="63" t="s">
        <v>367</v>
      </c>
      <c r="D211" s="78">
        <v>8100</v>
      </c>
      <c r="E211" s="65" t="str">
        <f t="shared" si="8"/>
        <v xml:space="preserve">cheques transitos  </v>
      </c>
    </row>
    <row r="212" spans="1:5" ht="12.75" customHeight="1" x14ac:dyDescent="0.2">
      <c r="A212" s="72">
        <v>42641</v>
      </c>
      <c r="B212" s="62">
        <v>33134</v>
      </c>
      <c r="C212" s="63" t="s">
        <v>196</v>
      </c>
      <c r="D212" s="78">
        <v>7228.6</v>
      </c>
      <c r="E212" s="65" t="str">
        <f t="shared" si="8"/>
        <v xml:space="preserve">cheques transitos  </v>
      </c>
    </row>
    <row r="213" spans="1:5" ht="12.75" customHeight="1" x14ac:dyDescent="0.2">
      <c r="A213" s="72">
        <v>42641</v>
      </c>
      <c r="B213" s="62">
        <v>33135</v>
      </c>
      <c r="C213" s="63" t="s">
        <v>368</v>
      </c>
      <c r="D213" s="78">
        <v>183625</v>
      </c>
      <c r="E213" s="65" t="str">
        <f t="shared" si="8"/>
        <v xml:space="preserve">cheques transitos  </v>
      </c>
    </row>
    <row r="214" spans="1:5" ht="12.75" customHeight="1" x14ac:dyDescent="0.2">
      <c r="A214" s="72">
        <v>42641</v>
      </c>
      <c r="B214" s="62">
        <v>33136</v>
      </c>
      <c r="C214" s="63" t="s">
        <v>369</v>
      </c>
      <c r="D214" s="78">
        <v>15960</v>
      </c>
      <c r="E214" s="65" t="str">
        <f t="shared" si="8"/>
        <v xml:space="preserve">cheques transitos  </v>
      </c>
    </row>
    <row r="215" spans="1:5" ht="12.75" customHeight="1" x14ac:dyDescent="0.2">
      <c r="A215" s="72">
        <v>42641</v>
      </c>
      <c r="B215" s="62">
        <v>33137</v>
      </c>
      <c r="C215" s="63" t="s">
        <v>370</v>
      </c>
      <c r="D215" s="78">
        <v>2700</v>
      </c>
      <c r="E215" s="65" t="str">
        <f t="shared" si="8"/>
        <v xml:space="preserve">cheques transitos  </v>
      </c>
    </row>
    <row r="216" spans="1:5" ht="12.75" customHeight="1" x14ac:dyDescent="0.2">
      <c r="A216" s="72">
        <v>42641</v>
      </c>
      <c r="B216" s="62">
        <v>33138</v>
      </c>
      <c r="C216" s="63" t="s">
        <v>371</v>
      </c>
      <c r="D216" s="78">
        <v>5400</v>
      </c>
      <c r="E216" s="65" t="str">
        <f t="shared" si="8"/>
        <v xml:space="preserve">cheques transitos  </v>
      </c>
    </row>
    <row r="217" spans="1:5" ht="12.75" customHeight="1" x14ac:dyDescent="0.2">
      <c r="A217" s="72">
        <v>42641</v>
      </c>
      <c r="B217" s="62">
        <v>33139</v>
      </c>
      <c r="C217" s="63" t="s">
        <v>372</v>
      </c>
      <c r="D217" s="78">
        <v>10800</v>
      </c>
      <c r="E217" s="65" t="str">
        <f t="shared" si="8"/>
        <v xml:space="preserve">cheques transitos  </v>
      </c>
    </row>
    <row r="218" spans="1:5" ht="12.75" customHeight="1" x14ac:dyDescent="0.2">
      <c r="A218" s="72">
        <v>42642</v>
      </c>
      <c r="B218" s="62">
        <v>33140</v>
      </c>
      <c r="C218" s="63" t="s">
        <v>373</v>
      </c>
      <c r="D218" s="78">
        <v>5400</v>
      </c>
      <c r="E218" s="65" t="str">
        <f t="shared" si="8"/>
        <v xml:space="preserve">cheques transitos  </v>
      </c>
    </row>
    <row r="219" spans="1:5" ht="12.75" customHeight="1" x14ac:dyDescent="0.2">
      <c r="A219" s="72">
        <v>42642</v>
      </c>
      <c r="B219" s="62">
        <v>33141</v>
      </c>
      <c r="C219" s="63" t="s">
        <v>374</v>
      </c>
      <c r="D219" s="78">
        <v>5400</v>
      </c>
      <c r="E219" s="65" t="str">
        <f t="shared" si="8"/>
        <v xml:space="preserve">cheques transitos  </v>
      </c>
    </row>
    <row r="220" spans="1:5" ht="12.75" customHeight="1" x14ac:dyDescent="0.2">
      <c r="A220" s="72">
        <v>42642</v>
      </c>
      <c r="B220" s="62">
        <v>33142</v>
      </c>
      <c r="C220" s="63" t="s">
        <v>375</v>
      </c>
      <c r="D220" s="78">
        <v>5400</v>
      </c>
      <c r="E220" s="65" t="str">
        <f t="shared" si="8"/>
        <v xml:space="preserve">cheques transitos  </v>
      </c>
    </row>
    <row r="221" spans="1:5" ht="12.75" customHeight="1" x14ac:dyDescent="0.2">
      <c r="A221" s="72">
        <v>42642</v>
      </c>
      <c r="B221" s="62">
        <v>33143</v>
      </c>
      <c r="C221" s="63" t="s">
        <v>376</v>
      </c>
      <c r="D221" s="78">
        <v>9000</v>
      </c>
      <c r="E221" s="65" t="str">
        <f t="shared" si="8"/>
        <v xml:space="preserve">cheques transitos  </v>
      </c>
    </row>
    <row r="222" spans="1:5" ht="12.75" customHeight="1" x14ac:dyDescent="0.2">
      <c r="A222" s="72">
        <v>42642</v>
      </c>
      <c r="B222" s="62">
        <v>33144</v>
      </c>
      <c r="C222" s="63" t="s">
        <v>53</v>
      </c>
      <c r="D222" s="78">
        <v>16200</v>
      </c>
      <c r="E222" s="65" t="str">
        <f t="shared" si="8"/>
        <v xml:space="preserve">cheques transitos  </v>
      </c>
    </row>
    <row r="223" spans="1:5" ht="12.75" customHeight="1" x14ac:dyDescent="0.2">
      <c r="A223" s="72">
        <v>42642</v>
      </c>
      <c r="B223" s="62">
        <v>33145</v>
      </c>
      <c r="C223" s="63" t="s">
        <v>377</v>
      </c>
      <c r="D223" s="78">
        <v>39600</v>
      </c>
      <c r="E223" s="65" t="str">
        <f t="shared" si="8"/>
        <v xml:space="preserve">cheques transitos  </v>
      </c>
    </row>
    <row r="224" spans="1:5" ht="12.75" customHeight="1" x14ac:dyDescent="0.2">
      <c r="A224" s="72">
        <v>42642</v>
      </c>
      <c r="B224" s="62">
        <v>33146</v>
      </c>
      <c r="C224" s="63" t="s">
        <v>376</v>
      </c>
      <c r="D224" s="78">
        <v>49500</v>
      </c>
      <c r="E224" s="65" t="str">
        <f t="shared" si="8"/>
        <v xml:space="preserve">cheques transitos  </v>
      </c>
    </row>
    <row r="225" spans="1:5" ht="12.75" customHeight="1" x14ac:dyDescent="0.2">
      <c r="A225" s="72">
        <v>42642</v>
      </c>
      <c r="B225" s="62">
        <v>33147</v>
      </c>
      <c r="C225" s="63" t="s">
        <v>378</v>
      </c>
      <c r="D225" s="78">
        <v>5400</v>
      </c>
      <c r="E225" s="65" t="str">
        <f t="shared" si="8"/>
        <v xml:space="preserve">cheques transitos  </v>
      </c>
    </row>
    <row r="226" spans="1:5" ht="12.75" customHeight="1" x14ac:dyDescent="0.2">
      <c r="A226" s="72">
        <v>42642</v>
      </c>
      <c r="B226" s="62">
        <v>33148</v>
      </c>
      <c r="C226" s="63" t="s">
        <v>379</v>
      </c>
      <c r="D226" s="78">
        <v>16200</v>
      </c>
      <c r="E226" s="65" t="str">
        <f t="shared" si="8"/>
        <v xml:space="preserve">cheques transitos  </v>
      </c>
    </row>
    <row r="227" spans="1:5" ht="12.75" customHeight="1" x14ac:dyDescent="0.2">
      <c r="A227" s="72">
        <v>42642</v>
      </c>
      <c r="B227" s="62">
        <v>33149</v>
      </c>
      <c r="C227" s="63" t="s">
        <v>380</v>
      </c>
      <c r="D227" s="78">
        <v>7345</v>
      </c>
      <c r="E227" s="65" t="str">
        <f t="shared" si="8"/>
        <v xml:space="preserve">cheques transitos  </v>
      </c>
    </row>
    <row r="228" spans="1:5" ht="12.75" customHeight="1" x14ac:dyDescent="0.2">
      <c r="A228" s="72">
        <v>42642</v>
      </c>
      <c r="B228" s="62">
        <v>33150</v>
      </c>
      <c r="C228" s="63" t="s">
        <v>381</v>
      </c>
      <c r="D228" s="78">
        <v>12921.09</v>
      </c>
      <c r="E228" s="65" t="str">
        <f t="shared" si="8"/>
        <v xml:space="preserve">cheques transitos  </v>
      </c>
    </row>
    <row r="229" spans="1:5" ht="12.75" customHeight="1" x14ac:dyDescent="0.2">
      <c r="A229" s="72">
        <v>42642</v>
      </c>
      <c r="B229" s="62">
        <v>33151</v>
      </c>
      <c r="C229" s="63" t="s">
        <v>113</v>
      </c>
      <c r="D229" s="78">
        <v>40000</v>
      </c>
      <c r="E229" s="65" t="str">
        <f t="shared" si="8"/>
        <v xml:space="preserve">cheques transitos  </v>
      </c>
    </row>
    <row r="230" spans="1:5" ht="12.75" customHeight="1" x14ac:dyDescent="0.2">
      <c r="A230" s="72">
        <v>42642</v>
      </c>
      <c r="B230" s="62">
        <v>33152</v>
      </c>
      <c r="C230" s="63" t="s">
        <v>382</v>
      </c>
      <c r="D230" s="78">
        <v>5400</v>
      </c>
      <c r="E230" s="65" t="str">
        <f t="shared" si="8"/>
        <v xml:space="preserve">cheques transitos  </v>
      </c>
    </row>
    <row r="231" spans="1:5" ht="12.75" customHeight="1" x14ac:dyDescent="0.2">
      <c r="A231" s="72">
        <v>42642</v>
      </c>
      <c r="B231" s="62">
        <v>33153</v>
      </c>
      <c r="C231" s="63" t="s">
        <v>383</v>
      </c>
      <c r="D231" s="78">
        <v>36400</v>
      </c>
      <c r="E231" s="65" t="str">
        <f t="shared" si="8"/>
        <v xml:space="preserve">cheques transitos  </v>
      </c>
    </row>
    <row r="232" spans="1:5" ht="12.75" customHeight="1" x14ac:dyDescent="0.2">
      <c r="A232" s="72">
        <v>42642</v>
      </c>
      <c r="B232" s="62">
        <v>33154</v>
      </c>
      <c r="C232" s="63" t="s">
        <v>384</v>
      </c>
      <c r="D232" s="78">
        <v>10620.83</v>
      </c>
      <c r="E232" s="65" t="str">
        <f t="shared" ref="E232:E249" si="9">IF(D232=0,"cheques pagado ","cheques transitos  ")</f>
        <v xml:space="preserve">cheques transitos  </v>
      </c>
    </row>
    <row r="233" spans="1:5" ht="12.75" customHeight="1" x14ac:dyDescent="0.2">
      <c r="A233" s="72">
        <v>42642</v>
      </c>
      <c r="B233" s="62">
        <v>33155</v>
      </c>
      <c r="C233" s="63" t="s">
        <v>237</v>
      </c>
      <c r="D233" s="78">
        <v>5500</v>
      </c>
      <c r="E233" s="65" t="str">
        <f t="shared" si="9"/>
        <v xml:space="preserve">cheques transitos  </v>
      </c>
    </row>
    <row r="234" spans="1:5" ht="12.75" customHeight="1" x14ac:dyDescent="0.2">
      <c r="A234" s="72">
        <v>42642</v>
      </c>
      <c r="B234" s="62">
        <v>33156</v>
      </c>
      <c r="C234" s="63" t="s">
        <v>385</v>
      </c>
      <c r="D234" s="78">
        <v>32280</v>
      </c>
      <c r="E234" s="65" t="str">
        <f t="shared" si="9"/>
        <v xml:space="preserve">cheques transitos  </v>
      </c>
    </row>
    <row r="235" spans="1:5" ht="12.75" customHeight="1" x14ac:dyDescent="0.2">
      <c r="A235" s="72">
        <v>42643</v>
      </c>
      <c r="B235" s="62">
        <v>33157</v>
      </c>
      <c r="C235" s="63" t="s">
        <v>386</v>
      </c>
      <c r="D235" s="78">
        <v>10800</v>
      </c>
      <c r="E235" s="65" t="str">
        <f t="shared" si="9"/>
        <v xml:space="preserve">cheques transitos  </v>
      </c>
    </row>
    <row r="236" spans="1:5" ht="12.75" customHeight="1" x14ac:dyDescent="0.2">
      <c r="A236" s="72">
        <v>42643</v>
      </c>
      <c r="B236" s="62">
        <v>33158</v>
      </c>
      <c r="C236" s="63" t="s">
        <v>346</v>
      </c>
      <c r="D236" s="78">
        <v>553078.5</v>
      </c>
      <c r="E236" s="65" t="str">
        <f t="shared" si="9"/>
        <v xml:space="preserve">cheques transitos  </v>
      </c>
    </row>
    <row r="237" spans="1:5" ht="12.75" customHeight="1" x14ac:dyDescent="0.2">
      <c r="A237" s="72">
        <v>42643</v>
      </c>
      <c r="B237" s="62">
        <v>33159</v>
      </c>
      <c r="C237" s="63" t="s">
        <v>387</v>
      </c>
      <c r="D237" s="78">
        <v>305007.42</v>
      </c>
      <c r="E237" s="65" t="str">
        <f t="shared" si="9"/>
        <v xml:space="preserve">cheques transitos  </v>
      </c>
    </row>
    <row r="238" spans="1:5" ht="12.75" customHeight="1" x14ac:dyDescent="0.2">
      <c r="A238" s="72">
        <v>42643</v>
      </c>
      <c r="B238" s="62">
        <v>33160</v>
      </c>
      <c r="C238" s="63" t="s">
        <v>259</v>
      </c>
      <c r="D238" s="78">
        <v>117100</v>
      </c>
      <c r="E238" s="65" t="str">
        <f t="shared" si="9"/>
        <v xml:space="preserve">cheques transitos  </v>
      </c>
    </row>
    <row r="239" spans="1:5" ht="12.75" customHeight="1" x14ac:dyDescent="0.2">
      <c r="A239" s="72">
        <v>42643</v>
      </c>
      <c r="B239" s="62">
        <v>33161</v>
      </c>
      <c r="C239" s="63" t="s">
        <v>68</v>
      </c>
      <c r="D239" s="78">
        <v>333250</v>
      </c>
      <c r="E239" s="65" t="str">
        <f t="shared" si="9"/>
        <v xml:space="preserve">cheques transitos  </v>
      </c>
    </row>
    <row r="240" spans="1:5" ht="12.75" customHeight="1" x14ac:dyDescent="0.2">
      <c r="A240" s="72">
        <v>42643</v>
      </c>
      <c r="B240" s="62">
        <v>33162</v>
      </c>
      <c r="C240" s="63" t="s">
        <v>22</v>
      </c>
      <c r="D240" s="78">
        <v>30041</v>
      </c>
      <c r="E240" s="65" t="str">
        <f t="shared" si="9"/>
        <v xml:space="preserve">cheques transitos  </v>
      </c>
    </row>
    <row r="241" spans="1:5" ht="12.75" customHeight="1" x14ac:dyDescent="0.2">
      <c r="A241" s="72">
        <v>42643</v>
      </c>
      <c r="B241" s="62">
        <v>33163</v>
      </c>
      <c r="C241" s="63" t="s">
        <v>140</v>
      </c>
      <c r="D241" s="78">
        <v>53800</v>
      </c>
      <c r="E241" s="65" t="str">
        <f t="shared" si="9"/>
        <v xml:space="preserve">cheques transitos  </v>
      </c>
    </row>
    <row r="242" spans="1:5" ht="12.75" customHeight="1" x14ac:dyDescent="0.2">
      <c r="A242" s="72">
        <v>42643</v>
      </c>
      <c r="B242" s="62">
        <v>33164</v>
      </c>
      <c r="C242" s="63" t="s">
        <v>26</v>
      </c>
      <c r="D242" s="78">
        <v>6560</v>
      </c>
      <c r="E242" s="65" t="str">
        <f t="shared" si="9"/>
        <v xml:space="preserve">cheques transitos  </v>
      </c>
    </row>
    <row r="243" spans="1:5" ht="12.75" customHeight="1" x14ac:dyDescent="0.2">
      <c r="A243" s="72">
        <v>42643</v>
      </c>
      <c r="B243" s="62">
        <v>33165</v>
      </c>
      <c r="C243" s="63" t="s">
        <v>388</v>
      </c>
      <c r="D243" s="78">
        <v>5000</v>
      </c>
      <c r="E243" s="65" t="str">
        <f t="shared" si="9"/>
        <v xml:space="preserve">cheques transitos  </v>
      </c>
    </row>
    <row r="244" spans="1:5" ht="12.75" customHeight="1" x14ac:dyDescent="0.2">
      <c r="A244" s="72">
        <v>42643</v>
      </c>
      <c r="B244" s="62">
        <v>33166</v>
      </c>
      <c r="C244" s="63" t="s">
        <v>389</v>
      </c>
      <c r="D244" s="78">
        <v>13200</v>
      </c>
      <c r="E244" s="65" t="str">
        <f t="shared" si="9"/>
        <v xml:space="preserve">cheques transitos  </v>
      </c>
    </row>
    <row r="245" spans="1:5" ht="12.75" customHeight="1" x14ac:dyDescent="0.2">
      <c r="A245" s="72">
        <v>42643</v>
      </c>
      <c r="B245" s="62">
        <v>33167</v>
      </c>
      <c r="C245" s="63" t="s">
        <v>186</v>
      </c>
      <c r="D245" s="78">
        <v>590709.75</v>
      </c>
      <c r="E245" s="65" t="str">
        <f t="shared" si="9"/>
        <v xml:space="preserve">cheques transitos  </v>
      </c>
    </row>
    <row r="246" spans="1:5" ht="12.75" customHeight="1" x14ac:dyDescent="0.2">
      <c r="A246" s="72">
        <v>42643</v>
      </c>
      <c r="B246" s="62">
        <v>33170</v>
      </c>
      <c r="C246" s="63" t="s">
        <v>391</v>
      </c>
      <c r="D246" s="78">
        <v>1620</v>
      </c>
      <c r="E246" s="65" t="str">
        <f t="shared" si="9"/>
        <v xml:space="preserve">cheques transitos  </v>
      </c>
    </row>
    <row r="247" spans="1:5" ht="12.75" customHeight="1" x14ac:dyDescent="0.2">
      <c r="A247" s="72">
        <v>42643</v>
      </c>
      <c r="B247" s="62">
        <v>33171</v>
      </c>
      <c r="C247" s="63" t="s">
        <v>392</v>
      </c>
      <c r="D247" s="78">
        <v>148500</v>
      </c>
      <c r="E247" s="65" t="str">
        <f t="shared" si="9"/>
        <v xml:space="preserve">cheques transitos  </v>
      </c>
    </row>
    <row r="248" spans="1:5" ht="12.75" customHeight="1" x14ac:dyDescent="0.2">
      <c r="A248" s="72">
        <v>42643</v>
      </c>
      <c r="B248" s="62">
        <v>33172</v>
      </c>
      <c r="C248" s="63" t="s">
        <v>393</v>
      </c>
      <c r="D248" s="78">
        <v>20000</v>
      </c>
      <c r="E248" s="65" t="str">
        <f t="shared" si="9"/>
        <v xml:space="preserve">cheques transitos  </v>
      </c>
    </row>
    <row r="249" spans="1:5" ht="12.75" customHeight="1" x14ac:dyDescent="0.2">
      <c r="A249" s="72">
        <v>42643</v>
      </c>
      <c r="B249" s="62">
        <v>33173</v>
      </c>
      <c r="C249" s="63" t="s">
        <v>52</v>
      </c>
      <c r="D249" s="78">
        <v>78645</v>
      </c>
      <c r="E249" s="65" t="str">
        <f t="shared" si="9"/>
        <v xml:space="preserve">cheques transitos  </v>
      </c>
    </row>
    <row r="250" spans="1:5" ht="12.75" customHeight="1" x14ac:dyDescent="0.2">
      <c r="D250" s="71">
        <f>SUM(D13:D249)</f>
        <v>12605453.92</v>
      </c>
    </row>
  </sheetData>
  <autoFilter ref="A12:E249"/>
  <pageMargins left="0" right="0" top="0.54" bottom="0" header="0" footer="0"/>
  <pageSetup paperSize="9" scale="85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94"/>
  <sheetViews>
    <sheetView showGridLines="0" workbookViewId="0">
      <selection activeCell="G198" sqref="G198"/>
    </sheetView>
  </sheetViews>
  <sheetFormatPr baseColWidth="10" defaultColWidth="0" defaultRowHeight="15" x14ac:dyDescent="0.25"/>
  <cols>
    <col min="1" max="1" width="18" style="109" customWidth="1"/>
    <col min="2" max="2" width="18.85546875" style="109" customWidth="1"/>
    <col min="3" max="3" width="34.85546875" style="109" customWidth="1"/>
    <col min="4" max="7" width="18.5703125" style="110" customWidth="1"/>
    <col min="8" max="8" width="39.42578125" style="110" customWidth="1"/>
    <col min="9" max="256" width="0" style="90" hidden="1"/>
    <col min="257" max="257" width="18" style="90" customWidth="1"/>
    <col min="258" max="258" width="18.85546875" style="90" customWidth="1"/>
    <col min="259" max="259" width="34.85546875" style="90" customWidth="1"/>
    <col min="260" max="263" width="18.5703125" style="90" customWidth="1"/>
    <col min="264" max="264" width="39.42578125" style="90" customWidth="1"/>
    <col min="265" max="512" width="0" style="90" hidden="1"/>
    <col min="513" max="513" width="18" style="90" customWidth="1"/>
    <col min="514" max="514" width="18.85546875" style="90" customWidth="1"/>
    <col min="515" max="515" width="34.85546875" style="90" customWidth="1"/>
    <col min="516" max="519" width="18.5703125" style="90" customWidth="1"/>
    <col min="520" max="520" width="39.42578125" style="90" customWidth="1"/>
    <col min="521" max="768" width="0" style="90" hidden="1"/>
    <col min="769" max="769" width="18" style="90" customWidth="1"/>
    <col min="770" max="770" width="18.85546875" style="90" customWidth="1"/>
    <col min="771" max="771" width="34.85546875" style="90" customWidth="1"/>
    <col min="772" max="775" width="18.5703125" style="90" customWidth="1"/>
    <col min="776" max="776" width="39.42578125" style="90" customWidth="1"/>
    <col min="777" max="1024" width="0" style="90" hidden="1"/>
    <col min="1025" max="1025" width="18" style="90" customWidth="1"/>
    <col min="1026" max="1026" width="18.85546875" style="90" customWidth="1"/>
    <col min="1027" max="1027" width="34.85546875" style="90" customWidth="1"/>
    <col min="1028" max="1031" width="18.5703125" style="90" customWidth="1"/>
    <col min="1032" max="1032" width="39.42578125" style="90" customWidth="1"/>
    <col min="1033" max="1280" width="0" style="90" hidden="1"/>
    <col min="1281" max="1281" width="18" style="90" customWidth="1"/>
    <col min="1282" max="1282" width="18.85546875" style="90" customWidth="1"/>
    <col min="1283" max="1283" width="34.85546875" style="90" customWidth="1"/>
    <col min="1284" max="1287" width="18.5703125" style="90" customWidth="1"/>
    <col min="1288" max="1288" width="39.42578125" style="90" customWidth="1"/>
    <col min="1289" max="1536" width="0" style="90" hidden="1"/>
    <col min="1537" max="1537" width="18" style="90" customWidth="1"/>
    <col min="1538" max="1538" width="18.85546875" style="90" customWidth="1"/>
    <col min="1539" max="1539" width="34.85546875" style="90" customWidth="1"/>
    <col min="1540" max="1543" width="18.5703125" style="90" customWidth="1"/>
    <col min="1544" max="1544" width="39.42578125" style="90" customWidth="1"/>
    <col min="1545" max="1792" width="0" style="90" hidden="1"/>
    <col min="1793" max="1793" width="18" style="90" customWidth="1"/>
    <col min="1794" max="1794" width="18.85546875" style="90" customWidth="1"/>
    <col min="1795" max="1795" width="34.85546875" style="90" customWidth="1"/>
    <col min="1796" max="1799" width="18.5703125" style="90" customWidth="1"/>
    <col min="1800" max="1800" width="39.42578125" style="90" customWidth="1"/>
    <col min="1801" max="2048" width="0" style="90" hidden="1"/>
    <col min="2049" max="2049" width="18" style="90" customWidth="1"/>
    <col min="2050" max="2050" width="18.85546875" style="90" customWidth="1"/>
    <col min="2051" max="2051" width="34.85546875" style="90" customWidth="1"/>
    <col min="2052" max="2055" width="18.5703125" style="90" customWidth="1"/>
    <col min="2056" max="2056" width="39.42578125" style="90" customWidth="1"/>
    <col min="2057" max="2304" width="0" style="90" hidden="1"/>
    <col min="2305" max="2305" width="18" style="90" customWidth="1"/>
    <col min="2306" max="2306" width="18.85546875" style="90" customWidth="1"/>
    <col min="2307" max="2307" width="34.85546875" style="90" customWidth="1"/>
    <col min="2308" max="2311" width="18.5703125" style="90" customWidth="1"/>
    <col min="2312" max="2312" width="39.42578125" style="90" customWidth="1"/>
    <col min="2313" max="2560" width="0" style="90" hidden="1"/>
    <col min="2561" max="2561" width="18" style="90" customWidth="1"/>
    <col min="2562" max="2562" width="18.85546875" style="90" customWidth="1"/>
    <col min="2563" max="2563" width="34.85546875" style="90" customWidth="1"/>
    <col min="2564" max="2567" width="18.5703125" style="90" customWidth="1"/>
    <col min="2568" max="2568" width="39.42578125" style="90" customWidth="1"/>
    <col min="2569" max="2816" width="0" style="90" hidden="1"/>
    <col min="2817" max="2817" width="18" style="90" customWidth="1"/>
    <col min="2818" max="2818" width="18.85546875" style="90" customWidth="1"/>
    <col min="2819" max="2819" width="34.85546875" style="90" customWidth="1"/>
    <col min="2820" max="2823" width="18.5703125" style="90" customWidth="1"/>
    <col min="2824" max="2824" width="39.42578125" style="90" customWidth="1"/>
    <col min="2825" max="3072" width="0" style="90" hidden="1"/>
    <col min="3073" max="3073" width="18" style="90" customWidth="1"/>
    <col min="3074" max="3074" width="18.85546875" style="90" customWidth="1"/>
    <col min="3075" max="3075" width="34.85546875" style="90" customWidth="1"/>
    <col min="3076" max="3079" width="18.5703125" style="90" customWidth="1"/>
    <col min="3080" max="3080" width="39.42578125" style="90" customWidth="1"/>
    <col min="3081" max="3328" width="0" style="90" hidden="1"/>
    <col min="3329" max="3329" width="18" style="90" customWidth="1"/>
    <col min="3330" max="3330" width="18.85546875" style="90" customWidth="1"/>
    <col min="3331" max="3331" width="34.85546875" style="90" customWidth="1"/>
    <col min="3332" max="3335" width="18.5703125" style="90" customWidth="1"/>
    <col min="3336" max="3336" width="39.42578125" style="90" customWidth="1"/>
    <col min="3337" max="3584" width="0" style="90" hidden="1"/>
    <col min="3585" max="3585" width="18" style="90" customWidth="1"/>
    <col min="3586" max="3586" width="18.85546875" style="90" customWidth="1"/>
    <col min="3587" max="3587" width="34.85546875" style="90" customWidth="1"/>
    <col min="3588" max="3591" width="18.5703125" style="90" customWidth="1"/>
    <col min="3592" max="3592" width="39.42578125" style="90" customWidth="1"/>
    <col min="3593" max="3840" width="0" style="90" hidden="1"/>
    <col min="3841" max="3841" width="18" style="90" customWidth="1"/>
    <col min="3842" max="3842" width="18.85546875" style="90" customWidth="1"/>
    <col min="3843" max="3843" width="34.85546875" style="90" customWidth="1"/>
    <col min="3844" max="3847" width="18.5703125" style="90" customWidth="1"/>
    <col min="3848" max="3848" width="39.42578125" style="90" customWidth="1"/>
    <col min="3849" max="4096" width="0" style="90" hidden="1"/>
    <col min="4097" max="4097" width="18" style="90" customWidth="1"/>
    <col min="4098" max="4098" width="18.85546875" style="90" customWidth="1"/>
    <col min="4099" max="4099" width="34.85546875" style="90" customWidth="1"/>
    <col min="4100" max="4103" width="18.5703125" style="90" customWidth="1"/>
    <col min="4104" max="4104" width="39.42578125" style="90" customWidth="1"/>
    <col min="4105" max="4352" width="0" style="90" hidden="1"/>
    <col min="4353" max="4353" width="18" style="90" customWidth="1"/>
    <col min="4354" max="4354" width="18.85546875" style="90" customWidth="1"/>
    <col min="4355" max="4355" width="34.85546875" style="90" customWidth="1"/>
    <col min="4356" max="4359" width="18.5703125" style="90" customWidth="1"/>
    <col min="4360" max="4360" width="39.42578125" style="90" customWidth="1"/>
    <col min="4361" max="4608" width="0" style="90" hidden="1"/>
    <col min="4609" max="4609" width="18" style="90" customWidth="1"/>
    <col min="4610" max="4610" width="18.85546875" style="90" customWidth="1"/>
    <col min="4611" max="4611" width="34.85546875" style="90" customWidth="1"/>
    <col min="4612" max="4615" width="18.5703125" style="90" customWidth="1"/>
    <col min="4616" max="4616" width="39.42578125" style="90" customWidth="1"/>
    <col min="4617" max="4864" width="0" style="90" hidden="1"/>
    <col min="4865" max="4865" width="18" style="90" customWidth="1"/>
    <col min="4866" max="4866" width="18.85546875" style="90" customWidth="1"/>
    <col min="4867" max="4867" width="34.85546875" style="90" customWidth="1"/>
    <col min="4868" max="4871" width="18.5703125" style="90" customWidth="1"/>
    <col min="4872" max="4872" width="39.42578125" style="90" customWidth="1"/>
    <col min="4873" max="5120" width="0" style="90" hidden="1"/>
    <col min="5121" max="5121" width="18" style="90" customWidth="1"/>
    <col min="5122" max="5122" width="18.85546875" style="90" customWidth="1"/>
    <col min="5123" max="5123" width="34.85546875" style="90" customWidth="1"/>
    <col min="5124" max="5127" width="18.5703125" style="90" customWidth="1"/>
    <col min="5128" max="5128" width="39.42578125" style="90" customWidth="1"/>
    <col min="5129" max="5376" width="0" style="90" hidden="1"/>
    <col min="5377" max="5377" width="18" style="90" customWidth="1"/>
    <col min="5378" max="5378" width="18.85546875" style="90" customWidth="1"/>
    <col min="5379" max="5379" width="34.85546875" style="90" customWidth="1"/>
    <col min="5380" max="5383" width="18.5703125" style="90" customWidth="1"/>
    <col min="5384" max="5384" width="39.42578125" style="90" customWidth="1"/>
    <col min="5385" max="5632" width="0" style="90" hidden="1"/>
    <col min="5633" max="5633" width="18" style="90" customWidth="1"/>
    <col min="5634" max="5634" width="18.85546875" style="90" customWidth="1"/>
    <col min="5635" max="5635" width="34.85546875" style="90" customWidth="1"/>
    <col min="5636" max="5639" width="18.5703125" style="90" customWidth="1"/>
    <col min="5640" max="5640" width="39.42578125" style="90" customWidth="1"/>
    <col min="5641" max="5888" width="0" style="90" hidden="1"/>
    <col min="5889" max="5889" width="18" style="90" customWidth="1"/>
    <col min="5890" max="5890" width="18.85546875" style="90" customWidth="1"/>
    <col min="5891" max="5891" width="34.85546875" style="90" customWidth="1"/>
    <col min="5892" max="5895" width="18.5703125" style="90" customWidth="1"/>
    <col min="5896" max="5896" width="39.42578125" style="90" customWidth="1"/>
    <col min="5897" max="6144" width="0" style="90" hidden="1"/>
    <col min="6145" max="6145" width="18" style="90" customWidth="1"/>
    <col min="6146" max="6146" width="18.85546875" style="90" customWidth="1"/>
    <col min="6147" max="6147" width="34.85546875" style="90" customWidth="1"/>
    <col min="6148" max="6151" width="18.5703125" style="90" customWidth="1"/>
    <col min="6152" max="6152" width="39.42578125" style="90" customWidth="1"/>
    <col min="6153" max="6400" width="0" style="90" hidden="1"/>
    <col min="6401" max="6401" width="18" style="90" customWidth="1"/>
    <col min="6402" max="6402" width="18.85546875" style="90" customWidth="1"/>
    <col min="6403" max="6403" width="34.85546875" style="90" customWidth="1"/>
    <col min="6404" max="6407" width="18.5703125" style="90" customWidth="1"/>
    <col min="6408" max="6408" width="39.42578125" style="90" customWidth="1"/>
    <col min="6409" max="6656" width="0" style="90" hidden="1"/>
    <col min="6657" max="6657" width="18" style="90" customWidth="1"/>
    <col min="6658" max="6658" width="18.85546875" style="90" customWidth="1"/>
    <col min="6659" max="6659" width="34.85546875" style="90" customWidth="1"/>
    <col min="6660" max="6663" width="18.5703125" style="90" customWidth="1"/>
    <col min="6664" max="6664" width="39.42578125" style="90" customWidth="1"/>
    <col min="6665" max="6912" width="0" style="90" hidden="1"/>
    <col min="6913" max="6913" width="18" style="90" customWidth="1"/>
    <col min="6914" max="6914" width="18.85546875" style="90" customWidth="1"/>
    <col min="6915" max="6915" width="34.85546875" style="90" customWidth="1"/>
    <col min="6916" max="6919" width="18.5703125" style="90" customWidth="1"/>
    <col min="6920" max="6920" width="39.42578125" style="90" customWidth="1"/>
    <col min="6921" max="7168" width="0" style="90" hidden="1"/>
    <col min="7169" max="7169" width="18" style="90" customWidth="1"/>
    <col min="7170" max="7170" width="18.85546875" style="90" customWidth="1"/>
    <col min="7171" max="7171" width="34.85546875" style="90" customWidth="1"/>
    <col min="7172" max="7175" width="18.5703125" style="90" customWidth="1"/>
    <col min="7176" max="7176" width="39.42578125" style="90" customWidth="1"/>
    <col min="7177" max="7424" width="0" style="90" hidden="1"/>
    <col min="7425" max="7425" width="18" style="90" customWidth="1"/>
    <col min="7426" max="7426" width="18.85546875" style="90" customWidth="1"/>
    <col min="7427" max="7427" width="34.85546875" style="90" customWidth="1"/>
    <col min="7428" max="7431" width="18.5703125" style="90" customWidth="1"/>
    <col min="7432" max="7432" width="39.42578125" style="90" customWidth="1"/>
    <col min="7433" max="7680" width="0" style="90" hidden="1"/>
    <col min="7681" max="7681" width="18" style="90" customWidth="1"/>
    <col min="7682" max="7682" width="18.85546875" style="90" customWidth="1"/>
    <col min="7683" max="7683" width="34.85546875" style="90" customWidth="1"/>
    <col min="7684" max="7687" width="18.5703125" style="90" customWidth="1"/>
    <col min="7688" max="7688" width="39.42578125" style="90" customWidth="1"/>
    <col min="7689" max="7936" width="0" style="90" hidden="1"/>
    <col min="7937" max="7937" width="18" style="90" customWidth="1"/>
    <col min="7938" max="7938" width="18.85546875" style="90" customWidth="1"/>
    <col min="7939" max="7939" width="34.85546875" style="90" customWidth="1"/>
    <col min="7940" max="7943" width="18.5703125" style="90" customWidth="1"/>
    <col min="7944" max="7944" width="39.42578125" style="90" customWidth="1"/>
    <col min="7945" max="8192" width="0" style="90" hidden="1"/>
    <col min="8193" max="8193" width="18" style="90" customWidth="1"/>
    <col min="8194" max="8194" width="18.85546875" style="90" customWidth="1"/>
    <col min="8195" max="8195" width="34.85546875" style="90" customWidth="1"/>
    <col min="8196" max="8199" width="18.5703125" style="90" customWidth="1"/>
    <col min="8200" max="8200" width="39.42578125" style="90" customWidth="1"/>
    <col min="8201" max="8448" width="0" style="90" hidden="1"/>
    <col min="8449" max="8449" width="18" style="90" customWidth="1"/>
    <col min="8450" max="8450" width="18.85546875" style="90" customWidth="1"/>
    <col min="8451" max="8451" width="34.85546875" style="90" customWidth="1"/>
    <col min="8452" max="8455" width="18.5703125" style="90" customWidth="1"/>
    <col min="8456" max="8456" width="39.42578125" style="90" customWidth="1"/>
    <col min="8457" max="8704" width="0" style="90" hidden="1"/>
    <col min="8705" max="8705" width="18" style="90" customWidth="1"/>
    <col min="8706" max="8706" width="18.85546875" style="90" customWidth="1"/>
    <col min="8707" max="8707" width="34.85546875" style="90" customWidth="1"/>
    <col min="8708" max="8711" width="18.5703125" style="90" customWidth="1"/>
    <col min="8712" max="8712" width="39.42578125" style="90" customWidth="1"/>
    <col min="8713" max="8960" width="0" style="90" hidden="1"/>
    <col min="8961" max="8961" width="18" style="90" customWidth="1"/>
    <col min="8962" max="8962" width="18.85546875" style="90" customWidth="1"/>
    <col min="8963" max="8963" width="34.85546875" style="90" customWidth="1"/>
    <col min="8964" max="8967" width="18.5703125" style="90" customWidth="1"/>
    <col min="8968" max="8968" width="39.42578125" style="90" customWidth="1"/>
    <col min="8969" max="9216" width="0" style="90" hidden="1"/>
    <col min="9217" max="9217" width="18" style="90" customWidth="1"/>
    <col min="9218" max="9218" width="18.85546875" style="90" customWidth="1"/>
    <col min="9219" max="9219" width="34.85546875" style="90" customWidth="1"/>
    <col min="9220" max="9223" width="18.5703125" style="90" customWidth="1"/>
    <col min="9224" max="9224" width="39.42578125" style="90" customWidth="1"/>
    <col min="9225" max="9472" width="0" style="90" hidden="1"/>
    <col min="9473" max="9473" width="18" style="90" customWidth="1"/>
    <col min="9474" max="9474" width="18.85546875" style="90" customWidth="1"/>
    <col min="9475" max="9475" width="34.85546875" style="90" customWidth="1"/>
    <col min="9476" max="9479" width="18.5703125" style="90" customWidth="1"/>
    <col min="9480" max="9480" width="39.42578125" style="90" customWidth="1"/>
    <col min="9481" max="9728" width="0" style="90" hidden="1"/>
    <col min="9729" max="9729" width="18" style="90" customWidth="1"/>
    <col min="9730" max="9730" width="18.85546875" style="90" customWidth="1"/>
    <col min="9731" max="9731" width="34.85546875" style="90" customWidth="1"/>
    <col min="9732" max="9735" width="18.5703125" style="90" customWidth="1"/>
    <col min="9736" max="9736" width="39.42578125" style="90" customWidth="1"/>
    <col min="9737" max="9984" width="0" style="90" hidden="1"/>
    <col min="9985" max="9985" width="18" style="90" customWidth="1"/>
    <col min="9986" max="9986" width="18.85546875" style="90" customWidth="1"/>
    <col min="9987" max="9987" width="34.85546875" style="90" customWidth="1"/>
    <col min="9988" max="9991" width="18.5703125" style="90" customWidth="1"/>
    <col min="9992" max="9992" width="39.42578125" style="90" customWidth="1"/>
    <col min="9993" max="10240" width="0" style="90" hidden="1"/>
    <col min="10241" max="10241" width="18" style="90" customWidth="1"/>
    <col min="10242" max="10242" width="18.85546875" style="90" customWidth="1"/>
    <col min="10243" max="10243" width="34.85546875" style="90" customWidth="1"/>
    <col min="10244" max="10247" width="18.5703125" style="90" customWidth="1"/>
    <col min="10248" max="10248" width="39.42578125" style="90" customWidth="1"/>
    <col min="10249" max="10496" width="0" style="90" hidden="1"/>
    <col min="10497" max="10497" width="18" style="90" customWidth="1"/>
    <col min="10498" max="10498" width="18.85546875" style="90" customWidth="1"/>
    <col min="10499" max="10499" width="34.85546875" style="90" customWidth="1"/>
    <col min="10500" max="10503" width="18.5703125" style="90" customWidth="1"/>
    <col min="10504" max="10504" width="39.42578125" style="90" customWidth="1"/>
    <col min="10505" max="10752" width="0" style="90" hidden="1"/>
    <col min="10753" max="10753" width="18" style="90" customWidth="1"/>
    <col min="10754" max="10754" width="18.85546875" style="90" customWidth="1"/>
    <col min="10755" max="10755" width="34.85546875" style="90" customWidth="1"/>
    <col min="10756" max="10759" width="18.5703125" style="90" customWidth="1"/>
    <col min="10760" max="10760" width="39.42578125" style="90" customWidth="1"/>
    <col min="10761" max="11008" width="0" style="90" hidden="1"/>
    <col min="11009" max="11009" width="18" style="90" customWidth="1"/>
    <col min="11010" max="11010" width="18.85546875" style="90" customWidth="1"/>
    <col min="11011" max="11011" width="34.85546875" style="90" customWidth="1"/>
    <col min="11012" max="11015" width="18.5703125" style="90" customWidth="1"/>
    <col min="11016" max="11016" width="39.42578125" style="90" customWidth="1"/>
    <col min="11017" max="11264" width="0" style="90" hidden="1"/>
    <col min="11265" max="11265" width="18" style="90" customWidth="1"/>
    <col min="11266" max="11266" width="18.85546875" style="90" customWidth="1"/>
    <col min="11267" max="11267" width="34.85546875" style="90" customWidth="1"/>
    <col min="11268" max="11271" width="18.5703125" style="90" customWidth="1"/>
    <col min="11272" max="11272" width="39.42578125" style="90" customWidth="1"/>
    <col min="11273" max="11520" width="0" style="90" hidden="1"/>
    <col min="11521" max="11521" width="18" style="90" customWidth="1"/>
    <col min="11522" max="11522" width="18.85546875" style="90" customWidth="1"/>
    <col min="11523" max="11523" width="34.85546875" style="90" customWidth="1"/>
    <col min="11524" max="11527" width="18.5703125" style="90" customWidth="1"/>
    <col min="11528" max="11528" width="39.42578125" style="90" customWidth="1"/>
    <col min="11529" max="11776" width="0" style="90" hidden="1"/>
    <col min="11777" max="11777" width="18" style="90" customWidth="1"/>
    <col min="11778" max="11778" width="18.85546875" style="90" customWidth="1"/>
    <col min="11779" max="11779" width="34.85546875" style="90" customWidth="1"/>
    <col min="11780" max="11783" width="18.5703125" style="90" customWidth="1"/>
    <col min="11784" max="11784" width="39.42578125" style="90" customWidth="1"/>
    <col min="11785" max="12032" width="0" style="90" hidden="1"/>
    <col min="12033" max="12033" width="18" style="90" customWidth="1"/>
    <col min="12034" max="12034" width="18.85546875" style="90" customWidth="1"/>
    <col min="12035" max="12035" width="34.85546875" style="90" customWidth="1"/>
    <col min="12036" max="12039" width="18.5703125" style="90" customWidth="1"/>
    <col min="12040" max="12040" width="39.42578125" style="90" customWidth="1"/>
    <col min="12041" max="12288" width="0" style="90" hidden="1"/>
    <col min="12289" max="12289" width="18" style="90" customWidth="1"/>
    <col min="12290" max="12290" width="18.85546875" style="90" customWidth="1"/>
    <col min="12291" max="12291" width="34.85546875" style="90" customWidth="1"/>
    <col min="12292" max="12295" width="18.5703125" style="90" customWidth="1"/>
    <col min="12296" max="12296" width="39.42578125" style="90" customWidth="1"/>
    <col min="12297" max="12544" width="0" style="90" hidden="1"/>
    <col min="12545" max="12545" width="18" style="90" customWidth="1"/>
    <col min="12546" max="12546" width="18.85546875" style="90" customWidth="1"/>
    <col min="12547" max="12547" width="34.85546875" style="90" customWidth="1"/>
    <col min="12548" max="12551" width="18.5703125" style="90" customWidth="1"/>
    <col min="12552" max="12552" width="39.42578125" style="90" customWidth="1"/>
    <col min="12553" max="12800" width="0" style="90" hidden="1"/>
    <col min="12801" max="12801" width="18" style="90" customWidth="1"/>
    <col min="12802" max="12802" width="18.85546875" style="90" customWidth="1"/>
    <col min="12803" max="12803" width="34.85546875" style="90" customWidth="1"/>
    <col min="12804" max="12807" width="18.5703125" style="90" customWidth="1"/>
    <col min="12808" max="12808" width="39.42578125" style="90" customWidth="1"/>
    <col min="12809" max="13056" width="0" style="90" hidden="1"/>
    <col min="13057" max="13057" width="18" style="90" customWidth="1"/>
    <col min="13058" max="13058" width="18.85546875" style="90" customWidth="1"/>
    <col min="13059" max="13059" width="34.85546875" style="90" customWidth="1"/>
    <col min="13060" max="13063" width="18.5703125" style="90" customWidth="1"/>
    <col min="13064" max="13064" width="39.42578125" style="90" customWidth="1"/>
    <col min="13065" max="13312" width="0" style="90" hidden="1"/>
    <col min="13313" max="13313" width="18" style="90" customWidth="1"/>
    <col min="13314" max="13314" width="18.85546875" style="90" customWidth="1"/>
    <col min="13315" max="13315" width="34.85546875" style="90" customWidth="1"/>
    <col min="13316" max="13319" width="18.5703125" style="90" customWidth="1"/>
    <col min="13320" max="13320" width="39.42578125" style="90" customWidth="1"/>
    <col min="13321" max="13568" width="0" style="90" hidden="1"/>
    <col min="13569" max="13569" width="18" style="90" customWidth="1"/>
    <col min="13570" max="13570" width="18.85546875" style="90" customWidth="1"/>
    <col min="13571" max="13571" width="34.85546875" style="90" customWidth="1"/>
    <col min="13572" max="13575" width="18.5703125" style="90" customWidth="1"/>
    <col min="13576" max="13576" width="39.42578125" style="90" customWidth="1"/>
    <col min="13577" max="13824" width="0" style="90" hidden="1"/>
    <col min="13825" max="13825" width="18" style="90" customWidth="1"/>
    <col min="13826" max="13826" width="18.85546875" style="90" customWidth="1"/>
    <col min="13827" max="13827" width="34.85546875" style="90" customWidth="1"/>
    <col min="13828" max="13831" width="18.5703125" style="90" customWidth="1"/>
    <col min="13832" max="13832" width="39.42578125" style="90" customWidth="1"/>
    <col min="13833" max="14080" width="0" style="90" hidden="1"/>
    <col min="14081" max="14081" width="18" style="90" customWidth="1"/>
    <col min="14082" max="14082" width="18.85546875" style="90" customWidth="1"/>
    <col min="14083" max="14083" width="34.85546875" style="90" customWidth="1"/>
    <col min="14084" max="14087" width="18.5703125" style="90" customWidth="1"/>
    <col min="14088" max="14088" width="39.42578125" style="90" customWidth="1"/>
    <col min="14089" max="14336" width="0" style="90" hidden="1"/>
    <col min="14337" max="14337" width="18" style="90" customWidth="1"/>
    <col min="14338" max="14338" width="18.85546875" style="90" customWidth="1"/>
    <col min="14339" max="14339" width="34.85546875" style="90" customWidth="1"/>
    <col min="14340" max="14343" width="18.5703125" style="90" customWidth="1"/>
    <col min="14344" max="14344" width="39.42578125" style="90" customWidth="1"/>
    <col min="14345" max="14592" width="0" style="90" hidden="1"/>
    <col min="14593" max="14593" width="18" style="90" customWidth="1"/>
    <col min="14594" max="14594" width="18.85546875" style="90" customWidth="1"/>
    <col min="14595" max="14595" width="34.85546875" style="90" customWidth="1"/>
    <col min="14596" max="14599" width="18.5703125" style="90" customWidth="1"/>
    <col min="14600" max="14600" width="39.42578125" style="90" customWidth="1"/>
    <col min="14601" max="14848" width="0" style="90" hidden="1"/>
    <col min="14849" max="14849" width="18" style="90" customWidth="1"/>
    <col min="14850" max="14850" width="18.85546875" style="90" customWidth="1"/>
    <col min="14851" max="14851" width="34.85546875" style="90" customWidth="1"/>
    <col min="14852" max="14855" width="18.5703125" style="90" customWidth="1"/>
    <col min="14856" max="14856" width="39.42578125" style="90" customWidth="1"/>
    <col min="14857" max="15104" width="0" style="90" hidden="1"/>
    <col min="15105" max="15105" width="18" style="90" customWidth="1"/>
    <col min="15106" max="15106" width="18.85546875" style="90" customWidth="1"/>
    <col min="15107" max="15107" width="34.85546875" style="90" customWidth="1"/>
    <col min="15108" max="15111" width="18.5703125" style="90" customWidth="1"/>
    <col min="15112" max="15112" width="39.42578125" style="90" customWidth="1"/>
    <col min="15113" max="15360" width="0" style="90" hidden="1"/>
    <col min="15361" max="15361" width="18" style="90" customWidth="1"/>
    <col min="15362" max="15362" width="18.85546875" style="90" customWidth="1"/>
    <col min="15363" max="15363" width="34.85546875" style="90" customWidth="1"/>
    <col min="15364" max="15367" width="18.5703125" style="90" customWidth="1"/>
    <col min="15368" max="15368" width="39.42578125" style="90" customWidth="1"/>
    <col min="15369" max="15616" width="0" style="90" hidden="1"/>
    <col min="15617" max="15617" width="18" style="90" customWidth="1"/>
    <col min="15618" max="15618" width="18.85546875" style="90" customWidth="1"/>
    <col min="15619" max="15619" width="34.85546875" style="90" customWidth="1"/>
    <col min="15620" max="15623" width="18.5703125" style="90" customWidth="1"/>
    <col min="15624" max="15624" width="39.42578125" style="90" customWidth="1"/>
    <col min="15625" max="15872" width="0" style="90" hidden="1"/>
    <col min="15873" max="15873" width="18" style="90" customWidth="1"/>
    <col min="15874" max="15874" width="18.85546875" style="90" customWidth="1"/>
    <col min="15875" max="15875" width="34.85546875" style="90" customWidth="1"/>
    <col min="15876" max="15879" width="18.5703125" style="90" customWidth="1"/>
    <col min="15880" max="15880" width="39.42578125" style="90" customWidth="1"/>
    <col min="15881" max="16128" width="0" style="90" hidden="1"/>
    <col min="16129" max="16129" width="18" style="90" customWidth="1"/>
    <col min="16130" max="16130" width="18.85546875" style="90" customWidth="1"/>
    <col min="16131" max="16131" width="34.85546875" style="90" customWidth="1"/>
    <col min="16132" max="16135" width="18.5703125" style="90" customWidth="1"/>
    <col min="16136" max="16136" width="39.42578125" style="90" customWidth="1"/>
    <col min="16137" max="16384" width="0" style="90" hidden="1"/>
  </cols>
  <sheetData>
    <row r="1" spans="1:10" s="86" customFormat="1" x14ac:dyDescent="0.25">
      <c r="A1" s="84"/>
      <c r="B1" s="84"/>
      <c r="C1" s="84"/>
      <c r="D1" s="85"/>
      <c r="E1" s="85"/>
      <c r="F1" s="85"/>
      <c r="G1" s="85"/>
      <c r="H1" s="85"/>
    </row>
    <row r="2" spans="1:10" s="86" customFormat="1" x14ac:dyDescent="0.25">
      <c r="A2" s="84"/>
      <c r="B2" s="84"/>
      <c r="C2" s="84"/>
      <c r="D2" s="85"/>
      <c r="E2" s="87"/>
      <c r="F2" s="87"/>
      <c r="G2" s="85"/>
      <c r="H2" s="85"/>
    </row>
    <row r="3" spans="1:10" s="86" customFormat="1" x14ac:dyDescent="0.25">
      <c r="A3" s="84"/>
      <c r="B3" s="84"/>
      <c r="C3" s="84"/>
      <c r="D3" s="85"/>
      <c r="E3" s="85"/>
      <c r="F3" s="85"/>
      <c r="G3" s="85"/>
      <c r="H3" s="85"/>
    </row>
    <row r="4" spans="1:10" x14ac:dyDescent="0.25">
      <c r="A4" s="88" t="s">
        <v>401</v>
      </c>
      <c r="B4" s="84"/>
      <c r="C4" s="84"/>
      <c r="D4" s="85"/>
      <c r="E4" s="89" t="s">
        <v>402</v>
      </c>
      <c r="F4" s="89"/>
      <c r="G4" s="85"/>
      <c r="H4" s="85" t="s">
        <v>403</v>
      </c>
    </row>
    <row r="5" spans="1:10" ht="15.75" thickBot="1" x14ac:dyDescent="0.3">
      <c r="A5" s="91"/>
      <c r="B5" s="91"/>
      <c r="C5" s="91"/>
      <c r="D5" s="92"/>
      <c r="E5" s="89" t="s">
        <v>404</v>
      </c>
      <c r="F5" s="89"/>
      <c r="G5" s="93"/>
      <c r="H5" s="94">
        <v>42648.429219565813</v>
      </c>
    </row>
    <row r="6" spans="1:10" ht="15.75" thickBot="1" x14ac:dyDescent="0.3">
      <c r="A6" s="148" t="s">
        <v>405</v>
      </c>
      <c r="B6" s="149"/>
      <c r="C6" s="149"/>
      <c r="D6" s="149"/>
      <c r="E6" s="149"/>
      <c r="F6" s="149"/>
      <c r="G6" s="149"/>
      <c r="H6" s="150"/>
    </row>
    <row r="7" spans="1:10" ht="15.75" thickBot="1" x14ac:dyDescent="0.3">
      <c r="A7" s="151" t="s">
        <v>406</v>
      </c>
      <c r="B7" s="152"/>
      <c r="C7" s="151"/>
      <c r="D7" s="152"/>
      <c r="E7" s="151"/>
      <c r="F7" s="153"/>
      <c r="G7" s="152"/>
      <c r="H7" s="95"/>
    </row>
    <row r="8" spans="1:10" x14ac:dyDescent="0.25">
      <c r="A8" s="91"/>
      <c r="B8" s="91"/>
      <c r="C8" s="91"/>
      <c r="D8" s="92"/>
      <c r="E8" s="96"/>
      <c r="F8" s="96"/>
      <c r="G8" s="93"/>
      <c r="H8" s="93"/>
    </row>
    <row r="9" spans="1:10" x14ac:dyDescent="0.25">
      <c r="A9" s="154" t="s">
        <v>407</v>
      </c>
      <c r="B9" s="155"/>
      <c r="C9" s="156" t="s">
        <v>408</v>
      </c>
      <c r="D9" s="157"/>
      <c r="E9" s="156" t="s">
        <v>11</v>
      </c>
      <c r="F9" s="158"/>
      <c r="G9" s="158"/>
      <c r="H9" s="156"/>
      <c r="I9" s="158"/>
      <c r="J9" s="158"/>
    </row>
    <row r="10" spans="1:10" x14ac:dyDescent="0.25">
      <c r="A10" s="146" t="s">
        <v>409</v>
      </c>
      <c r="B10" s="147"/>
      <c r="C10" s="97" t="s">
        <v>410</v>
      </c>
      <c r="D10" s="98">
        <v>42614</v>
      </c>
      <c r="E10" s="99" t="s">
        <v>410</v>
      </c>
      <c r="F10" s="99"/>
      <c r="G10" s="100"/>
      <c r="H10" s="100"/>
    </row>
    <row r="11" spans="1:10" x14ac:dyDescent="0.25">
      <c r="A11" s="146"/>
      <c r="B11" s="147"/>
      <c r="C11" s="97" t="s">
        <v>411</v>
      </c>
      <c r="D11" s="98">
        <v>42643</v>
      </c>
      <c r="E11" s="99" t="s">
        <v>411</v>
      </c>
      <c r="F11" s="99"/>
      <c r="G11" s="100"/>
      <c r="H11" s="100"/>
    </row>
    <row r="12" spans="1:10" x14ac:dyDescent="0.25">
      <c r="A12" s="101"/>
      <c r="B12" s="101"/>
      <c r="C12" s="101"/>
      <c r="D12" s="96"/>
      <c r="E12" s="96"/>
      <c r="F12" s="96"/>
      <c r="G12" s="96"/>
      <c r="H12" s="96"/>
    </row>
    <row r="13" spans="1:10" x14ac:dyDescent="0.25">
      <c r="A13" s="102" t="s">
        <v>5</v>
      </c>
      <c r="B13" s="103" t="s">
        <v>412</v>
      </c>
      <c r="C13" s="104" t="s">
        <v>413</v>
      </c>
      <c r="D13" s="105" t="s">
        <v>414</v>
      </c>
      <c r="E13" s="105" t="s">
        <v>415</v>
      </c>
      <c r="F13" s="106" t="s">
        <v>10</v>
      </c>
      <c r="G13" s="106" t="s">
        <v>416</v>
      </c>
      <c r="H13" s="107" t="s">
        <v>417</v>
      </c>
    </row>
    <row r="14" spans="1:10" ht="15" customHeight="1" x14ac:dyDescent="0.25">
      <c r="A14" s="111">
        <v>42614</v>
      </c>
      <c r="B14" s="112">
        <v>7374</v>
      </c>
      <c r="C14" s="112" t="s">
        <v>677</v>
      </c>
      <c r="D14" s="113" t="s">
        <v>420</v>
      </c>
      <c r="E14" s="113" t="s">
        <v>470</v>
      </c>
      <c r="F14" s="113" t="s">
        <v>422</v>
      </c>
      <c r="G14" s="113" t="s">
        <v>422</v>
      </c>
      <c r="H14" s="112" t="s">
        <v>422</v>
      </c>
    </row>
    <row r="15" spans="1:10" x14ac:dyDescent="0.25">
      <c r="A15" s="108">
        <v>42614</v>
      </c>
      <c r="B15" s="109">
        <v>217887637</v>
      </c>
      <c r="C15" s="109" t="s">
        <v>427</v>
      </c>
      <c r="D15" s="110" t="s">
        <v>420</v>
      </c>
      <c r="E15" s="110" t="s">
        <v>444</v>
      </c>
      <c r="F15" s="110" t="s">
        <v>678</v>
      </c>
      <c r="G15" s="110" t="s">
        <v>422</v>
      </c>
      <c r="H15" s="109" t="s">
        <v>422</v>
      </c>
    </row>
    <row r="16" spans="1:10" ht="15" customHeight="1" x14ac:dyDescent="0.25">
      <c r="A16" s="111">
        <v>42614</v>
      </c>
      <c r="B16" s="112">
        <v>1705924299</v>
      </c>
      <c r="C16" s="112" t="s">
        <v>679</v>
      </c>
      <c r="D16" s="113" t="s">
        <v>680</v>
      </c>
      <c r="E16" s="113" t="s">
        <v>420</v>
      </c>
      <c r="F16" s="113" t="s">
        <v>422</v>
      </c>
      <c r="G16" s="113" t="s">
        <v>422</v>
      </c>
      <c r="H16" s="112" t="s">
        <v>681</v>
      </c>
    </row>
    <row r="17" spans="1:8" ht="15" customHeight="1" x14ac:dyDescent="0.25">
      <c r="A17" s="108">
        <v>42614</v>
      </c>
      <c r="B17" s="109">
        <v>1705924299</v>
      </c>
      <c r="C17" s="109" t="s">
        <v>682</v>
      </c>
      <c r="D17" s="110" t="s">
        <v>461</v>
      </c>
      <c r="E17" s="110" t="s">
        <v>420</v>
      </c>
      <c r="F17" s="110" t="s">
        <v>683</v>
      </c>
      <c r="G17" s="110" t="s">
        <v>422</v>
      </c>
      <c r="H17" s="109" t="s">
        <v>681</v>
      </c>
    </row>
    <row r="18" spans="1:8" ht="15" customHeight="1" x14ac:dyDescent="0.25">
      <c r="A18" s="111">
        <v>42614</v>
      </c>
      <c r="B18" s="112">
        <v>216340968</v>
      </c>
      <c r="C18" s="112" t="s">
        <v>427</v>
      </c>
      <c r="D18" s="113" t="s">
        <v>420</v>
      </c>
      <c r="E18" s="113" t="s">
        <v>684</v>
      </c>
      <c r="F18" s="113" t="s">
        <v>422</v>
      </c>
      <c r="G18" s="113" t="s">
        <v>422</v>
      </c>
      <c r="H18" s="112" t="s">
        <v>422</v>
      </c>
    </row>
    <row r="19" spans="1:8" ht="15" customHeight="1" x14ac:dyDescent="0.25">
      <c r="A19" s="108">
        <v>42614</v>
      </c>
      <c r="B19" s="109">
        <v>216340967</v>
      </c>
      <c r="C19" s="109" t="s">
        <v>427</v>
      </c>
      <c r="D19" s="110" t="s">
        <v>420</v>
      </c>
      <c r="E19" s="110" t="s">
        <v>685</v>
      </c>
      <c r="F19" s="110" t="s">
        <v>686</v>
      </c>
      <c r="G19" s="110" t="s">
        <v>422</v>
      </c>
      <c r="H19" s="109" t="s">
        <v>422</v>
      </c>
    </row>
    <row r="20" spans="1:8" ht="15" customHeight="1" x14ac:dyDescent="0.25">
      <c r="A20" s="111">
        <v>42614</v>
      </c>
      <c r="B20" s="112">
        <v>216340966</v>
      </c>
      <c r="C20" s="112" t="s">
        <v>427</v>
      </c>
      <c r="D20" s="113" t="s">
        <v>420</v>
      </c>
      <c r="E20" s="113" t="s">
        <v>453</v>
      </c>
      <c r="F20" s="113" t="s">
        <v>422</v>
      </c>
      <c r="G20" s="113" t="s">
        <v>422</v>
      </c>
      <c r="H20" s="112" t="s">
        <v>422</v>
      </c>
    </row>
    <row r="21" spans="1:8" ht="15" customHeight="1" x14ac:dyDescent="0.25">
      <c r="A21" s="108">
        <v>42615</v>
      </c>
      <c r="B21" s="109">
        <v>655029375</v>
      </c>
      <c r="C21" s="109" t="s">
        <v>435</v>
      </c>
      <c r="D21" s="110" t="s">
        <v>654</v>
      </c>
      <c r="E21" s="110" t="s">
        <v>420</v>
      </c>
      <c r="F21" s="110" t="s">
        <v>655</v>
      </c>
      <c r="G21" s="110" t="s">
        <v>422</v>
      </c>
      <c r="H21" s="109" t="s">
        <v>422</v>
      </c>
    </row>
    <row r="22" spans="1:8" ht="15" customHeight="1" x14ac:dyDescent="0.25">
      <c r="A22" s="111">
        <v>42615</v>
      </c>
      <c r="B22" s="112">
        <v>1403054606</v>
      </c>
      <c r="C22" s="112" t="s">
        <v>541</v>
      </c>
      <c r="D22" s="113" t="s">
        <v>420</v>
      </c>
      <c r="E22" s="113" t="s">
        <v>656</v>
      </c>
      <c r="F22" s="113" t="s">
        <v>422</v>
      </c>
      <c r="G22" s="113" t="s">
        <v>422</v>
      </c>
      <c r="H22" s="112" t="s">
        <v>422</v>
      </c>
    </row>
    <row r="23" spans="1:8" ht="15" customHeight="1" x14ac:dyDescent="0.25">
      <c r="A23" s="108">
        <v>42615</v>
      </c>
      <c r="B23" s="109">
        <v>18847498</v>
      </c>
      <c r="C23" s="109" t="s">
        <v>435</v>
      </c>
      <c r="D23" s="110" t="s">
        <v>436</v>
      </c>
      <c r="E23" s="110" t="s">
        <v>420</v>
      </c>
      <c r="F23" s="110" t="s">
        <v>657</v>
      </c>
      <c r="G23" s="110" t="s">
        <v>422</v>
      </c>
      <c r="H23" s="109" t="s">
        <v>422</v>
      </c>
    </row>
    <row r="24" spans="1:8" ht="15" customHeight="1" x14ac:dyDescent="0.25">
      <c r="A24" s="111">
        <v>42615</v>
      </c>
      <c r="B24" s="112">
        <v>311458275</v>
      </c>
      <c r="C24" s="112" t="s">
        <v>435</v>
      </c>
      <c r="D24" s="113" t="s">
        <v>658</v>
      </c>
      <c r="E24" s="113" t="s">
        <v>420</v>
      </c>
      <c r="F24" s="113" t="s">
        <v>422</v>
      </c>
      <c r="G24" s="113" t="s">
        <v>422</v>
      </c>
      <c r="H24" s="112" t="s">
        <v>422</v>
      </c>
    </row>
    <row r="25" spans="1:8" ht="15" customHeight="1" x14ac:dyDescent="0.25">
      <c r="A25" s="108">
        <v>42615</v>
      </c>
      <c r="B25" s="109">
        <v>75630144</v>
      </c>
      <c r="C25" s="109" t="s">
        <v>435</v>
      </c>
      <c r="D25" s="110" t="s">
        <v>506</v>
      </c>
      <c r="E25" s="110" t="s">
        <v>420</v>
      </c>
      <c r="F25" s="110" t="s">
        <v>659</v>
      </c>
      <c r="G25" s="110" t="s">
        <v>422</v>
      </c>
      <c r="H25" s="109" t="s">
        <v>422</v>
      </c>
    </row>
    <row r="26" spans="1:8" ht="15" customHeight="1" x14ac:dyDescent="0.25">
      <c r="A26" s="111">
        <v>42615</v>
      </c>
      <c r="B26" s="112">
        <v>718882842</v>
      </c>
      <c r="C26" s="112" t="s">
        <v>435</v>
      </c>
      <c r="D26" s="113" t="s">
        <v>508</v>
      </c>
      <c r="E26" s="113" t="s">
        <v>420</v>
      </c>
      <c r="F26" s="113" t="s">
        <v>422</v>
      </c>
      <c r="G26" s="113" t="s">
        <v>422</v>
      </c>
      <c r="H26" s="112" t="s">
        <v>422</v>
      </c>
    </row>
    <row r="27" spans="1:8" ht="15" customHeight="1" x14ac:dyDescent="0.25">
      <c r="A27" s="108">
        <v>42615</v>
      </c>
      <c r="B27" s="109">
        <v>215965777</v>
      </c>
      <c r="C27" s="109" t="s">
        <v>427</v>
      </c>
      <c r="D27" s="110" t="s">
        <v>420</v>
      </c>
      <c r="E27" s="110" t="s">
        <v>536</v>
      </c>
      <c r="F27" s="110" t="s">
        <v>660</v>
      </c>
      <c r="G27" s="110" t="s">
        <v>422</v>
      </c>
      <c r="H27" s="109" t="s">
        <v>422</v>
      </c>
    </row>
    <row r="28" spans="1:8" ht="15" customHeight="1" x14ac:dyDescent="0.25">
      <c r="A28" s="111">
        <v>42615</v>
      </c>
      <c r="B28" s="112">
        <v>702939183</v>
      </c>
      <c r="C28" s="112" t="s">
        <v>435</v>
      </c>
      <c r="D28" s="113" t="s">
        <v>661</v>
      </c>
      <c r="E28" s="113" t="s">
        <v>420</v>
      </c>
      <c r="F28" s="113" t="s">
        <v>422</v>
      </c>
      <c r="G28" s="113" t="s">
        <v>422</v>
      </c>
      <c r="H28" s="112" t="s">
        <v>422</v>
      </c>
    </row>
    <row r="29" spans="1:8" ht="15" customHeight="1" x14ac:dyDescent="0.25">
      <c r="A29" s="108">
        <v>42615</v>
      </c>
      <c r="B29" s="109">
        <v>526313138</v>
      </c>
      <c r="C29" s="109" t="s">
        <v>435</v>
      </c>
      <c r="D29" s="110" t="s">
        <v>426</v>
      </c>
      <c r="E29" s="110" t="s">
        <v>420</v>
      </c>
      <c r="F29" s="110" t="s">
        <v>662</v>
      </c>
      <c r="G29" s="110" t="s">
        <v>422</v>
      </c>
      <c r="H29" s="109" t="s">
        <v>422</v>
      </c>
    </row>
    <row r="30" spans="1:8" ht="15" customHeight="1" x14ac:dyDescent="0.25">
      <c r="A30" s="111">
        <v>42615</v>
      </c>
      <c r="B30" s="112">
        <v>516319893</v>
      </c>
      <c r="C30" s="112" t="s">
        <v>435</v>
      </c>
      <c r="D30" s="113" t="s">
        <v>616</v>
      </c>
      <c r="E30" s="113" t="s">
        <v>420</v>
      </c>
      <c r="F30" s="113" t="s">
        <v>422</v>
      </c>
      <c r="G30" s="113" t="s">
        <v>422</v>
      </c>
      <c r="H30" s="112" t="s">
        <v>422</v>
      </c>
    </row>
    <row r="31" spans="1:8" ht="15" customHeight="1" x14ac:dyDescent="0.25">
      <c r="A31" s="108">
        <v>42615</v>
      </c>
      <c r="B31" s="109">
        <v>693330423</v>
      </c>
      <c r="C31" s="109" t="s">
        <v>435</v>
      </c>
      <c r="D31" s="110" t="s">
        <v>496</v>
      </c>
      <c r="E31" s="110" t="s">
        <v>420</v>
      </c>
      <c r="F31" s="110" t="s">
        <v>663</v>
      </c>
      <c r="G31" s="110" t="s">
        <v>422</v>
      </c>
      <c r="H31" s="109" t="s">
        <v>422</v>
      </c>
    </row>
    <row r="32" spans="1:8" ht="15" customHeight="1" x14ac:dyDescent="0.25">
      <c r="A32" s="111">
        <v>42615</v>
      </c>
      <c r="B32" s="112">
        <v>298211430</v>
      </c>
      <c r="C32" s="112" t="s">
        <v>435</v>
      </c>
      <c r="D32" s="113" t="s">
        <v>664</v>
      </c>
      <c r="E32" s="113" t="s">
        <v>420</v>
      </c>
      <c r="F32" s="113" t="s">
        <v>422</v>
      </c>
      <c r="G32" s="113" t="s">
        <v>422</v>
      </c>
      <c r="H32" s="112" t="s">
        <v>422</v>
      </c>
    </row>
    <row r="33" spans="1:8" ht="15" customHeight="1" x14ac:dyDescent="0.25">
      <c r="A33" s="108">
        <v>42615</v>
      </c>
      <c r="B33" s="109">
        <v>272896594</v>
      </c>
      <c r="C33" s="109" t="s">
        <v>435</v>
      </c>
      <c r="D33" s="110" t="s">
        <v>665</v>
      </c>
      <c r="E33" s="110" t="s">
        <v>420</v>
      </c>
      <c r="F33" s="110" t="s">
        <v>666</v>
      </c>
      <c r="G33" s="110" t="s">
        <v>422</v>
      </c>
      <c r="H33" s="109" t="s">
        <v>422</v>
      </c>
    </row>
    <row r="34" spans="1:8" ht="15" customHeight="1" x14ac:dyDescent="0.25">
      <c r="A34" s="111">
        <v>42615</v>
      </c>
      <c r="B34" s="112">
        <v>313648378</v>
      </c>
      <c r="C34" s="112" t="s">
        <v>435</v>
      </c>
      <c r="D34" s="113" t="s">
        <v>667</v>
      </c>
      <c r="E34" s="113" t="s">
        <v>420</v>
      </c>
      <c r="F34" s="113" t="s">
        <v>422</v>
      </c>
      <c r="G34" s="113" t="s">
        <v>422</v>
      </c>
      <c r="H34" s="112" t="s">
        <v>422</v>
      </c>
    </row>
    <row r="35" spans="1:8" ht="15" customHeight="1" x14ac:dyDescent="0.25">
      <c r="A35" s="108">
        <v>42615</v>
      </c>
      <c r="B35" s="109">
        <v>387268027</v>
      </c>
      <c r="C35" s="109" t="s">
        <v>435</v>
      </c>
      <c r="D35" s="110" t="s">
        <v>668</v>
      </c>
      <c r="E35" s="110" t="s">
        <v>420</v>
      </c>
      <c r="F35" s="110" t="s">
        <v>669</v>
      </c>
      <c r="G35" s="110" t="s">
        <v>422</v>
      </c>
      <c r="H35" s="109" t="s">
        <v>422</v>
      </c>
    </row>
    <row r="36" spans="1:8" ht="15" customHeight="1" x14ac:dyDescent="0.25">
      <c r="A36" s="111">
        <v>42615</v>
      </c>
      <c r="B36" s="112">
        <v>109794980</v>
      </c>
      <c r="C36" s="112" t="s">
        <v>435</v>
      </c>
      <c r="D36" s="113" t="s">
        <v>670</v>
      </c>
      <c r="E36" s="113" t="s">
        <v>420</v>
      </c>
      <c r="F36" s="113" t="s">
        <v>422</v>
      </c>
      <c r="G36" s="113" t="s">
        <v>422</v>
      </c>
      <c r="H36" s="112" t="s">
        <v>422</v>
      </c>
    </row>
    <row r="37" spans="1:8" ht="15" customHeight="1" x14ac:dyDescent="0.25">
      <c r="A37" s="108">
        <v>42615</v>
      </c>
      <c r="B37" s="109">
        <v>117592060</v>
      </c>
      <c r="C37" s="109" t="s">
        <v>435</v>
      </c>
      <c r="D37" s="110" t="s">
        <v>508</v>
      </c>
      <c r="E37" s="110" t="s">
        <v>420</v>
      </c>
      <c r="F37" s="110" t="s">
        <v>671</v>
      </c>
      <c r="G37" s="110" t="s">
        <v>422</v>
      </c>
      <c r="H37" s="109" t="s">
        <v>422</v>
      </c>
    </row>
    <row r="38" spans="1:8" ht="15" customHeight="1" x14ac:dyDescent="0.25">
      <c r="A38" s="111">
        <v>42615</v>
      </c>
      <c r="B38" s="112">
        <v>279419218</v>
      </c>
      <c r="C38" s="112" t="s">
        <v>435</v>
      </c>
      <c r="D38" s="113" t="s">
        <v>511</v>
      </c>
      <c r="E38" s="113" t="s">
        <v>420</v>
      </c>
      <c r="F38" s="113" t="s">
        <v>422</v>
      </c>
      <c r="G38" s="113" t="s">
        <v>422</v>
      </c>
      <c r="H38" s="112" t="s">
        <v>422</v>
      </c>
    </row>
    <row r="39" spans="1:8" ht="15" customHeight="1" x14ac:dyDescent="0.25">
      <c r="A39" s="108">
        <v>42615</v>
      </c>
      <c r="B39" s="109">
        <v>230446731</v>
      </c>
      <c r="C39" s="109" t="s">
        <v>435</v>
      </c>
      <c r="D39" s="110" t="s">
        <v>505</v>
      </c>
      <c r="E39" s="110" t="s">
        <v>420</v>
      </c>
      <c r="F39" s="110" t="s">
        <v>672</v>
      </c>
      <c r="G39" s="110" t="s">
        <v>422</v>
      </c>
      <c r="H39" s="109" t="s">
        <v>422</v>
      </c>
    </row>
    <row r="40" spans="1:8" ht="15" customHeight="1" x14ac:dyDescent="0.25">
      <c r="A40" s="111">
        <v>42615</v>
      </c>
      <c r="B40" s="112">
        <v>413914270</v>
      </c>
      <c r="C40" s="112" t="s">
        <v>435</v>
      </c>
      <c r="D40" s="113" t="s">
        <v>451</v>
      </c>
      <c r="E40" s="113" t="s">
        <v>420</v>
      </c>
      <c r="F40" s="113" t="s">
        <v>422</v>
      </c>
      <c r="G40" s="113" t="s">
        <v>422</v>
      </c>
      <c r="H40" s="112" t="s">
        <v>422</v>
      </c>
    </row>
    <row r="41" spans="1:8" ht="15" customHeight="1" x14ac:dyDescent="0.25">
      <c r="A41" s="108">
        <v>42615</v>
      </c>
      <c r="B41" s="109">
        <v>790701429</v>
      </c>
      <c r="C41" s="109" t="s">
        <v>435</v>
      </c>
      <c r="D41" s="110" t="s">
        <v>511</v>
      </c>
      <c r="E41" s="110" t="s">
        <v>420</v>
      </c>
      <c r="F41" s="110" t="s">
        <v>673</v>
      </c>
      <c r="G41" s="110" t="s">
        <v>422</v>
      </c>
      <c r="H41" s="109" t="s">
        <v>422</v>
      </c>
    </row>
    <row r="42" spans="1:8" ht="15" customHeight="1" x14ac:dyDescent="0.25">
      <c r="A42" s="111">
        <v>42615</v>
      </c>
      <c r="B42" s="112">
        <v>750695991</v>
      </c>
      <c r="C42" s="112" t="s">
        <v>435</v>
      </c>
      <c r="D42" s="113" t="s">
        <v>674</v>
      </c>
      <c r="E42" s="113" t="s">
        <v>420</v>
      </c>
      <c r="F42" s="113" t="s">
        <v>422</v>
      </c>
      <c r="G42" s="113" t="s">
        <v>422</v>
      </c>
      <c r="H42" s="112" t="s">
        <v>422</v>
      </c>
    </row>
    <row r="43" spans="1:8" ht="15" customHeight="1" x14ac:dyDescent="0.25">
      <c r="A43" s="108">
        <v>42615</v>
      </c>
      <c r="B43" s="109">
        <v>739537142</v>
      </c>
      <c r="C43" s="109" t="s">
        <v>435</v>
      </c>
      <c r="D43" s="110" t="s">
        <v>675</v>
      </c>
      <c r="E43" s="110" t="s">
        <v>420</v>
      </c>
      <c r="F43" s="110" t="s">
        <v>676</v>
      </c>
      <c r="G43" s="110" t="s">
        <v>422</v>
      </c>
      <c r="H43" s="109" t="s">
        <v>422</v>
      </c>
    </row>
    <row r="44" spans="1:8" ht="15" customHeight="1" x14ac:dyDescent="0.25">
      <c r="A44" s="111">
        <v>42618</v>
      </c>
      <c r="B44" s="112">
        <v>938168638</v>
      </c>
      <c r="C44" s="112" t="s">
        <v>435</v>
      </c>
      <c r="D44" s="113" t="s">
        <v>649</v>
      </c>
      <c r="E44" s="113" t="s">
        <v>420</v>
      </c>
      <c r="F44" s="113" t="s">
        <v>422</v>
      </c>
      <c r="G44" s="113" t="s">
        <v>422</v>
      </c>
      <c r="H44" s="112" t="s">
        <v>422</v>
      </c>
    </row>
    <row r="45" spans="1:8" ht="15" customHeight="1" x14ac:dyDescent="0.25">
      <c r="A45" s="108">
        <v>42618</v>
      </c>
      <c r="B45" s="109">
        <v>494854504</v>
      </c>
      <c r="C45" s="109" t="s">
        <v>435</v>
      </c>
      <c r="D45" s="110" t="s">
        <v>650</v>
      </c>
      <c r="E45" s="110" t="s">
        <v>420</v>
      </c>
      <c r="F45" s="110" t="s">
        <v>651</v>
      </c>
      <c r="G45" s="110" t="s">
        <v>422</v>
      </c>
      <c r="H45" s="109" t="s">
        <v>422</v>
      </c>
    </row>
    <row r="46" spans="1:8" ht="15" customHeight="1" x14ac:dyDescent="0.25">
      <c r="A46" s="111">
        <v>42618</v>
      </c>
      <c r="B46" s="112">
        <v>839140018</v>
      </c>
      <c r="C46" s="112" t="s">
        <v>435</v>
      </c>
      <c r="D46" s="113" t="s">
        <v>652</v>
      </c>
      <c r="E46" s="113" t="s">
        <v>420</v>
      </c>
      <c r="F46" s="113" t="s">
        <v>422</v>
      </c>
      <c r="G46" s="113" t="s">
        <v>422</v>
      </c>
      <c r="H46" s="112" t="s">
        <v>422</v>
      </c>
    </row>
    <row r="47" spans="1:8" ht="15" customHeight="1" x14ac:dyDescent="0.25">
      <c r="A47" s="108">
        <v>42618</v>
      </c>
      <c r="B47" s="109">
        <v>195749964</v>
      </c>
      <c r="C47" s="109" t="s">
        <v>427</v>
      </c>
      <c r="D47" s="110" t="s">
        <v>420</v>
      </c>
      <c r="E47" s="110" t="s">
        <v>452</v>
      </c>
      <c r="F47" s="110" t="s">
        <v>653</v>
      </c>
      <c r="G47" s="110" t="s">
        <v>422</v>
      </c>
      <c r="H47" s="109" t="s">
        <v>422</v>
      </c>
    </row>
    <row r="48" spans="1:8" ht="15" customHeight="1" x14ac:dyDescent="0.25">
      <c r="A48" s="111">
        <v>42619</v>
      </c>
      <c r="B48" s="112">
        <v>19523617</v>
      </c>
      <c r="C48" s="112" t="s">
        <v>427</v>
      </c>
      <c r="D48" s="113" t="s">
        <v>420</v>
      </c>
      <c r="E48" s="113" t="s">
        <v>530</v>
      </c>
      <c r="F48" s="113" t="s">
        <v>422</v>
      </c>
      <c r="G48" s="113" t="s">
        <v>422</v>
      </c>
      <c r="H48" s="112" t="s">
        <v>642</v>
      </c>
    </row>
    <row r="49" spans="1:8" ht="15" customHeight="1" x14ac:dyDescent="0.25">
      <c r="A49" s="108">
        <v>42619</v>
      </c>
      <c r="B49" s="109">
        <v>218725159</v>
      </c>
      <c r="C49" s="109" t="s">
        <v>427</v>
      </c>
      <c r="D49" s="110" t="s">
        <v>420</v>
      </c>
      <c r="E49" s="110" t="s">
        <v>643</v>
      </c>
      <c r="F49" s="110" t="s">
        <v>644</v>
      </c>
      <c r="G49" s="110" t="s">
        <v>422</v>
      </c>
      <c r="H49" s="109" t="s">
        <v>422</v>
      </c>
    </row>
    <row r="50" spans="1:8" ht="15" customHeight="1" x14ac:dyDescent="0.25">
      <c r="A50" s="111">
        <v>42619</v>
      </c>
      <c r="B50" s="112">
        <v>218768643</v>
      </c>
      <c r="C50" s="112" t="s">
        <v>427</v>
      </c>
      <c r="D50" s="113" t="s">
        <v>420</v>
      </c>
      <c r="E50" s="113" t="s">
        <v>645</v>
      </c>
      <c r="F50" s="113" t="s">
        <v>422</v>
      </c>
      <c r="G50" s="113" t="s">
        <v>422</v>
      </c>
      <c r="H50" s="112" t="s">
        <v>422</v>
      </c>
    </row>
    <row r="51" spans="1:8" ht="15" customHeight="1" x14ac:dyDescent="0.25">
      <c r="A51" s="108">
        <v>42619</v>
      </c>
      <c r="B51" s="109">
        <v>184529887</v>
      </c>
      <c r="C51" s="109" t="s">
        <v>427</v>
      </c>
      <c r="D51" s="110" t="s">
        <v>420</v>
      </c>
      <c r="E51" s="110" t="s">
        <v>646</v>
      </c>
      <c r="F51" s="110" t="s">
        <v>647</v>
      </c>
      <c r="G51" s="110" t="s">
        <v>422</v>
      </c>
      <c r="H51" s="109" t="s">
        <v>422</v>
      </c>
    </row>
    <row r="52" spans="1:8" ht="15" customHeight="1" x14ac:dyDescent="0.25">
      <c r="A52" s="111">
        <v>42619</v>
      </c>
      <c r="B52" s="112">
        <v>184529886</v>
      </c>
      <c r="C52" s="112" t="s">
        <v>427</v>
      </c>
      <c r="D52" s="113" t="s">
        <v>420</v>
      </c>
      <c r="E52" s="113" t="s">
        <v>648</v>
      </c>
      <c r="F52" s="113" t="s">
        <v>422</v>
      </c>
      <c r="G52" s="113" t="s">
        <v>422</v>
      </c>
      <c r="H52" s="112" t="s">
        <v>422</v>
      </c>
    </row>
    <row r="53" spans="1:8" ht="15" customHeight="1" x14ac:dyDescent="0.25">
      <c r="A53" s="108">
        <v>42621</v>
      </c>
      <c r="B53" s="109">
        <v>15466470</v>
      </c>
      <c r="C53" s="109" t="s">
        <v>600</v>
      </c>
      <c r="D53" s="110" t="s">
        <v>420</v>
      </c>
      <c r="E53" s="110" t="s">
        <v>601</v>
      </c>
      <c r="F53" s="110" t="s">
        <v>602</v>
      </c>
      <c r="G53" s="110" t="s">
        <v>422</v>
      </c>
      <c r="H53" s="109" t="s">
        <v>422</v>
      </c>
    </row>
    <row r="54" spans="1:8" ht="15" customHeight="1" x14ac:dyDescent="0.25">
      <c r="A54" s="111">
        <v>42621</v>
      </c>
      <c r="B54" s="112">
        <v>15466466</v>
      </c>
      <c r="C54" s="112" t="s">
        <v>600</v>
      </c>
      <c r="D54" s="113" t="s">
        <v>420</v>
      </c>
      <c r="E54" s="113" t="s">
        <v>603</v>
      </c>
      <c r="F54" s="113" t="s">
        <v>422</v>
      </c>
      <c r="G54" s="113" t="s">
        <v>422</v>
      </c>
      <c r="H54" s="112" t="s">
        <v>422</v>
      </c>
    </row>
    <row r="55" spans="1:8" ht="15" customHeight="1" x14ac:dyDescent="0.25">
      <c r="A55" s="108">
        <v>42621</v>
      </c>
      <c r="B55" s="109">
        <v>1414483712</v>
      </c>
      <c r="C55" s="109" t="s">
        <v>541</v>
      </c>
      <c r="D55" s="110" t="s">
        <v>604</v>
      </c>
      <c r="E55" s="110" t="s">
        <v>420</v>
      </c>
      <c r="F55" s="110" t="s">
        <v>605</v>
      </c>
      <c r="G55" s="110" t="s">
        <v>422</v>
      </c>
      <c r="H55" s="109" t="s">
        <v>606</v>
      </c>
    </row>
    <row r="56" spans="1:8" ht="15" customHeight="1" x14ac:dyDescent="0.25">
      <c r="A56" s="111">
        <v>42621</v>
      </c>
      <c r="B56" s="112">
        <v>588132029</v>
      </c>
      <c r="C56" s="112" t="s">
        <v>435</v>
      </c>
      <c r="D56" s="113" t="s">
        <v>607</v>
      </c>
      <c r="E56" s="113" t="s">
        <v>420</v>
      </c>
      <c r="F56" s="113" t="s">
        <v>422</v>
      </c>
      <c r="G56" s="113" t="s">
        <v>422</v>
      </c>
      <c r="H56" s="112" t="s">
        <v>422</v>
      </c>
    </row>
    <row r="57" spans="1:8" ht="15" customHeight="1" x14ac:dyDescent="0.25">
      <c r="A57" s="108">
        <v>42621</v>
      </c>
      <c r="B57" s="109">
        <v>318988357</v>
      </c>
      <c r="C57" s="109" t="s">
        <v>435</v>
      </c>
      <c r="D57" s="110" t="s">
        <v>608</v>
      </c>
      <c r="E57" s="110" t="s">
        <v>420</v>
      </c>
      <c r="F57" s="110" t="s">
        <v>609</v>
      </c>
      <c r="G57" s="110" t="s">
        <v>422</v>
      </c>
      <c r="H57" s="109" t="s">
        <v>422</v>
      </c>
    </row>
    <row r="58" spans="1:8" ht="15" customHeight="1" x14ac:dyDescent="0.25">
      <c r="A58" s="111">
        <v>42621</v>
      </c>
      <c r="B58" s="112">
        <v>727575430</v>
      </c>
      <c r="C58" s="112" t="s">
        <v>435</v>
      </c>
      <c r="D58" s="113" t="s">
        <v>610</v>
      </c>
      <c r="E58" s="113" t="s">
        <v>420</v>
      </c>
      <c r="F58" s="113" t="s">
        <v>422</v>
      </c>
      <c r="G58" s="113" t="s">
        <v>422</v>
      </c>
      <c r="H58" s="112" t="s">
        <v>422</v>
      </c>
    </row>
    <row r="59" spans="1:8" ht="15" customHeight="1" x14ac:dyDescent="0.25">
      <c r="A59" s="108">
        <v>42621</v>
      </c>
      <c r="B59" s="109">
        <v>212271067</v>
      </c>
      <c r="C59" s="109" t="s">
        <v>435</v>
      </c>
      <c r="D59" s="110" t="s">
        <v>450</v>
      </c>
      <c r="E59" s="110" t="s">
        <v>420</v>
      </c>
      <c r="F59" s="110" t="s">
        <v>611</v>
      </c>
      <c r="G59" s="110" t="s">
        <v>422</v>
      </c>
      <c r="H59" s="109" t="s">
        <v>422</v>
      </c>
    </row>
    <row r="60" spans="1:8" ht="15" customHeight="1" x14ac:dyDescent="0.25">
      <c r="A60" s="111">
        <v>42621</v>
      </c>
      <c r="B60" s="112">
        <v>593869418</v>
      </c>
      <c r="C60" s="112" t="s">
        <v>435</v>
      </c>
      <c r="D60" s="113" t="s">
        <v>612</v>
      </c>
      <c r="E60" s="113" t="s">
        <v>420</v>
      </c>
      <c r="F60" s="113" t="s">
        <v>422</v>
      </c>
      <c r="G60" s="113" t="s">
        <v>422</v>
      </c>
      <c r="H60" s="112" t="s">
        <v>422</v>
      </c>
    </row>
    <row r="61" spans="1:8" ht="15" customHeight="1" x14ac:dyDescent="0.25">
      <c r="A61" s="108">
        <v>42621</v>
      </c>
      <c r="B61" s="109">
        <v>965500388</v>
      </c>
      <c r="C61" s="109" t="s">
        <v>435</v>
      </c>
      <c r="D61" s="110" t="s">
        <v>557</v>
      </c>
      <c r="E61" s="110" t="s">
        <v>420</v>
      </c>
      <c r="F61" s="110" t="s">
        <v>613</v>
      </c>
      <c r="G61" s="110" t="s">
        <v>422</v>
      </c>
      <c r="H61" s="109" t="s">
        <v>422</v>
      </c>
    </row>
    <row r="62" spans="1:8" ht="15" customHeight="1" x14ac:dyDescent="0.25">
      <c r="A62" s="111">
        <v>42621</v>
      </c>
      <c r="B62" s="112">
        <v>755340135</v>
      </c>
      <c r="C62" s="112" t="s">
        <v>435</v>
      </c>
      <c r="D62" s="113" t="s">
        <v>614</v>
      </c>
      <c r="E62" s="113" t="s">
        <v>420</v>
      </c>
      <c r="F62" s="113" t="s">
        <v>422</v>
      </c>
      <c r="G62" s="113" t="s">
        <v>422</v>
      </c>
      <c r="H62" s="112" t="s">
        <v>422</v>
      </c>
    </row>
    <row r="63" spans="1:8" ht="15" customHeight="1" x14ac:dyDescent="0.25">
      <c r="A63" s="108">
        <v>42621</v>
      </c>
      <c r="B63" s="109">
        <v>570437648</v>
      </c>
      <c r="C63" s="109" t="s">
        <v>435</v>
      </c>
      <c r="D63" s="110" t="s">
        <v>488</v>
      </c>
      <c r="E63" s="110" t="s">
        <v>420</v>
      </c>
      <c r="F63" s="110" t="s">
        <v>615</v>
      </c>
      <c r="G63" s="110" t="s">
        <v>422</v>
      </c>
      <c r="H63" s="109" t="s">
        <v>422</v>
      </c>
    </row>
    <row r="64" spans="1:8" ht="15" customHeight="1" x14ac:dyDescent="0.25">
      <c r="A64" s="111">
        <v>42621</v>
      </c>
      <c r="B64" s="112">
        <v>135183657</v>
      </c>
      <c r="C64" s="112" t="s">
        <v>435</v>
      </c>
      <c r="D64" s="113" t="s">
        <v>616</v>
      </c>
      <c r="E64" s="113" t="s">
        <v>420</v>
      </c>
      <c r="F64" s="113" t="s">
        <v>422</v>
      </c>
      <c r="G64" s="113" t="s">
        <v>422</v>
      </c>
      <c r="H64" s="112" t="s">
        <v>422</v>
      </c>
    </row>
    <row r="65" spans="1:8" ht="15" customHeight="1" x14ac:dyDescent="0.25">
      <c r="A65" s="108">
        <v>42621</v>
      </c>
      <c r="B65" s="109">
        <v>310935006</v>
      </c>
      <c r="C65" s="109" t="s">
        <v>435</v>
      </c>
      <c r="D65" s="110" t="s">
        <v>617</v>
      </c>
      <c r="E65" s="110" t="s">
        <v>420</v>
      </c>
      <c r="F65" s="110" t="s">
        <v>618</v>
      </c>
      <c r="G65" s="110" t="s">
        <v>422</v>
      </c>
      <c r="H65" s="109" t="s">
        <v>422</v>
      </c>
    </row>
    <row r="66" spans="1:8" ht="15" customHeight="1" x14ac:dyDescent="0.25">
      <c r="A66" s="111">
        <v>42621</v>
      </c>
      <c r="B66" s="112">
        <v>688127117</v>
      </c>
      <c r="C66" s="112" t="s">
        <v>435</v>
      </c>
      <c r="D66" s="113" t="s">
        <v>536</v>
      </c>
      <c r="E66" s="113" t="s">
        <v>420</v>
      </c>
      <c r="F66" s="113" t="s">
        <v>422</v>
      </c>
      <c r="G66" s="113" t="s">
        <v>422</v>
      </c>
      <c r="H66" s="112" t="s">
        <v>422</v>
      </c>
    </row>
    <row r="67" spans="1:8" ht="15" customHeight="1" x14ac:dyDescent="0.25">
      <c r="A67" s="108">
        <v>42621</v>
      </c>
      <c r="B67" s="109">
        <v>207147775</v>
      </c>
      <c r="C67" s="109" t="s">
        <v>435</v>
      </c>
      <c r="D67" s="110" t="s">
        <v>444</v>
      </c>
      <c r="E67" s="110" t="s">
        <v>420</v>
      </c>
      <c r="F67" s="110" t="s">
        <v>619</v>
      </c>
      <c r="G67" s="110" t="s">
        <v>422</v>
      </c>
      <c r="H67" s="109" t="s">
        <v>422</v>
      </c>
    </row>
    <row r="68" spans="1:8" ht="15" customHeight="1" x14ac:dyDescent="0.25">
      <c r="A68" s="111">
        <v>42621</v>
      </c>
      <c r="B68" s="112">
        <v>349342901</v>
      </c>
      <c r="C68" s="112" t="s">
        <v>435</v>
      </c>
      <c r="D68" s="113" t="s">
        <v>551</v>
      </c>
      <c r="E68" s="113" t="s">
        <v>420</v>
      </c>
      <c r="F68" s="113" t="s">
        <v>422</v>
      </c>
      <c r="G68" s="113" t="s">
        <v>422</v>
      </c>
      <c r="H68" s="112" t="s">
        <v>422</v>
      </c>
    </row>
    <row r="69" spans="1:8" ht="15" customHeight="1" x14ac:dyDescent="0.25">
      <c r="A69" s="108">
        <v>42621</v>
      </c>
      <c r="B69" s="109">
        <v>735442041</v>
      </c>
      <c r="C69" s="109" t="s">
        <v>435</v>
      </c>
      <c r="D69" s="110" t="s">
        <v>620</v>
      </c>
      <c r="E69" s="110" t="s">
        <v>420</v>
      </c>
      <c r="F69" s="110" t="s">
        <v>621</v>
      </c>
      <c r="G69" s="110" t="s">
        <v>422</v>
      </c>
      <c r="H69" s="109" t="s">
        <v>422</v>
      </c>
    </row>
    <row r="70" spans="1:8" ht="15" customHeight="1" x14ac:dyDescent="0.25">
      <c r="A70" s="111">
        <v>42621</v>
      </c>
      <c r="B70" s="112">
        <v>531189469</v>
      </c>
      <c r="C70" s="112" t="s">
        <v>435</v>
      </c>
      <c r="D70" s="113" t="s">
        <v>622</v>
      </c>
      <c r="E70" s="113" t="s">
        <v>420</v>
      </c>
      <c r="F70" s="113" t="s">
        <v>422</v>
      </c>
      <c r="G70" s="113" t="s">
        <v>422</v>
      </c>
      <c r="H70" s="112" t="s">
        <v>422</v>
      </c>
    </row>
    <row r="71" spans="1:8" ht="15" customHeight="1" x14ac:dyDescent="0.25">
      <c r="A71" s="108">
        <v>42621</v>
      </c>
      <c r="B71" s="109">
        <v>476189511</v>
      </c>
      <c r="C71" s="109" t="s">
        <v>435</v>
      </c>
      <c r="D71" s="110" t="s">
        <v>623</v>
      </c>
      <c r="E71" s="110" t="s">
        <v>420</v>
      </c>
      <c r="F71" s="110" t="s">
        <v>624</v>
      </c>
      <c r="G71" s="110" t="s">
        <v>422</v>
      </c>
      <c r="H71" s="109" t="s">
        <v>422</v>
      </c>
    </row>
    <row r="72" spans="1:8" ht="15" customHeight="1" x14ac:dyDescent="0.25">
      <c r="A72" s="111">
        <v>42621</v>
      </c>
      <c r="B72" s="112">
        <v>34333321</v>
      </c>
      <c r="C72" s="112" t="s">
        <v>435</v>
      </c>
      <c r="D72" s="113" t="s">
        <v>533</v>
      </c>
      <c r="E72" s="113" t="s">
        <v>420</v>
      </c>
      <c r="F72" s="113" t="s">
        <v>422</v>
      </c>
      <c r="G72" s="113" t="s">
        <v>422</v>
      </c>
      <c r="H72" s="112" t="s">
        <v>422</v>
      </c>
    </row>
    <row r="73" spans="1:8" ht="15" customHeight="1" x14ac:dyDescent="0.25">
      <c r="A73" s="108">
        <v>42621</v>
      </c>
      <c r="B73" s="109">
        <v>242431335</v>
      </c>
      <c r="C73" s="109" t="s">
        <v>435</v>
      </c>
      <c r="D73" s="110" t="s">
        <v>520</v>
      </c>
      <c r="E73" s="110" t="s">
        <v>420</v>
      </c>
      <c r="F73" s="110" t="s">
        <v>625</v>
      </c>
      <c r="G73" s="110" t="s">
        <v>422</v>
      </c>
      <c r="H73" s="109" t="s">
        <v>422</v>
      </c>
    </row>
    <row r="74" spans="1:8" ht="15" customHeight="1" x14ac:dyDescent="0.25">
      <c r="A74" s="111">
        <v>42621</v>
      </c>
      <c r="B74" s="112">
        <v>484404843</v>
      </c>
      <c r="C74" s="112" t="s">
        <v>435</v>
      </c>
      <c r="D74" s="113" t="s">
        <v>494</v>
      </c>
      <c r="E74" s="113" t="s">
        <v>420</v>
      </c>
      <c r="F74" s="113" t="s">
        <v>422</v>
      </c>
      <c r="G74" s="113" t="s">
        <v>422</v>
      </c>
      <c r="H74" s="112" t="s">
        <v>422</v>
      </c>
    </row>
    <row r="75" spans="1:8" ht="15" customHeight="1" x14ac:dyDescent="0.25">
      <c r="A75" s="108">
        <v>42621</v>
      </c>
      <c r="B75" s="109">
        <v>302612947</v>
      </c>
      <c r="C75" s="109" t="s">
        <v>435</v>
      </c>
      <c r="D75" s="110" t="s">
        <v>626</v>
      </c>
      <c r="E75" s="110" t="s">
        <v>420</v>
      </c>
      <c r="F75" s="110" t="s">
        <v>627</v>
      </c>
      <c r="G75" s="110" t="s">
        <v>422</v>
      </c>
      <c r="H75" s="109" t="s">
        <v>422</v>
      </c>
    </row>
    <row r="76" spans="1:8" ht="15" customHeight="1" x14ac:dyDescent="0.25">
      <c r="A76" s="111">
        <v>42621</v>
      </c>
      <c r="B76" s="112">
        <v>506563512</v>
      </c>
      <c r="C76" s="112" t="s">
        <v>435</v>
      </c>
      <c r="D76" s="113" t="s">
        <v>628</v>
      </c>
      <c r="E76" s="113" t="s">
        <v>420</v>
      </c>
      <c r="F76" s="113" t="s">
        <v>422</v>
      </c>
      <c r="G76" s="113" t="s">
        <v>422</v>
      </c>
      <c r="H76" s="112" t="s">
        <v>422</v>
      </c>
    </row>
    <row r="77" spans="1:8" ht="15" customHeight="1" x14ac:dyDescent="0.25">
      <c r="A77" s="108">
        <v>42621</v>
      </c>
      <c r="B77" s="109">
        <v>513355101</v>
      </c>
      <c r="C77" s="109" t="s">
        <v>435</v>
      </c>
      <c r="D77" s="110" t="s">
        <v>439</v>
      </c>
      <c r="E77" s="110" t="s">
        <v>420</v>
      </c>
      <c r="F77" s="110" t="s">
        <v>629</v>
      </c>
      <c r="G77" s="110" t="s">
        <v>422</v>
      </c>
      <c r="H77" s="109" t="s">
        <v>422</v>
      </c>
    </row>
    <row r="78" spans="1:8" ht="15" customHeight="1" x14ac:dyDescent="0.25">
      <c r="A78" s="111">
        <v>42621</v>
      </c>
      <c r="B78" s="112">
        <v>749171295</v>
      </c>
      <c r="C78" s="112" t="s">
        <v>435</v>
      </c>
      <c r="D78" s="113" t="s">
        <v>630</v>
      </c>
      <c r="E78" s="113" t="s">
        <v>420</v>
      </c>
      <c r="F78" s="113" t="s">
        <v>422</v>
      </c>
      <c r="G78" s="113" t="s">
        <v>422</v>
      </c>
      <c r="H78" s="112" t="s">
        <v>422</v>
      </c>
    </row>
    <row r="79" spans="1:8" ht="15" customHeight="1" x14ac:dyDescent="0.25">
      <c r="A79" s="108">
        <v>42621</v>
      </c>
      <c r="B79" s="109">
        <v>620543122</v>
      </c>
      <c r="C79" s="109" t="s">
        <v>435</v>
      </c>
      <c r="D79" s="110" t="s">
        <v>631</v>
      </c>
      <c r="E79" s="110" t="s">
        <v>420</v>
      </c>
      <c r="F79" s="110" t="s">
        <v>632</v>
      </c>
      <c r="G79" s="110" t="s">
        <v>422</v>
      </c>
      <c r="H79" s="109" t="s">
        <v>422</v>
      </c>
    </row>
    <row r="80" spans="1:8" ht="15" customHeight="1" x14ac:dyDescent="0.25">
      <c r="A80" s="111">
        <v>42621</v>
      </c>
      <c r="B80" s="112">
        <v>298269644</v>
      </c>
      <c r="C80" s="112" t="s">
        <v>435</v>
      </c>
      <c r="D80" s="113" t="s">
        <v>633</v>
      </c>
      <c r="E80" s="113" t="s">
        <v>420</v>
      </c>
      <c r="F80" s="113" t="s">
        <v>422</v>
      </c>
      <c r="G80" s="113" t="s">
        <v>422</v>
      </c>
      <c r="H80" s="112" t="s">
        <v>422</v>
      </c>
    </row>
    <row r="81" spans="1:8" ht="15" customHeight="1" x14ac:dyDescent="0.25">
      <c r="A81" s="108">
        <v>42621</v>
      </c>
      <c r="B81" s="109">
        <v>835350622</v>
      </c>
      <c r="C81" s="109" t="s">
        <v>435</v>
      </c>
      <c r="D81" s="110" t="s">
        <v>634</v>
      </c>
      <c r="E81" s="110" t="s">
        <v>420</v>
      </c>
      <c r="F81" s="110" t="s">
        <v>635</v>
      </c>
      <c r="G81" s="110" t="s">
        <v>422</v>
      </c>
      <c r="H81" s="109" t="s">
        <v>422</v>
      </c>
    </row>
    <row r="82" spans="1:8" ht="15" customHeight="1" x14ac:dyDescent="0.25">
      <c r="A82" s="111">
        <v>42621</v>
      </c>
      <c r="B82" s="112">
        <v>163872986</v>
      </c>
      <c r="C82" s="112" t="s">
        <v>435</v>
      </c>
      <c r="D82" s="113" t="s">
        <v>636</v>
      </c>
      <c r="E82" s="113" t="s">
        <v>420</v>
      </c>
      <c r="F82" s="113" t="s">
        <v>422</v>
      </c>
      <c r="G82" s="113" t="s">
        <v>422</v>
      </c>
      <c r="H82" s="112" t="s">
        <v>422</v>
      </c>
    </row>
    <row r="83" spans="1:8" ht="15" customHeight="1" x14ac:dyDescent="0.25">
      <c r="A83" s="108">
        <v>42621</v>
      </c>
      <c r="B83" s="109">
        <v>457475756</v>
      </c>
      <c r="C83" s="109" t="s">
        <v>435</v>
      </c>
      <c r="D83" s="110" t="s">
        <v>637</v>
      </c>
      <c r="E83" s="110" t="s">
        <v>420</v>
      </c>
      <c r="F83" s="110" t="s">
        <v>638</v>
      </c>
      <c r="G83" s="110" t="s">
        <v>422</v>
      </c>
      <c r="H83" s="109" t="s">
        <v>422</v>
      </c>
    </row>
    <row r="84" spans="1:8" ht="15" customHeight="1" x14ac:dyDescent="0.25">
      <c r="A84" s="111">
        <v>42621</v>
      </c>
      <c r="B84" s="112">
        <v>906913802</v>
      </c>
      <c r="C84" s="112" t="s">
        <v>435</v>
      </c>
      <c r="D84" s="113" t="s">
        <v>639</v>
      </c>
      <c r="E84" s="113" t="s">
        <v>420</v>
      </c>
      <c r="F84" s="113" t="s">
        <v>422</v>
      </c>
      <c r="G84" s="113" t="s">
        <v>422</v>
      </c>
      <c r="H84" s="112" t="s">
        <v>422</v>
      </c>
    </row>
    <row r="85" spans="1:8" ht="15" customHeight="1" x14ac:dyDescent="0.25">
      <c r="A85" s="108">
        <v>42621</v>
      </c>
      <c r="B85" s="109">
        <v>1414008058</v>
      </c>
      <c r="C85" s="109" t="s">
        <v>521</v>
      </c>
      <c r="D85" s="110" t="s">
        <v>420</v>
      </c>
      <c r="E85" s="110" t="s">
        <v>640</v>
      </c>
      <c r="F85" s="110" t="s">
        <v>641</v>
      </c>
      <c r="G85" s="110" t="s">
        <v>422</v>
      </c>
      <c r="H85" s="109" t="s">
        <v>422</v>
      </c>
    </row>
    <row r="86" spans="1:8" ht="15" customHeight="1" x14ac:dyDescent="0.25">
      <c r="A86" s="111">
        <v>42622</v>
      </c>
      <c r="B86" s="112">
        <v>900176004</v>
      </c>
      <c r="C86" s="112" t="s">
        <v>435</v>
      </c>
      <c r="D86" s="113" t="s">
        <v>593</v>
      </c>
      <c r="E86" s="113" t="s">
        <v>420</v>
      </c>
      <c r="F86" s="113" t="s">
        <v>422</v>
      </c>
      <c r="G86" s="113" t="s">
        <v>422</v>
      </c>
      <c r="H86" s="112" t="s">
        <v>422</v>
      </c>
    </row>
    <row r="87" spans="1:8" ht="15" customHeight="1" x14ac:dyDescent="0.25">
      <c r="A87" s="108">
        <v>42622</v>
      </c>
      <c r="B87" s="109">
        <v>1417668050</v>
      </c>
      <c r="C87" s="109" t="s">
        <v>521</v>
      </c>
      <c r="D87" s="110" t="s">
        <v>420</v>
      </c>
      <c r="E87" s="110" t="s">
        <v>594</v>
      </c>
      <c r="F87" s="110" t="s">
        <v>595</v>
      </c>
      <c r="G87" s="110" t="s">
        <v>422</v>
      </c>
      <c r="H87" s="109" t="s">
        <v>422</v>
      </c>
    </row>
    <row r="88" spans="1:8" ht="15" customHeight="1" x14ac:dyDescent="0.25">
      <c r="A88" s="111">
        <v>42622</v>
      </c>
      <c r="B88" s="112">
        <v>193341464</v>
      </c>
      <c r="C88" s="112" t="s">
        <v>427</v>
      </c>
      <c r="D88" s="113" t="s">
        <v>420</v>
      </c>
      <c r="E88" s="113" t="s">
        <v>596</v>
      </c>
      <c r="F88" s="113" t="s">
        <v>422</v>
      </c>
      <c r="G88" s="113" t="s">
        <v>422</v>
      </c>
      <c r="H88" s="112" t="s">
        <v>422</v>
      </c>
    </row>
    <row r="89" spans="1:8" ht="15" customHeight="1" x14ac:dyDescent="0.25">
      <c r="A89" s="108">
        <v>42622</v>
      </c>
      <c r="B89" s="109">
        <v>1415495617</v>
      </c>
      <c r="C89" s="109" t="s">
        <v>597</v>
      </c>
      <c r="D89" s="110" t="s">
        <v>598</v>
      </c>
      <c r="E89" s="110" t="s">
        <v>420</v>
      </c>
      <c r="F89" s="110" t="s">
        <v>599</v>
      </c>
      <c r="G89" s="110" t="s">
        <v>422</v>
      </c>
      <c r="H89" s="109" t="s">
        <v>422</v>
      </c>
    </row>
    <row r="90" spans="1:8" ht="15" customHeight="1" x14ac:dyDescent="0.25">
      <c r="A90" s="111">
        <v>42625</v>
      </c>
      <c r="B90" s="112">
        <v>197365806</v>
      </c>
      <c r="C90" s="112" t="s">
        <v>427</v>
      </c>
      <c r="D90" s="113" t="s">
        <v>420</v>
      </c>
      <c r="E90" s="113" t="s">
        <v>589</v>
      </c>
      <c r="F90" s="113" t="s">
        <v>422</v>
      </c>
      <c r="G90" s="113" t="s">
        <v>422</v>
      </c>
      <c r="H90" s="112" t="s">
        <v>422</v>
      </c>
    </row>
    <row r="91" spans="1:8" ht="15" customHeight="1" x14ac:dyDescent="0.25">
      <c r="A91" s="108">
        <v>42625</v>
      </c>
      <c r="B91" s="109">
        <v>197804241</v>
      </c>
      <c r="C91" s="109" t="s">
        <v>427</v>
      </c>
      <c r="D91" s="110" t="s">
        <v>420</v>
      </c>
      <c r="E91" s="110" t="s">
        <v>533</v>
      </c>
      <c r="F91" s="110" t="s">
        <v>590</v>
      </c>
      <c r="G91" s="110" t="s">
        <v>591</v>
      </c>
      <c r="H91" s="109" t="s">
        <v>592</v>
      </c>
    </row>
    <row r="92" spans="1:8" ht="15" customHeight="1" x14ac:dyDescent="0.25">
      <c r="A92" s="111">
        <v>42626</v>
      </c>
      <c r="B92" s="112">
        <v>31997</v>
      </c>
      <c r="C92" s="112" t="s">
        <v>584</v>
      </c>
      <c r="D92" s="113" t="s">
        <v>585</v>
      </c>
      <c r="E92" s="113" t="s">
        <v>420</v>
      </c>
      <c r="F92" s="113" t="s">
        <v>422</v>
      </c>
      <c r="G92" s="113" t="s">
        <v>422</v>
      </c>
      <c r="H92" s="112" t="s">
        <v>422</v>
      </c>
    </row>
    <row r="93" spans="1:8" ht="15" customHeight="1" x14ac:dyDescent="0.25">
      <c r="A93" s="108">
        <v>42626</v>
      </c>
      <c r="B93" s="109">
        <v>31997</v>
      </c>
      <c r="C93" s="109" t="s">
        <v>586</v>
      </c>
      <c r="D93" s="110" t="s">
        <v>587</v>
      </c>
      <c r="E93" s="110" t="s">
        <v>420</v>
      </c>
      <c r="F93" s="110" t="s">
        <v>588</v>
      </c>
      <c r="G93" s="110" t="s">
        <v>422</v>
      </c>
      <c r="H93" s="109" t="s">
        <v>422</v>
      </c>
    </row>
    <row r="94" spans="1:8" ht="15" customHeight="1" x14ac:dyDescent="0.25">
      <c r="A94" s="108">
        <v>42627</v>
      </c>
      <c r="B94" s="109">
        <v>170547137</v>
      </c>
      <c r="C94" s="109" t="s">
        <v>427</v>
      </c>
      <c r="D94" s="110" t="s">
        <v>420</v>
      </c>
      <c r="E94" s="110" t="s">
        <v>581</v>
      </c>
      <c r="F94" s="110" t="s">
        <v>582</v>
      </c>
      <c r="G94" s="110" t="s">
        <v>422</v>
      </c>
      <c r="H94" s="109" t="s">
        <v>422</v>
      </c>
    </row>
    <row r="95" spans="1:8" ht="15" customHeight="1" x14ac:dyDescent="0.25">
      <c r="A95" s="111">
        <v>42627</v>
      </c>
      <c r="B95" s="112">
        <v>1426106304</v>
      </c>
      <c r="C95" s="112" t="s">
        <v>521</v>
      </c>
      <c r="D95" s="113" t="s">
        <v>420</v>
      </c>
      <c r="E95" s="113" t="s">
        <v>583</v>
      </c>
      <c r="F95" s="113" t="s">
        <v>422</v>
      </c>
      <c r="G95" s="113" t="s">
        <v>422</v>
      </c>
      <c r="H95" s="112" t="s">
        <v>422</v>
      </c>
    </row>
    <row r="96" spans="1:8" ht="15" customHeight="1" x14ac:dyDescent="0.25">
      <c r="A96" s="111">
        <v>42628</v>
      </c>
      <c r="B96" s="112">
        <v>195095062</v>
      </c>
      <c r="C96" s="112" t="s">
        <v>427</v>
      </c>
      <c r="D96" s="113" t="s">
        <v>420</v>
      </c>
      <c r="E96" s="113" t="s">
        <v>570</v>
      </c>
      <c r="F96" s="113" t="s">
        <v>422</v>
      </c>
      <c r="G96" s="113" t="s">
        <v>422</v>
      </c>
      <c r="H96" s="112" t="s">
        <v>422</v>
      </c>
    </row>
    <row r="97" spans="1:8" ht="15" customHeight="1" x14ac:dyDescent="0.25">
      <c r="A97" s="108">
        <v>42628</v>
      </c>
      <c r="B97" s="109">
        <v>195095571</v>
      </c>
      <c r="C97" s="109" t="s">
        <v>427</v>
      </c>
      <c r="D97" s="110" t="s">
        <v>420</v>
      </c>
      <c r="E97" s="110" t="s">
        <v>571</v>
      </c>
      <c r="F97" s="110" t="s">
        <v>572</v>
      </c>
      <c r="G97" s="110" t="s">
        <v>422</v>
      </c>
      <c r="H97" s="109" t="s">
        <v>422</v>
      </c>
    </row>
    <row r="98" spans="1:8" ht="15" customHeight="1" x14ac:dyDescent="0.25">
      <c r="A98" s="111">
        <v>42628</v>
      </c>
      <c r="B98" s="112">
        <v>195095570</v>
      </c>
      <c r="C98" s="112" t="s">
        <v>427</v>
      </c>
      <c r="D98" s="113" t="s">
        <v>420</v>
      </c>
      <c r="E98" s="113" t="s">
        <v>573</v>
      </c>
      <c r="F98" s="113" t="s">
        <v>422</v>
      </c>
      <c r="G98" s="113" t="s">
        <v>422</v>
      </c>
      <c r="H98" s="112" t="s">
        <v>422</v>
      </c>
    </row>
    <row r="99" spans="1:8" ht="15" customHeight="1" x14ac:dyDescent="0.25">
      <c r="A99" s="108">
        <v>42628</v>
      </c>
      <c r="B99" s="109">
        <v>32966757</v>
      </c>
      <c r="C99" s="109" t="s">
        <v>435</v>
      </c>
      <c r="D99" s="110" t="s">
        <v>496</v>
      </c>
      <c r="E99" s="110" t="s">
        <v>420</v>
      </c>
      <c r="F99" s="110" t="s">
        <v>574</v>
      </c>
      <c r="G99" s="110" t="s">
        <v>422</v>
      </c>
      <c r="H99" s="109" t="s">
        <v>422</v>
      </c>
    </row>
    <row r="100" spans="1:8" ht="15" customHeight="1" x14ac:dyDescent="0.25">
      <c r="A100" s="111">
        <v>42628</v>
      </c>
      <c r="B100" s="112">
        <v>557686980</v>
      </c>
      <c r="C100" s="112" t="s">
        <v>435</v>
      </c>
      <c r="D100" s="113" t="s">
        <v>575</v>
      </c>
      <c r="E100" s="113" t="s">
        <v>420</v>
      </c>
      <c r="F100" s="113" t="s">
        <v>422</v>
      </c>
      <c r="G100" s="113" t="s">
        <v>422</v>
      </c>
      <c r="H100" s="112" t="s">
        <v>422</v>
      </c>
    </row>
    <row r="101" spans="1:8" ht="15" customHeight="1" x14ac:dyDescent="0.25">
      <c r="A101" s="108">
        <v>42628</v>
      </c>
      <c r="B101" s="109">
        <v>301844660</v>
      </c>
      <c r="C101" s="109" t="s">
        <v>435</v>
      </c>
      <c r="D101" s="110" t="s">
        <v>576</v>
      </c>
      <c r="E101" s="110" t="s">
        <v>420</v>
      </c>
      <c r="F101" s="110" t="s">
        <v>577</v>
      </c>
      <c r="G101" s="110" t="s">
        <v>422</v>
      </c>
      <c r="H101" s="109" t="s">
        <v>422</v>
      </c>
    </row>
    <row r="102" spans="1:8" ht="15" customHeight="1" x14ac:dyDescent="0.25">
      <c r="A102" s="111">
        <v>42628</v>
      </c>
      <c r="B102" s="112">
        <v>355973175</v>
      </c>
      <c r="C102" s="112" t="s">
        <v>435</v>
      </c>
      <c r="D102" s="113" t="s">
        <v>578</v>
      </c>
      <c r="E102" s="113" t="s">
        <v>420</v>
      </c>
      <c r="F102" s="113" t="s">
        <v>422</v>
      </c>
      <c r="G102" s="113" t="s">
        <v>422</v>
      </c>
      <c r="H102" s="112" t="s">
        <v>422</v>
      </c>
    </row>
    <row r="103" spans="1:8" ht="15" customHeight="1" x14ac:dyDescent="0.25">
      <c r="A103" s="108">
        <v>42628</v>
      </c>
      <c r="B103" s="109">
        <v>505564580</v>
      </c>
      <c r="C103" s="109" t="s">
        <v>435</v>
      </c>
      <c r="D103" s="110" t="s">
        <v>579</v>
      </c>
      <c r="E103" s="110" t="s">
        <v>420</v>
      </c>
      <c r="F103" s="110" t="s">
        <v>580</v>
      </c>
      <c r="G103" s="110" t="s">
        <v>422</v>
      </c>
      <c r="H103" s="109" t="s">
        <v>422</v>
      </c>
    </row>
    <row r="104" spans="1:8" ht="15" customHeight="1" x14ac:dyDescent="0.25">
      <c r="A104" s="111">
        <v>42628</v>
      </c>
      <c r="B104" s="112">
        <v>684489009</v>
      </c>
      <c r="C104" s="112" t="s">
        <v>435</v>
      </c>
      <c r="D104" s="113" t="s">
        <v>579</v>
      </c>
      <c r="E104" s="113" t="s">
        <v>420</v>
      </c>
      <c r="F104" s="113" t="s">
        <v>422</v>
      </c>
      <c r="G104" s="113" t="s">
        <v>422</v>
      </c>
      <c r="H104" s="112" t="s">
        <v>422</v>
      </c>
    </row>
    <row r="105" spans="1:8" ht="15" customHeight="1" x14ac:dyDescent="0.25">
      <c r="A105" s="108">
        <v>42629</v>
      </c>
      <c r="B105" s="109">
        <v>10101010</v>
      </c>
      <c r="C105" s="109" t="s">
        <v>567</v>
      </c>
      <c r="D105" s="110" t="s">
        <v>420</v>
      </c>
      <c r="E105" s="110" t="s">
        <v>568</v>
      </c>
      <c r="F105" s="110" t="s">
        <v>569</v>
      </c>
      <c r="G105" s="110" t="s">
        <v>422</v>
      </c>
      <c r="H105" s="109" t="s">
        <v>422</v>
      </c>
    </row>
    <row r="106" spans="1:8" ht="15" customHeight="1" x14ac:dyDescent="0.25">
      <c r="A106" s="111">
        <v>42632</v>
      </c>
      <c r="B106" s="112">
        <v>195076934</v>
      </c>
      <c r="C106" s="112" t="s">
        <v>427</v>
      </c>
      <c r="D106" s="113" t="s">
        <v>420</v>
      </c>
      <c r="E106" s="113" t="s">
        <v>537</v>
      </c>
      <c r="F106" s="113" t="s">
        <v>422</v>
      </c>
      <c r="G106" s="113" t="s">
        <v>422</v>
      </c>
      <c r="H106" s="112" t="s">
        <v>422</v>
      </c>
    </row>
    <row r="107" spans="1:8" ht="15" customHeight="1" x14ac:dyDescent="0.25">
      <c r="A107" s="108">
        <v>42632</v>
      </c>
      <c r="B107" s="109">
        <v>220886165</v>
      </c>
      <c r="C107" s="109" t="s">
        <v>427</v>
      </c>
      <c r="D107" s="110" t="s">
        <v>420</v>
      </c>
      <c r="E107" s="110" t="s">
        <v>538</v>
      </c>
      <c r="F107" s="110" t="s">
        <v>539</v>
      </c>
      <c r="G107" s="110" t="s">
        <v>422</v>
      </c>
      <c r="H107" s="109" t="s">
        <v>422</v>
      </c>
    </row>
    <row r="108" spans="1:8" ht="15" customHeight="1" x14ac:dyDescent="0.25">
      <c r="A108" s="111">
        <v>42632</v>
      </c>
      <c r="B108" s="112">
        <v>184869231</v>
      </c>
      <c r="C108" s="112" t="s">
        <v>427</v>
      </c>
      <c r="D108" s="113" t="s">
        <v>420</v>
      </c>
      <c r="E108" s="113" t="s">
        <v>540</v>
      </c>
      <c r="F108" s="113" t="s">
        <v>422</v>
      </c>
      <c r="G108" s="113" t="s">
        <v>422</v>
      </c>
      <c r="H108" s="112" t="s">
        <v>422</v>
      </c>
    </row>
    <row r="109" spans="1:8" ht="15" customHeight="1" x14ac:dyDescent="0.25">
      <c r="A109" s="108">
        <v>42632</v>
      </c>
      <c r="B109" s="109">
        <v>1437183184</v>
      </c>
      <c r="C109" s="109" t="s">
        <v>541</v>
      </c>
      <c r="D109" s="110" t="s">
        <v>542</v>
      </c>
      <c r="E109" s="110" t="s">
        <v>420</v>
      </c>
      <c r="F109" s="110" t="s">
        <v>543</v>
      </c>
      <c r="G109" s="110" t="s">
        <v>422</v>
      </c>
      <c r="H109" s="109" t="s">
        <v>544</v>
      </c>
    </row>
    <row r="110" spans="1:8" ht="15" customHeight="1" x14ac:dyDescent="0.25">
      <c r="A110" s="111">
        <v>42632</v>
      </c>
      <c r="B110" s="112">
        <v>590505527</v>
      </c>
      <c r="C110" s="112" t="s">
        <v>435</v>
      </c>
      <c r="D110" s="113" t="s">
        <v>545</v>
      </c>
      <c r="E110" s="113" t="s">
        <v>420</v>
      </c>
      <c r="F110" s="113" t="s">
        <v>422</v>
      </c>
      <c r="G110" s="113" t="s">
        <v>422</v>
      </c>
      <c r="H110" s="112" t="s">
        <v>422</v>
      </c>
    </row>
    <row r="111" spans="1:8" ht="15" customHeight="1" x14ac:dyDescent="0.25">
      <c r="A111" s="108">
        <v>42632</v>
      </c>
      <c r="B111" s="109">
        <v>300443183</v>
      </c>
      <c r="C111" s="109" t="s">
        <v>435</v>
      </c>
      <c r="D111" s="110" t="s">
        <v>546</v>
      </c>
      <c r="E111" s="110" t="s">
        <v>420</v>
      </c>
      <c r="F111" s="110" t="s">
        <v>547</v>
      </c>
      <c r="G111" s="110" t="s">
        <v>422</v>
      </c>
      <c r="H111" s="109" t="s">
        <v>422</v>
      </c>
    </row>
    <row r="112" spans="1:8" ht="15" customHeight="1" x14ac:dyDescent="0.25">
      <c r="A112" s="111">
        <v>42632</v>
      </c>
      <c r="B112" s="112">
        <v>132217141</v>
      </c>
      <c r="C112" s="112" t="s">
        <v>435</v>
      </c>
      <c r="D112" s="113" t="s">
        <v>548</v>
      </c>
      <c r="E112" s="113" t="s">
        <v>420</v>
      </c>
      <c r="F112" s="113" t="s">
        <v>422</v>
      </c>
      <c r="G112" s="113" t="s">
        <v>422</v>
      </c>
      <c r="H112" s="112" t="s">
        <v>422</v>
      </c>
    </row>
    <row r="113" spans="1:8" ht="15" customHeight="1" x14ac:dyDescent="0.25">
      <c r="A113" s="108">
        <v>42632</v>
      </c>
      <c r="B113" s="109">
        <v>121676440</v>
      </c>
      <c r="C113" s="109" t="s">
        <v>435</v>
      </c>
      <c r="D113" s="110" t="s">
        <v>470</v>
      </c>
      <c r="E113" s="110" t="s">
        <v>420</v>
      </c>
      <c r="F113" s="110" t="s">
        <v>549</v>
      </c>
      <c r="G113" s="110" t="s">
        <v>422</v>
      </c>
      <c r="H113" s="109" t="s">
        <v>422</v>
      </c>
    </row>
    <row r="114" spans="1:8" ht="15" customHeight="1" x14ac:dyDescent="0.25">
      <c r="A114" s="111">
        <v>42632</v>
      </c>
      <c r="B114" s="112">
        <v>655126303</v>
      </c>
      <c r="C114" s="112" t="s">
        <v>435</v>
      </c>
      <c r="D114" s="113" t="s">
        <v>550</v>
      </c>
      <c r="E114" s="113" t="s">
        <v>420</v>
      </c>
      <c r="F114" s="113" t="s">
        <v>422</v>
      </c>
      <c r="G114" s="113" t="s">
        <v>422</v>
      </c>
      <c r="H114" s="112" t="s">
        <v>422</v>
      </c>
    </row>
    <row r="115" spans="1:8" ht="15" customHeight="1" x14ac:dyDescent="0.25">
      <c r="A115" s="108">
        <v>42632</v>
      </c>
      <c r="B115" s="109">
        <v>435324482</v>
      </c>
      <c r="C115" s="109" t="s">
        <v>435</v>
      </c>
      <c r="D115" s="110" t="s">
        <v>551</v>
      </c>
      <c r="E115" s="110" t="s">
        <v>420</v>
      </c>
      <c r="F115" s="110" t="s">
        <v>552</v>
      </c>
      <c r="G115" s="110" t="s">
        <v>422</v>
      </c>
      <c r="H115" s="109" t="s">
        <v>422</v>
      </c>
    </row>
    <row r="116" spans="1:8" ht="15" customHeight="1" x14ac:dyDescent="0.25">
      <c r="A116" s="111">
        <v>42632</v>
      </c>
      <c r="B116" s="112">
        <v>387610306</v>
      </c>
      <c r="C116" s="112" t="s">
        <v>435</v>
      </c>
      <c r="D116" s="113" t="s">
        <v>553</v>
      </c>
      <c r="E116" s="113" t="s">
        <v>420</v>
      </c>
      <c r="F116" s="113" t="s">
        <v>422</v>
      </c>
      <c r="G116" s="113" t="s">
        <v>422</v>
      </c>
      <c r="H116" s="112" t="s">
        <v>422</v>
      </c>
    </row>
    <row r="117" spans="1:8" ht="15" customHeight="1" x14ac:dyDescent="0.25">
      <c r="A117" s="108">
        <v>42632</v>
      </c>
      <c r="B117" s="109">
        <v>798255183</v>
      </c>
      <c r="C117" s="109" t="s">
        <v>435</v>
      </c>
      <c r="D117" s="110" t="s">
        <v>453</v>
      </c>
      <c r="E117" s="110" t="s">
        <v>420</v>
      </c>
      <c r="F117" s="110" t="s">
        <v>554</v>
      </c>
      <c r="G117" s="110" t="s">
        <v>422</v>
      </c>
      <c r="H117" s="109" t="s">
        <v>422</v>
      </c>
    </row>
    <row r="118" spans="1:8" ht="15" customHeight="1" x14ac:dyDescent="0.25">
      <c r="A118" s="111">
        <v>42632</v>
      </c>
      <c r="B118" s="112">
        <v>911706954</v>
      </c>
      <c r="C118" s="112" t="s">
        <v>435</v>
      </c>
      <c r="D118" s="113" t="s">
        <v>444</v>
      </c>
      <c r="E118" s="113" t="s">
        <v>420</v>
      </c>
      <c r="F118" s="113" t="s">
        <v>422</v>
      </c>
      <c r="G118" s="113" t="s">
        <v>422</v>
      </c>
      <c r="H118" s="112" t="s">
        <v>422</v>
      </c>
    </row>
    <row r="119" spans="1:8" ht="15" customHeight="1" x14ac:dyDescent="0.25">
      <c r="A119" s="108">
        <v>42632</v>
      </c>
      <c r="B119" s="109">
        <v>620414370</v>
      </c>
      <c r="C119" s="109" t="s">
        <v>435</v>
      </c>
      <c r="D119" s="110" t="s">
        <v>451</v>
      </c>
      <c r="E119" s="110" t="s">
        <v>420</v>
      </c>
      <c r="F119" s="110" t="s">
        <v>555</v>
      </c>
      <c r="G119" s="110" t="s">
        <v>422</v>
      </c>
      <c r="H119" s="109" t="s">
        <v>422</v>
      </c>
    </row>
    <row r="120" spans="1:8" ht="15" customHeight="1" x14ac:dyDescent="0.25">
      <c r="A120" s="111">
        <v>42632</v>
      </c>
      <c r="B120" s="112">
        <v>723465931</v>
      </c>
      <c r="C120" s="112" t="s">
        <v>435</v>
      </c>
      <c r="D120" s="113" t="s">
        <v>443</v>
      </c>
      <c r="E120" s="113" t="s">
        <v>420</v>
      </c>
      <c r="F120" s="113" t="s">
        <v>422</v>
      </c>
      <c r="G120" s="113" t="s">
        <v>422</v>
      </c>
      <c r="H120" s="112" t="s">
        <v>422</v>
      </c>
    </row>
    <row r="121" spans="1:8" ht="15" customHeight="1" x14ac:dyDescent="0.25">
      <c r="A121" s="108">
        <v>42632</v>
      </c>
      <c r="B121" s="109">
        <v>480232046</v>
      </c>
      <c r="C121" s="109" t="s">
        <v>435</v>
      </c>
      <c r="D121" s="110" t="s">
        <v>496</v>
      </c>
      <c r="E121" s="110" t="s">
        <v>420</v>
      </c>
      <c r="F121" s="110" t="s">
        <v>556</v>
      </c>
      <c r="G121" s="110" t="s">
        <v>422</v>
      </c>
      <c r="H121" s="109" t="s">
        <v>422</v>
      </c>
    </row>
    <row r="122" spans="1:8" ht="15" customHeight="1" x14ac:dyDescent="0.25">
      <c r="A122" s="111">
        <v>42632</v>
      </c>
      <c r="B122" s="112">
        <v>250126140</v>
      </c>
      <c r="C122" s="112" t="s">
        <v>435</v>
      </c>
      <c r="D122" s="113" t="s">
        <v>557</v>
      </c>
      <c r="E122" s="113" t="s">
        <v>420</v>
      </c>
      <c r="F122" s="113" t="s">
        <v>422</v>
      </c>
      <c r="G122" s="113" t="s">
        <v>422</v>
      </c>
      <c r="H122" s="112" t="s">
        <v>422</v>
      </c>
    </row>
    <row r="123" spans="1:8" ht="15" customHeight="1" x14ac:dyDescent="0.25">
      <c r="A123" s="108">
        <v>42632</v>
      </c>
      <c r="B123" s="109">
        <v>292871957</v>
      </c>
      <c r="C123" s="109" t="s">
        <v>435</v>
      </c>
      <c r="D123" s="110" t="s">
        <v>425</v>
      </c>
      <c r="E123" s="110" t="s">
        <v>420</v>
      </c>
      <c r="F123" s="110" t="s">
        <v>558</v>
      </c>
      <c r="G123" s="110" t="s">
        <v>422</v>
      </c>
      <c r="H123" s="109" t="s">
        <v>422</v>
      </c>
    </row>
    <row r="124" spans="1:8" ht="15" customHeight="1" x14ac:dyDescent="0.25">
      <c r="A124" s="111">
        <v>42632</v>
      </c>
      <c r="B124" s="112">
        <v>105728076</v>
      </c>
      <c r="C124" s="112" t="s">
        <v>435</v>
      </c>
      <c r="D124" s="113" t="s">
        <v>559</v>
      </c>
      <c r="E124" s="113" t="s">
        <v>420</v>
      </c>
      <c r="F124" s="113" t="s">
        <v>422</v>
      </c>
      <c r="G124" s="113" t="s">
        <v>422</v>
      </c>
      <c r="H124" s="112" t="s">
        <v>422</v>
      </c>
    </row>
    <row r="125" spans="1:8" ht="15" customHeight="1" x14ac:dyDescent="0.25">
      <c r="A125" s="108">
        <v>42632</v>
      </c>
      <c r="B125" s="109">
        <v>178781537</v>
      </c>
      <c r="C125" s="109" t="s">
        <v>435</v>
      </c>
      <c r="D125" s="110" t="s">
        <v>560</v>
      </c>
      <c r="E125" s="110" t="s">
        <v>420</v>
      </c>
      <c r="F125" s="110" t="s">
        <v>561</v>
      </c>
      <c r="G125" s="110" t="s">
        <v>422</v>
      </c>
      <c r="H125" s="109" t="s">
        <v>422</v>
      </c>
    </row>
    <row r="126" spans="1:8" ht="15" customHeight="1" x14ac:dyDescent="0.25">
      <c r="A126" s="111">
        <v>42632</v>
      </c>
      <c r="B126" s="112">
        <v>262482447</v>
      </c>
      <c r="C126" s="112" t="s">
        <v>435</v>
      </c>
      <c r="D126" s="113" t="s">
        <v>562</v>
      </c>
      <c r="E126" s="113" t="s">
        <v>420</v>
      </c>
      <c r="F126" s="113" t="s">
        <v>422</v>
      </c>
      <c r="G126" s="113" t="s">
        <v>422</v>
      </c>
      <c r="H126" s="112" t="s">
        <v>422</v>
      </c>
    </row>
    <row r="127" spans="1:8" ht="15" customHeight="1" x14ac:dyDescent="0.25">
      <c r="A127" s="108">
        <v>42632</v>
      </c>
      <c r="B127" s="109">
        <v>745454348</v>
      </c>
      <c r="C127" s="109" t="s">
        <v>435</v>
      </c>
      <c r="D127" s="110" t="s">
        <v>563</v>
      </c>
      <c r="E127" s="110" t="s">
        <v>420</v>
      </c>
      <c r="F127" s="110" t="s">
        <v>564</v>
      </c>
      <c r="G127" s="110" t="s">
        <v>422</v>
      </c>
      <c r="H127" s="109" t="s">
        <v>422</v>
      </c>
    </row>
    <row r="128" spans="1:8" ht="15" customHeight="1" x14ac:dyDescent="0.25">
      <c r="A128" s="111">
        <v>42632</v>
      </c>
      <c r="B128" s="112">
        <v>543624122</v>
      </c>
      <c r="C128" s="112" t="s">
        <v>435</v>
      </c>
      <c r="D128" s="113" t="s">
        <v>436</v>
      </c>
      <c r="E128" s="113" t="s">
        <v>420</v>
      </c>
      <c r="F128" s="113" t="s">
        <v>422</v>
      </c>
      <c r="G128" s="113" t="s">
        <v>422</v>
      </c>
      <c r="H128" s="112" t="s">
        <v>422</v>
      </c>
    </row>
    <row r="129" spans="1:8" ht="15" customHeight="1" x14ac:dyDescent="0.25">
      <c r="A129" s="108">
        <v>42632</v>
      </c>
      <c r="B129" s="109">
        <v>775226093</v>
      </c>
      <c r="C129" s="109" t="s">
        <v>435</v>
      </c>
      <c r="D129" s="110" t="s">
        <v>563</v>
      </c>
      <c r="E129" s="110" t="s">
        <v>420</v>
      </c>
      <c r="F129" s="110" t="s">
        <v>565</v>
      </c>
      <c r="G129" s="110" t="s">
        <v>422</v>
      </c>
      <c r="H129" s="109" t="s">
        <v>422</v>
      </c>
    </row>
    <row r="130" spans="1:8" ht="15" customHeight="1" x14ac:dyDescent="0.25">
      <c r="A130" s="111">
        <v>42632</v>
      </c>
      <c r="B130" s="112">
        <v>219156410</v>
      </c>
      <c r="C130" s="112" t="s">
        <v>427</v>
      </c>
      <c r="D130" s="113" t="s">
        <v>420</v>
      </c>
      <c r="E130" s="113" t="s">
        <v>566</v>
      </c>
      <c r="F130" s="113" t="s">
        <v>422</v>
      </c>
      <c r="G130" s="113" t="s">
        <v>422</v>
      </c>
      <c r="H130" s="112" t="s">
        <v>422</v>
      </c>
    </row>
    <row r="131" spans="1:8" ht="15" customHeight="1" x14ac:dyDescent="0.25">
      <c r="A131" s="108">
        <v>42633</v>
      </c>
      <c r="B131" s="109">
        <v>201254991</v>
      </c>
      <c r="C131" s="109" t="s">
        <v>427</v>
      </c>
      <c r="D131" s="110" t="s">
        <v>420</v>
      </c>
      <c r="E131" s="110" t="s">
        <v>531</v>
      </c>
      <c r="F131" s="110" t="s">
        <v>532</v>
      </c>
      <c r="G131" s="110" t="s">
        <v>422</v>
      </c>
      <c r="H131" s="109" t="s">
        <v>422</v>
      </c>
    </row>
    <row r="132" spans="1:8" ht="15" customHeight="1" x14ac:dyDescent="0.25">
      <c r="A132" s="111">
        <v>42633</v>
      </c>
      <c r="B132" s="112">
        <v>195487155</v>
      </c>
      <c r="C132" s="112" t="s">
        <v>427</v>
      </c>
      <c r="D132" s="113" t="s">
        <v>420</v>
      </c>
      <c r="E132" s="113" t="s">
        <v>533</v>
      </c>
      <c r="F132" s="113" t="s">
        <v>422</v>
      </c>
      <c r="G132" s="113" t="s">
        <v>422</v>
      </c>
      <c r="H132" s="112" t="s">
        <v>422</v>
      </c>
    </row>
    <row r="133" spans="1:8" ht="15" customHeight="1" x14ac:dyDescent="0.25">
      <c r="A133" s="108">
        <v>42633</v>
      </c>
      <c r="B133" s="109">
        <v>195487154</v>
      </c>
      <c r="C133" s="109" t="s">
        <v>427</v>
      </c>
      <c r="D133" s="110" t="s">
        <v>420</v>
      </c>
      <c r="E133" s="110" t="s">
        <v>534</v>
      </c>
      <c r="F133" s="110" t="s">
        <v>535</v>
      </c>
      <c r="G133" s="110" t="s">
        <v>422</v>
      </c>
      <c r="H133" s="109" t="s">
        <v>422</v>
      </c>
    </row>
    <row r="134" spans="1:8" ht="15" customHeight="1" x14ac:dyDescent="0.25">
      <c r="A134" s="111">
        <v>42634</v>
      </c>
      <c r="B134" s="112">
        <v>1444170079</v>
      </c>
      <c r="C134" s="112" t="s">
        <v>521</v>
      </c>
      <c r="D134" s="113" t="s">
        <v>420</v>
      </c>
      <c r="E134" s="113" t="s">
        <v>523</v>
      </c>
      <c r="F134" s="113" t="s">
        <v>422</v>
      </c>
      <c r="G134" s="113" t="s">
        <v>422</v>
      </c>
      <c r="H134" s="112" t="s">
        <v>422</v>
      </c>
    </row>
    <row r="135" spans="1:8" ht="15" customHeight="1" x14ac:dyDescent="0.25">
      <c r="A135" s="108">
        <v>42634</v>
      </c>
      <c r="B135" s="109">
        <v>671192842</v>
      </c>
      <c r="C135" s="109" t="s">
        <v>435</v>
      </c>
      <c r="D135" s="110" t="s">
        <v>524</v>
      </c>
      <c r="E135" s="110" t="s">
        <v>420</v>
      </c>
      <c r="F135" s="110" t="s">
        <v>525</v>
      </c>
      <c r="G135" s="110" t="s">
        <v>422</v>
      </c>
      <c r="H135" s="109" t="s">
        <v>422</v>
      </c>
    </row>
    <row r="136" spans="1:8" ht="15" customHeight="1" x14ac:dyDescent="0.25">
      <c r="A136" s="111">
        <v>42634</v>
      </c>
      <c r="B136" s="112">
        <v>1444015811</v>
      </c>
      <c r="C136" s="112" t="s">
        <v>457</v>
      </c>
      <c r="D136" s="113" t="s">
        <v>526</v>
      </c>
      <c r="E136" s="113" t="s">
        <v>420</v>
      </c>
      <c r="F136" s="113" t="s">
        <v>422</v>
      </c>
      <c r="G136" s="113" t="s">
        <v>422</v>
      </c>
      <c r="H136" s="112" t="s">
        <v>527</v>
      </c>
    </row>
    <row r="137" spans="1:8" ht="15" customHeight="1" x14ac:dyDescent="0.25">
      <c r="A137" s="108">
        <v>42634</v>
      </c>
      <c r="B137" s="109">
        <v>1444015811</v>
      </c>
      <c r="C137" s="109" t="s">
        <v>460</v>
      </c>
      <c r="D137" s="110" t="s">
        <v>461</v>
      </c>
      <c r="E137" s="110" t="s">
        <v>420</v>
      </c>
      <c r="F137" s="110" t="s">
        <v>528</v>
      </c>
      <c r="G137" s="110" t="s">
        <v>422</v>
      </c>
      <c r="H137" s="109" t="s">
        <v>527</v>
      </c>
    </row>
    <row r="138" spans="1:8" ht="15" customHeight="1" x14ac:dyDescent="0.25">
      <c r="A138" s="111">
        <v>42634</v>
      </c>
      <c r="B138" s="112">
        <v>220812532</v>
      </c>
      <c r="C138" s="112" t="s">
        <v>427</v>
      </c>
      <c r="D138" s="113" t="s">
        <v>420</v>
      </c>
      <c r="E138" s="113" t="s">
        <v>529</v>
      </c>
      <c r="F138" s="113" t="s">
        <v>422</v>
      </c>
      <c r="G138" s="113" t="s">
        <v>422</v>
      </c>
      <c r="H138" s="112" t="s">
        <v>422</v>
      </c>
    </row>
    <row r="139" spans="1:8" ht="15" customHeight="1" x14ac:dyDescent="0.25">
      <c r="A139" s="111">
        <v>42635</v>
      </c>
      <c r="B139" s="112">
        <v>1446679908</v>
      </c>
      <c r="C139" s="112" t="s">
        <v>521</v>
      </c>
      <c r="D139" s="113" t="s">
        <v>420</v>
      </c>
      <c r="E139" s="113" t="s">
        <v>522</v>
      </c>
      <c r="F139" s="113" t="s">
        <v>422</v>
      </c>
      <c r="G139" s="113" t="s">
        <v>422</v>
      </c>
      <c r="H139" s="112" t="s">
        <v>422</v>
      </c>
    </row>
    <row r="140" spans="1:8" ht="15" customHeight="1" x14ac:dyDescent="0.25">
      <c r="A140" s="111">
        <v>42636</v>
      </c>
      <c r="B140" s="112">
        <v>1453704281</v>
      </c>
      <c r="C140" s="112" t="s">
        <v>457</v>
      </c>
      <c r="D140" s="113" t="s">
        <v>458</v>
      </c>
      <c r="E140" s="113" t="s">
        <v>420</v>
      </c>
      <c r="F140" s="113" t="s">
        <v>422</v>
      </c>
      <c r="G140" s="113" t="s">
        <v>422</v>
      </c>
      <c r="H140" s="112" t="s">
        <v>459</v>
      </c>
    </row>
    <row r="141" spans="1:8" ht="15" customHeight="1" x14ac:dyDescent="0.25">
      <c r="A141" s="108">
        <v>42636</v>
      </c>
      <c r="B141" s="109">
        <v>1453704281</v>
      </c>
      <c r="C141" s="109" t="s">
        <v>460</v>
      </c>
      <c r="D141" s="110" t="s">
        <v>461</v>
      </c>
      <c r="E141" s="110" t="s">
        <v>420</v>
      </c>
      <c r="F141" s="110" t="s">
        <v>462</v>
      </c>
      <c r="G141" s="110" t="s">
        <v>422</v>
      </c>
      <c r="H141" s="109" t="s">
        <v>459</v>
      </c>
    </row>
    <row r="142" spans="1:8" ht="15" customHeight="1" x14ac:dyDescent="0.25">
      <c r="A142" s="111">
        <v>42636</v>
      </c>
      <c r="B142" s="112">
        <v>1453687930</v>
      </c>
      <c r="C142" s="112" t="s">
        <v>457</v>
      </c>
      <c r="D142" s="113" t="s">
        <v>463</v>
      </c>
      <c r="E142" s="113" t="s">
        <v>420</v>
      </c>
      <c r="F142" s="113" t="s">
        <v>422</v>
      </c>
      <c r="G142" s="113" t="s">
        <v>422</v>
      </c>
      <c r="H142" s="112" t="s">
        <v>464</v>
      </c>
    </row>
    <row r="143" spans="1:8" ht="15" customHeight="1" x14ac:dyDescent="0.25">
      <c r="A143" s="108">
        <v>42636</v>
      </c>
      <c r="B143" s="109">
        <v>1453687930</v>
      </c>
      <c r="C143" s="109" t="s">
        <v>460</v>
      </c>
      <c r="D143" s="110" t="s">
        <v>461</v>
      </c>
      <c r="E143" s="110" t="s">
        <v>420</v>
      </c>
      <c r="F143" s="110" t="s">
        <v>465</v>
      </c>
      <c r="G143" s="110" t="s">
        <v>422</v>
      </c>
      <c r="H143" s="109" t="s">
        <v>464</v>
      </c>
    </row>
    <row r="144" spans="1:8" ht="15" customHeight="1" x14ac:dyDescent="0.25">
      <c r="A144" s="111">
        <v>42636</v>
      </c>
      <c r="B144" s="112">
        <v>1452713159</v>
      </c>
      <c r="C144" s="112" t="s">
        <v>430</v>
      </c>
      <c r="D144" s="113" t="s">
        <v>466</v>
      </c>
      <c r="E144" s="113" t="s">
        <v>420</v>
      </c>
      <c r="F144" s="113" t="s">
        <v>422</v>
      </c>
      <c r="G144" s="113" t="s">
        <v>422</v>
      </c>
      <c r="H144" s="112" t="s">
        <v>422</v>
      </c>
    </row>
    <row r="145" spans="1:8" ht="15" customHeight="1" x14ac:dyDescent="0.25">
      <c r="A145" s="108">
        <v>42636</v>
      </c>
      <c r="B145" s="109">
        <v>1452713061</v>
      </c>
      <c r="C145" s="109" t="s">
        <v>432</v>
      </c>
      <c r="D145" s="110" t="s">
        <v>433</v>
      </c>
      <c r="E145" s="110" t="s">
        <v>420</v>
      </c>
      <c r="F145" s="110" t="s">
        <v>467</v>
      </c>
      <c r="G145" s="110" t="s">
        <v>422</v>
      </c>
      <c r="H145" s="109" t="s">
        <v>422</v>
      </c>
    </row>
    <row r="146" spans="1:8" ht="15" customHeight="1" x14ac:dyDescent="0.25">
      <c r="A146" s="111">
        <v>42636</v>
      </c>
      <c r="B146" s="112">
        <v>1452639662</v>
      </c>
      <c r="C146" s="112" t="s">
        <v>468</v>
      </c>
      <c r="D146" s="113" t="s">
        <v>469</v>
      </c>
      <c r="E146" s="113" t="s">
        <v>420</v>
      </c>
      <c r="F146" s="113" t="s">
        <v>422</v>
      </c>
      <c r="G146" s="113" t="s">
        <v>422</v>
      </c>
      <c r="H146" s="112" t="s">
        <v>456</v>
      </c>
    </row>
    <row r="147" spans="1:8" ht="15" customHeight="1" x14ac:dyDescent="0.25">
      <c r="A147" s="108">
        <v>42636</v>
      </c>
      <c r="B147" s="109">
        <v>1452611830</v>
      </c>
      <c r="C147" s="109" t="s">
        <v>468</v>
      </c>
      <c r="D147" s="110" t="s">
        <v>470</v>
      </c>
      <c r="E147" s="110" t="s">
        <v>420</v>
      </c>
      <c r="F147" s="110" t="s">
        <v>471</v>
      </c>
      <c r="G147" s="110" t="s">
        <v>422</v>
      </c>
      <c r="H147" s="109" t="s">
        <v>455</v>
      </c>
    </row>
    <row r="148" spans="1:8" ht="15" customHeight="1" x14ac:dyDescent="0.25">
      <c r="A148" s="111">
        <v>42636</v>
      </c>
      <c r="B148" s="112">
        <v>554636663</v>
      </c>
      <c r="C148" s="112" t="s">
        <v>435</v>
      </c>
      <c r="D148" s="113" t="s">
        <v>472</v>
      </c>
      <c r="E148" s="113" t="s">
        <v>420</v>
      </c>
      <c r="F148" s="113" t="s">
        <v>422</v>
      </c>
      <c r="G148" s="113" t="s">
        <v>422</v>
      </c>
      <c r="H148" s="112" t="s">
        <v>422</v>
      </c>
    </row>
    <row r="149" spans="1:8" ht="15" customHeight="1" x14ac:dyDescent="0.25">
      <c r="A149" s="108">
        <v>42636</v>
      </c>
      <c r="B149" s="109">
        <v>171781820</v>
      </c>
      <c r="C149" s="109" t="s">
        <v>435</v>
      </c>
      <c r="D149" s="110" t="s">
        <v>473</v>
      </c>
      <c r="E149" s="110" t="s">
        <v>420</v>
      </c>
      <c r="F149" s="110" t="s">
        <v>474</v>
      </c>
      <c r="G149" s="110" t="s">
        <v>422</v>
      </c>
      <c r="H149" s="109" t="s">
        <v>422</v>
      </c>
    </row>
    <row r="150" spans="1:8" ht="15" customHeight="1" x14ac:dyDescent="0.25">
      <c r="A150" s="111">
        <v>42636</v>
      </c>
      <c r="B150" s="112">
        <v>315107393</v>
      </c>
      <c r="C150" s="112" t="s">
        <v>435</v>
      </c>
      <c r="D150" s="113" t="s">
        <v>475</v>
      </c>
      <c r="E150" s="113" t="s">
        <v>420</v>
      </c>
      <c r="F150" s="113" t="s">
        <v>422</v>
      </c>
      <c r="G150" s="113" t="s">
        <v>422</v>
      </c>
      <c r="H150" s="112" t="s">
        <v>422</v>
      </c>
    </row>
    <row r="151" spans="1:8" ht="15" customHeight="1" x14ac:dyDescent="0.25">
      <c r="A151" s="108">
        <v>42636</v>
      </c>
      <c r="B151" s="109">
        <v>837524756</v>
      </c>
      <c r="C151" s="109" t="s">
        <v>435</v>
      </c>
      <c r="D151" s="110" t="s">
        <v>476</v>
      </c>
      <c r="E151" s="110" t="s">
        <v>420</v>
      </c>
      <c r="F151" s="110" t="s">
        <v>477</v>
      </c>
      <c r="G151" s="110" t="s">
        <v>422</v>
      </c>
      <c r="H151" s="109" t="s">
        <v>422</v>
      </c>
    </row>
    <row r="152" spans="1:8" ht="15" customHeight="1" x14ac:dyDescent="0.25">
      <c r="A152" s="111">
        <v>42636</v>
      </c>
      <c r="B152" s="112">
        <v>672658203</v>
      </c>
      <c r="C152" s="112" t="s">
        <v>435</v>
      </c>
      <c r="D152" s="113" t="s">
        <v>478</v>
      </c>
      <c r="E152" s="113" t="s">
        <v>420</v>
      </c>
      <c r="F152" s="113" t="s">
        <v>422</v>
      </c>
      <c r="G152" s="113" t="s">
        <v>422</v>
      </c>
      <c r="H152" s="112" t="s">
        <v>422</v>
      </c>
    </row>
    <row r="153" spans="1:8" ht="15" customHeight="1" x14ac:dyDescent="0.25">
      <c r="A153" s="108">
        <v>42636</v>
      </c>
      <c r="B153" s="109">
        <v>33205423</v>
      </c>
      <c r="C153" s="109" t="s">
        <v>435</v>
      </c>
      <c r="D153" s="110" t="s">
        <v>479</v>
      </c>
      <c r="E153" s="110" t="s">
        <v>420</v>
      </c>
      <c r="F153" s="110" t="s">
        <v>480</v>
      </c>
      <c r="G153" s="110" t="s">
        <v>422</v>
      </c>
      <c r="H153" s="109" t="s">
        <v>422</v>
      </c>
    </row>
    <row r="154" spans="1:8" ht="15" customHeight="1" x14ac:dyDescent="0.25">
      <c r="A154" s="111">
        <v>42636</v>
      </c>
      <c r="B154" s="112">
        <v>359261194</v>
      </c>
      <c r="C154" s="112" t="s">
        <v>435</v>
      </c>
      <c r="D154" s="113" t="s">
        <v>481</v>
      </c>
      <c r="E154" s="113" t="s">
        <v>420</v>
      </c>
      <c r="F154" s="113" t="s">
        <v>422</v>
      </c>
      <c r="G154" s="113" t="s">
        <v>422</v>
      </c>
      <c r="H154" s="112" t="s">
        <v>422</v>
      </c>
    </row>
    <row r="155" spans="1:8" ht="15" customHeight="1" x14ac:dyDescent="0.25">
      <c r="A155" s="108">
        <v>42636</v>
      </c>
      <c r="B155" s="109">
        <v>934647618</v>
      </c>
      <c r="C155" s="109" t="s">
        <v>435</v>
      </c>
      <c r="D155" s="110" t="s">
        <v>482</v>
      </c>
      <c r="E155" s="110" t="s">
        <v>420</v>
      </c>
      <c r="F155" s="110" t="s">
        <v>483</v>
      </c>
      <c r="G155" s="110" t="s">
        <v>422</v>
      </c>
      <c r="H155" s="109" t="s">
        <v>422</v>
      </c>
    </row>
    <row r="156" spans="1:8" ht="15" customHeight="1" x14ac:dyDescent="0.25">
      <c r="A156" s="111">
        <v>42636</v>
      </c>
      <c r="B156" s="112">
        <v>226652843</v>
      </c>
      <c r="C156" s="112" t="s">
        <v>435</v>
      </c>
      <c r="D156" s="113" t="s">
        <v>484</v>
      </c>
      <c r="E156" s="113" t="s">
        <v>420</v>
      </c>
      <c r="F156" s="113" t="s">
        <v>422</v>
      </c>
      <c r="G156" s="113" t="s">
        <v>422</v>
      </c>
      <c r="H156" s="112" t="s">
        <v>422</v>
      </c>
    </row>
    <row r="157" spans="1:8" ht="15" customHeight="1" x14ac:dyDescent="0.25">
      <c r="A157" s="108">
        <v>42636</v>
      </c>
      <c r="B157" s="109">
        <v>89656845</v>
      </c>
      <c r="C157" s="109" t="s">
        <v>435</v>
      </c>
      <c r="D157" s="110" t="s">
        <v>485</v>
      </c>
      <c r="E157" s="110" t="s">
        <v>420</v>
      </c>
      <c r="F157" s="110" t="s">
        <v>486</v>
      </c>
      <c r="G157" s="110" t="s">
        <v>422</v>
      </c>
      <c r="H157" s="109" t="s">
        <v>422</v>
      </c>
    </row>
    <row r="158" spans="1:8" ht="15" customHeight="1" x14ac:dyDescent="0.25">
      <c r="A158" s="111">
        <v>42636</v>
      </c>
      <c r="B158" s="112">
        <v>852822059</v>
      </c>
      <c r="C158" s="112" t="s">
        <v>435</v>
      </c>
      <c r="D158" s="113" t="s">
        <v>487</v>
      </c>
      <c r="E158" s="113" t="s">
        <v>420</v>
      </c>
      <c r="F158" s="113" t="s">
        <v>422</v>
      </c>
      <c r="G158" s="113" t="s">
        <v>422</v>
      </c>
      <c r="H158" s="112" t="s">
        <v>422</v>
      </c>
    </row>
    <row r="159" spans="1:8" ht="15" customHeight="1" x14ac:dyDescent="0.25">
      <c r="A159" s="108">
        <v>42636</v>
      </c>
      <c r="B159" s="109">
        <v>605764273</v>
      </c>
      <c r="C159" s="109" t="s">
        <v>435</v>
      </c>
      <c r="D159" s="110" t="s">
        <v>488</v>
      </c>
      <c r="E159" s="110" t="s">
        <v>420</v>
      </c>
      <c r="F159" s="110" t="s">
        <v>489</v>
      </c>
      <c r="G159" s="110" t="s">
        <v>422</v>
      </c>
      <c r="H159" s="109" t="s">
        <v>422</v>
      </c>
    </row>
    <row r="160" spans="1:8" ht="15" customHeight="1" x14ac:dyDescent="0.25">
      <c r="A160" s="111">
        <v>42636</v>
      </c>
      <c r="B160" s="112">
        <v>495712195</v>
      </c>
      <c r="C160" s="112" t="s">
        <v>435</v>
      </c>
      <c r="D160" s="113" t="s">
        <v>490</v>
      </c>
      <c r="E160" s="113" t="s">
        <v>420</v>
      </c>
      <c r="F160" s="113" t="s">
        <v>422</v>
      </c>
      <c r="G160" s="113" t="s">
        <v>422</v>
      </c>
      <c r="H160" s="112" t="s">
        <v>422</v>
      </c>
    </row>
    <row r="161" spans="1:8" ht="15" customHeight="1" x14ac:dyDescent="0.25">
      <c r="A161" s="108">
        <v>42636</v>
      </c>
      <c r="B161" s="109">
        <v>961235702</v>
      </c>
      <c r="C161" s="109" t="s">
        <v>435</v>
      </c>
      <c r="D161" s="110" t="s">
        <v>491</v>
      </c>
      <c r="E161" s="110" t="s">
        <v>420</v>
      </c>
      <c r="F161" s="110" t="s">
        <v>492</v>
      </c>
      <c r="G161" s="110" t="s">
        <v>422</v>
      </c>
      <c r="H161" s="109" t="s">
        <v>422</v>
      </c>
    </row>
    <row r="162" spans="1:8" ht="15" customHeight="1" x14ac:dyDescent="0.25">
      <c r="A162" s="111">
        <v>42636</v>
      </c>
      <c r="B162" s="112">
        <v>127675601</v>
      </c>
      <c r="C162" s="112" t="s">
        <v>435</v>
      </c>
      <c r="D162" s="113" t="s">
        <v>493</v>
      </c>
      <c r="E162" s="113" t="s">
        <v>420</v>
      </c>
      <c r="F162" s="113" t="s">
        <v>422</v>
      </c>
      <c r="G162" s="113" t="s">
        <v>422</v>
      </c>
      <c r="H162" s="112" t="s">
        <v>422</v>
      </c>
    </row>
    <row r="163" spans="1:8" ht="15" customHeight="1" x14ac:dyDescent="0.25">
      <c r="A163" s="108">
        <v>42636</v>
      </c>
      <c r="B163" s="109">
        <v>340491775</v>
      </c>
      <c r="C163" s="109" t="s">
        <v>435</v>
      </c>
      <c r="D163" s="110" t="s">
        <v>494</v>
      </c>
      <c r="E163" s="110" t="s">
        <v>420</v>
      </c>
      <c r="F163" s="110" t="s">
        <v>495</v>
      </c>
      <c r="G163" s="110" t="s">
        <v>422</v>
      </c>
      <c r="H163" s="109" t="s">
        <v>422</v>
      </c>
    </row>
    <row r="164" spans="1:8" ht="15" customHeight="1" x14ac:dyDescent="0.25">
      <c r="A164" s="111">
        <v>42636</v>
      </c>
      <c r="B164" s="112">
        <v>476095986</v>
      </c>
      <c r="C164" s="112" t="s">
        <v>435</v>
      </c>
      <c r="D164" s="113" t="s">
        <v>496</v>
      </c>
      <c r="E164" s="113" t="s">
        <v>420</v>
      </c>
      <c r="F164" s="113" t="s">
        <v>422</v>
      </c>
      <c r="G164" s="113" t="s">
        <v>422</v>
      </c>
      <c r="H164" s="112" t="s">
        <v>422</v>
      </c>
    </row>
    <row r="165" spans="1:8" ht="15" customHeight="1" x14ac:dyDescent="0.25">
      <c r="A165" s="108">
        <v>42636</v>
      </c>
      <c r="B165" s="109">
        <v>37229851</v>
      </c>
      <c r="C165" s="109" t="s">
        <v>435</v>
      </c>
      <c r="D165" s="110" t="s">
        <v>444</v>
      </c>
      <c r="E165" s="110" t="s">
        <v>420</v>
      </c>
      <c r="F165" s="110" t="s">
        <v>497</v>
      </c>
      <c r="G165" s="110" t="s">
        <v>422</v>
      </c>
      <c r="H165" s="109" t="s">
        <v>422</v>
      </c>
    </row>
    <row r="166" spans="1:8" ht="15" customHeight="1" x14ac:dyDescent="0.25">
      <c r="A166" s="111">
        <v>42636</v>
      </c>
      <c r="B166" s="112">
        <v>55322653</v>
      </c>
      <c r="C166" s="112" t="s">
        <v>435</v>
      </c>
      <c r="D166" s="113" t="s">
        <v>498</v>
      </c>
      <c r="E166" s="113" t="s">
        <v>420</v>
      </c>
      <c r="F166" s="113" t="s">
        <v>422</v>
      </c>
      <c r="G166" s="113" t="s">
        <v>422</v>
      </c>
      <c r="H166" s="112" t="s">
        <v>422</v>
      </c>
    </row>
    <row r="167" spans="1:8" ht="15" customHeight="1" x14ac:dyDescent="0.25">
      <c r="A167" s="108">
        <v>42636</v>
      </c>
      <c r="B167" s="109">
        <v>91753843</v>
      </c>
      <c r="C167" s="109" t="s">
        <v>435</v>
      </c>
      <c r="D167" s="110" t="s">
        <v>426</v>
      </c>
      <c r="E167" s="110" t="s">
        <v>420</v>
      </c>
      <c r="F167" s="110" t="s">
        <v>499</v>
      </c>
      <c r="G167" s="110" t="s">
        <v>422</v>
      </c>
      <c r="H167" s="109" t="s">
        <v>422</v>
      </c>
    </row>
    <row r="168" spans="1:8" ht="15" customHeight="1" x14ac:dyDescent="0.25">
      <c r="A168" s="111">
        <v>42636</v>
      </c>
      <c r="B168" s="112">
        <v>412426867</v>
      </c>
      <c r="C168" s="112" t="s">
        <v>435</v>
      </c>
      <c r="D168" s="113" t="s">
        <v>500</v>
      </c>
      <c r="E168" s="113" t="s">
        <v>420</v>
      </c>
      <c r="F168" s="113" t="s">
        <v>422</v>
      </c>
      <c r="G168" s="113" t="s">
        <v>422</v>
      </c>
      <c r="H168" s="112" t="s">
        <v>422</v>
      </c>
    </row>
    <row r="169" spans="1:8" ht="15" customHeight="1" x14ac:dyDescent="0.25">
      <c r="A169" s="108">
        <v>42636</v>
      </c>
      <c r="B169" s="109">
        <v>63504472</v>
      </c>
      <c r="C169" s="109" t="s">
        <v>435</v>
      </c>
      <c r="D169" s="110" t="s">
        <v>501</v>
      </c>
      <c r="E169" s="110" t="s">
        <v>420</v>
      </c>
      <c r="F169" s="110" t="s">
        <v>502</v>
      </c>
      <c r="G169" s="110" t="s">
        <v>422</v>
      </c>
      <c r="H169" s="109" t="s">
        <v>422</v>
      </c>
    </row>
    <row r="170" spans="1:8" ht="15" customHeight="1" x14ac:dyDescent="0.25">
      <c r="A170" s="111">
        <v>42636</v>
      </c>
      <c r="B170" s="112">
        <v>796705314</v>
      </c>
      <c r="C170" s="112" t="s">
        <v>435</v>
      </c>
      <c r="D170" s="113" t="s">
        <v>453</v>
      </c>
      <c r="E170" s="113" t="s">
        <v>420</v>
      </c>
      <c r="F170" s="113" t="s">
        <v>422</v>
      </c>
      <c r="G170" s="113" t="s">
        <v>422</v>
      </c>
      <c r="H170" s="112" t="s">
        <v>422</v>
      </c>
    </row>
    <row r="171" spans="1:8" ht="15" customHeight="1" x14ac:dyDescent="0.25">
      <c r="A171" s="108">
        <v>42636</v>
      </c>
      <c r="B171" s="109">
        <v>409802402</v>
      </c>
      <c r="C171" s="109" t="s">
        <v>435</v>
      </c>
      <c r="D171" s="110" t="s">
        <v>503</v>
      </c>
      <c r="E171" s="110" t="s">
        <v>420</v>
      </c>
      <c r="F171" s="110" t="s">
        <v>504</v>
      </c>
      <c r="G171" s="110" t="s">
        <v>422</v>
      </c>
      <c r="H171" s="109" t="s">
        <v>422</v>
      </c>
    </row>
    <row r="172" spans="1:8" ht="15" customHeight="1" x14ac:dyDescent="0.25">
      <c r="A172" s="111">
        <v>42636</v>
      </c>
      <c r="B172" s="112">
        <v>541650821</v>
      </c>
      <c r="C172" s="112" t="s">
        <v>435</v>
      </c>
      <c r="D172" s="113" t="s">
        <v>505</v>
      </c>
      <c r="E172" s="113" t="s">
        <v>420</v>
      </c>
      <c r="F172" s="113" t="s">
        <v>422</v>
      </c>
      <c r="G172" s="113" t="s">
        <v>422</v>
      </c>
      <c r="H172" s="112" t="s">
        <v>422</v>
      </c>
    </row>
    <row r="173" spans="1:8" ht="15" customHeight="1" x14ac:dyDescent="0.25">
      <c r="A173" s="108">
        <v>42636</v>
      </c>
      <c r="B173" s="109">
        <v>212943384</v>
      </c>
      <c r="C173" s="109" t="s">
        <v>435</v>
      </c>
      <c r="D173" s="110" t="s">
        <v>506</v>
      </c>
      <c r="E173" s="110" t="s">
        <v>420</v>
      </c>
      <c r="F173" s="110" t="s">
        <v>507</v>
      </c>
      <c r="G173" s="110" t="s">
        <v>422</v>
      </c>
      <c r="H173" s="109" t="s">
        <v>422</v>
      </c>
    </row>
    <row r="174" spans="1:8" ht="15" customHeight="1" x14ac:dyDescent="0.25">
      <c r="A174" s="111">
        <v>42636</v>
      </c>
      <c r="B174" s="112">
        <v>314746358</v>
      </c>
      <c r="C174" s="112" t="s">
        <v>435</v>
      </c>
      <c r="D174" s="113" t="s">
        <v>508</v>
      </c>
      <c r="E174" s="113" t="s">
        <v>420</v>
      </c>
      <c r="F174" s="113" t="s">
        <v>422</v>
      </c>
      <c r="G174" s="113" t="s">
        <v>422</v>
      </c>
      <c r="H174" s="112" t="s">
        <v>422</v>
      </c>
    </row>
    <row r="175" spans="1:8" ht="15" customHeight="1" x14ac:dyDescent="0.25">
      <c r="A175" s="108">
        <v>42636</v>
      </c>
      <c r="B175" s="109">
        <v>982318552</v>
      </c>
      <c r="C175" s="109" t="s">
        <v>435</v>
      </c>
      <c r="D175" s="110" t="s">
        <v>509</v>
      </c>
      <c r="E175" s="110" t="s">
        <v>420</v>
      </c>
      <c r="F175" s="110" t="s">
        <v>510</v>
      </c>
      <c r="G175" s="110" t="s">
        <v>422</v>
      </c>
      <c r="H175" s="109" t="s">
        <v>422</v>
      </c>
    </row>
    <row r="176" spans="1:8" ht="15" customHeight="1" x14ac:dyDescent="0.25">
      <c r="A176" s="111">
        <v>42636</v>
      </c>
      <c r="B176" s="112">
        <v>930080221</v>
      </c>
      <c r="C176" s="112" t="s">
        <v>435</v>
      </c>
      <c r="D176" s="113" t="s">
        <v>511</v>
      </c>
      <c r="E176" s="113" t="s">
        <v>420</v>
      </c>
      <c r="F176" s="113" t="s">
        <v>422</v>
      </c>
      <c r="G176" s="113" t="s">
        <v>422</v>
      </c>
      <c r="H176" s="112" t="s">
        <v>422</v>
      </c>
    </row>
    <row r="177" spans="1:8" ht="15" customHeight="1" x14ac:dyDescent="0.25">
      <c r="A177" s="108">
        <v>42636</v>
      </c>
      <c r="B177" s="109">
        <v>617534165</v>
      </c>
      <c r="C177" s="109" t="s">
        <v>435</v>
      </c>
      <c r="D177" s="110" t="s">
        <v>512</v>
      </c>
      <c r="E177" s="110" t="s">
        <v>420</v>
      </c>
      <c r="F177" s="110" t="s">
        <v>513</v>
      </c>
      <c r="G177" s="110" t="s">
        <v>422</v>
      </c>
      <c r="H177" s="109" t="s">
        <v>422</v>
      </c>
    </row>
    <row r="178" spans="1:8" ht="15" customHeight="1" x14ac:dyDescent="0.25">
      <c r="A178" s="111">
        <v>42636</v>
      </c>
      <c r="B178" s="112">
        <v>281149858</v>
      </c>
      <c r="C178" s="112" t="s">
        <v>435</v>
      </c>
      <c r="D178" s="113" t="s">
        <v>514</v>
      </c>
      <c r="E178" s="113" t="s">
        <v>420</v>
      </c>
      <c r="F178" s="113" t="s">
        <v>422</v>
      </c>
      <c r="G178" s="113" t="s">
        <v>422</v>
      </c>
      <c r="H178" s="112" t="s">
        <v>422</v>
      </c>
    </row>
    <row r="179" spans="1:8" ht="15" customHeight="1" x14ac:dyDescent="0.25">
      <c r="A179" s="108">
        <v>42636</v>
      </c>
      <c r="B179" s="109">
        <v>122379664</v>
      </c>
      <c r="C179" s="109" t="s">
        <v>435</v>
      </c>
      <c r="D179" s="110" t="s">
        <v>515</v>
      </c>
      <c r="E179" s="110" t="s">
        <v>420</v>
      </c>
      <c r="F179" s="110" t="s">
        <v>516</v>
      </c>
      <c r="G179" s="110" t="s">
        <v>422</v>
      </c>
      <c r="H179" s="109" t="s">
        <v>422</v>
      </c>
    </row>
    <row r="180" spans="1:8" ht="15" customHeight="1" x14ac:dyDescent="0.25">
      <c r="A180" s="111">
        <v>42636</v>
      </c>
      <c r="B180" s="112">
        <v>731737461</v>
      </c>
      <c r="C180" s="112" t="s">
        <v>435</v>
      </c>
      <c r="D180" s="113" t="s">
        <v>517</v>
      </c>
      <c r="E180" s="113" t="s">
        <v>420</v>
      </c>
      <c r="F180" s="113" t="s">
        <v>422</v>
      </c>
      <c r="G180" s="113" t="s">
        <v>422</v>
      </c>
      <c r="H180" s="112" t="s">
        <v>422</v>
      </c>
    </row>
    <row r="181" spans="1:8" ht="15" customHeight="1" x14ac:dyDescent="0.25">
      <c r="A181" s="108">
        <v>42636</v>
      </c>
      <c r="B181" s="109">
        <v>571939905</v>
      </c>
      <c r="C181" s="109" t="s">
        <v>435</v>
      </c>
      <c r="D181" s="110" t="s">
        <v>518</v>
      </c>
      <c r="E181" s="110" t="s">
        <v>420</v>
      </c>
      <c r="F181" s="110" t="s">
        <v>519</v>
      </c>
      <c r="G181" s="110" t="s">
        <v>422</v>
      </c>
      <c r="H181" s="109" t="s">
        <v>422</v>
      </c>
    </row>
    <row r="182" spans="1:8" ht="15" customHeight="1" x14ac:dyDescent="0.25">
      <c r="A182" s="111">
        <v>42639</v>
      </c>
      <c r="B182" s="112">
        <v>220932344</v>
      </c>
      <c r="C182" s="112" t="s">
        <v>427</v>
      </c>
      <c r="D182" s="113" t="s">
        <v>420</v>
      </c>
      <c r="E182" s="113" t="s">
        <v>454</v>
      </c>
      <c r="F182" s="113" t="s">
        <v>422</v>
      </c>
      <c r="G182" s="113" t="s">
        <v>422</v>
      </c>
      <c r="H182" s="112" t="s">
        <v>422</v>
      </c>
    </row>
    <row r="183" spans="1:8" ht="15" customHeight="1" x14ac:dyDescent="0.25">
      <c r="A183" s="111">
        <v>42640</v>
      </c>
      <c r="B183" s="112">
        <v>411536752</v>
      </c>
      <c r="C183" s="112" t="s">
        <v>435</v>
      </c>
      <c r="D183" s="113" t="s">
        <v>447</v>
      </c>
      <c r="E183" s="113" t="s">
        <v>420</v>
      </c>
      <c r="F183" s="113" t="s">
        <v>422</v>
      </c>
      <c r="G183" s="113" t="s">
        <v>422</v>
      </c>
      <c r="H183" s="112" t="s">
        <v>422</v>
      </c>
    </row>
    <row r="184" spans="1:8" ht="15" customHeight="1" x14ac:dyDescent="0.25">
      <c r="A184" s="108">
        <v>42640</v>
      </c>
      <c r="B184" s="109">
        <v>220932773</v>
      </c>
      <c r="C184" s="109" t="s">
        <v>427</v>
      </c>
      <c r="D184" s="110" t="s">
        <v>420</v>
      </c>
      <c r="E184" s="110" t="s">
        <v>448</v>
      </c>
      <c r="F184" s="110" t="s">
        <v>449</v>
      </c>
      <c r="G184" s="110" t="s">
        <v>422</v>
      </c>
      <c r="H184" s="109" t="s">
        <v>422</v>
      </c>
    </row>
    <row r="185" spans="1:8" ht="15" customHeight="1" x14ac:dyDescent="0.25">
      <c r="A185" s="108">
        <v>42641</v>
      </c>
      <c r="B185" s="109">
        <v>199150740</v>
      </c>
      <c r="C185" s="109" t="s">
        <v>427</v>
      </c>
      <c r="D185" s="110" t="s">
        <v>420</v>
      </c>
      <c r="E185" s="110" t="s">
        <v>440</v>
      </c>
      <c r="F185" s="110" t="s">
        <v>441</v>
      </c>
      <c r="G185" s="110" t="s">
        <v>422</v>
      </c>
      <c r="H185" s="109" t="s">
        <v>442</v>
      </c>
    </row>
    <row r="186" spans="1:8" ht="15" customHeight="1" x14ac:dyDescent="0.25">
      <c r="A186" s="111">
        <v>42641</v>
      </c>
      <c r="B186" s="112">
        <v>195327695</v>
      </c>
      <c r="C186" s="112" t="s">
        <v>427</v>
      </c>
      <c r="D186" s="113" t="s">
        <v>420</v>
      </c>
      <c r="E186" s="113" t="s">
        <v>445</v>
      </c>
      <c r="F186" s="113" t="s">
        <v>422</v>
      </c>
      <c r="G186" s="113" t="s">
        <v>422</v>
      </c>
      <c r="H186" s="112" t="s">
        <v>446</v>
      </c>
    </row>
    <row r="187" spans="1:8" ht="15" customHeight="1" x14ac:dyDescent="0.25">
      <c r="A187" s="108">
        <v>42643</v>
      </c>
      <c r="B187" s="109">
        <v>25030</v>
      </c>
      <c r="C187" s="109" t="s">
        <v>418</v>
      </c>
      <c r="D187" s="110" t="s">
        <v>419</v>
      </c>
      <c r="E187" s="110" t="s">
        <v>420</v>
      </c>
      <c r="F187" s="110" t="s">
        <v>421</v>
      </c>
      <c r="G187" s="110" t="s">
        <v>422</v>
      </c>
      <c r="H187" s="109" t="s">
        <v>422</v>
      </c>
    </row>
    <row r="188" spans="1:8" ht="15" customHeight="1" x14ac:dyDescent="0.25">
      <c r="A188" s="111">
        <v>42643</v>
      </c>
      <c r="B188" s="112">
        <v>25029</v>
      </c>
      <c r="C188" s="112" t="s">
        <v>423</v>
      </c>
      <c r="D188" s="113" t="s">
        <v>424</v>
      </c>
      <c r="E188" s="113" t="s">
        <v>420</v>
      </c>
      <c r="F188" s="113" t="s">
        <v>422</v>
      </c>
      <c r="G188" s="113" t="s">
        <v>422</v>
      </c>
      <c r="H188" s="112" t="s">
        <v>422</v>
      </c>
    </row>
    <row r="189" spans="1:8" ht="15" customHeight="1" x14ac:dyDescent="0.25">
      <c r="A189" s="108">
        <v>42643</v>
      </c>
      <c r="B189" s="109">
        <v>220962451</v>
      </c>
      <c r="C189" s="109" t="s">
        <v>427</v>
      </c>
      <c r="D189" s="110" t="s">
        <v>420</v>
      </c>
      <c r="E189" s="110" t="s">
        <v>428</v>
      </c>
      <c r="F189" s="110" t="s">
        <v>429</v>
      </c>
      <c r="G189" s="110" t="s">
        <v>422</v>
      </c>
      <c r="H189" s="109" t="s">
        <v>422</v>
      </c>
    </row>
    <row r="190" spans="1:8" ht="15" customHeight="1" x14ac:dyDescent="0.25">
      <c r="A190" s="111">
        <v>42643</v>
      </c>
      <c r="B190" s="112">
        <v>1472720007</v>
      </c>
      <c r="C190" s="112" t="s">
        <v>430</v>
      </c>
      <c r="D190" s="113" t="s">
        <v>431</v>
      </c>
      <c r="E190" s="113" t="s">
        <v>420</v>
      </c>
      <c r="F190" s="113" t="s">
        <v>422</v>
      </c>
      <c r="G190" s="113" t="s">
        <v>422</v>
      </c>
      <c r="H190" s="112" t="s">
        <v>422</v>
      </c>
    </row>
    <row r="191" spans="1:8" ht="15" customHeight="1" x14ac:dyDescent="0.25">
      <c r="A191" s="108">
        <v>42643</v>
      </c>
      <c r="B191" s="109">
        <v>1472719933</v>
      </c>
      <c r="C191" s="109" t="s">
        <v>432</v>
      </c>
      <c r="D191" s="110" t="s">
        <v>433</v>
      </c>
      <c r="E191" s="110" t="s">
        <v>420</v>
      </c>
      <c r="F191" s="110" t="s">
        <v>434</v>
      </c>
      <c r="G191" s="110" t="s">
        <v>422</v>
      </c>
      <c r="H191" s="109" t="s">
        <v>422</v>
      </c>
    </row>
    <row r="192" spans="1:8" ht="15" customHeight="1" x14ac:dyDescent="0.25">
      <c r="A192" s="111">
        <v>42643</v>
      </c>
      <c r="B192" s="112">
        <v>42358063</v>
      </c>
      <c r="C192" s="112" t="s">
        <v>435</v>
      </c>
      <c r="D192" s="113" t="s">
        <v>436</v>
      </c>
      <c r="E192" s="113" t="s">
        <v>420</v>
      </c>
      <c r="F192" s="113" t="s">
        <v>422</v>
      </c>
      <c r="G192" s="113" t="s">
        <v>422</v>
      </c>
      <c r="H192" s="112" t="s">
        <v>422</v>
      </c>
    </row>
    <row r="193" spans="1:8" ht="15" customHeight="1" x14ac:dyDescent="0.25">
      <c r="A193" s="108">
        <v>42643</v>
      </c>
      <c r="B193" s="109">
        <v>75210781</v>
      </c>
      <c r="C193" s="109" t="s">
        <v>435</v>
      </c>
      <c r="D193" s="110" t="s">
        <v>437</v>
      </c>
      <c r="E193" s="110" t="s">
        <v>420</v>
      </c>
      <c r="F193" s="110" t="s">
        <v>438</v>
      </c>
      <c r="G193" s="110" t="s">
        <v>422</v>
      </c>
      <c r="H193" s="109" t="s">
        <v>422</v>
      </c>
    </row>
    <row r="194" spans="1:8" ht="15" customHeight="1" x14ac:dyDescent="0.25">
      <c r="A194" s="111">
        <v>42643</v>
      </c>
      <c r="B194" s="112">
        <v>396418923</v>
      </c>
      <c r="C194" s="112" t="s">
        <v>435</v>
      </c>
      <c r="D194" s="113" t="s">
        <v>436</v>
      </c>
      <c r="E194" s="113" t="s">
        <v>420</v>
      </c>
      <c r="F194" s="113" t="s">
        <v>422</v>
      </c>
      <c r="G194" s="113" t="s">
        <v>422</v>
      </c>
      <c r="H194" s="112" t="s">
        <v>422</v>
      </c>
    </row>
  </sheetData>
  <autoFilter ref="A13:H194">
    <sortState ref="A14:H194">
      <sortCondition ref="A13:A194"/>
    </sortState>
  </autoFilter>
  <mergeCells count="11">
    <mergeCell ref="A10:B10"/>
    <mergeCell ref="A11:B11"/>
    <mergeCell ref="A6:C6"/>
    <mergeCell ref="D6:H6"/>
    <mergeCell ref="A7:B7"/>
    <mergeCell ref="C7:D7"/>
    <mergeCell ref="E7:G7"/>
    <mergeCell ref="A9:B9"/>
    <mergeCell ref="C9:D9"/>
    <mergeCell ref="E9:G9"/>
    <mergeCell ref="H9:J9"/>
  </mergeCells>
  <pageMargins left="0.7" right="0.7" top="0.75" bottom="0.75" header="0.3" footer="0.3"/>
  <pageSetup paperSize="9" scale="62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LIBRO BANCO </vt:lpstr>
      <vt:lpstr>CONCILIACION </vt:lpstr>
      <vt:lpstr>CHEQUES EN TRANSITOS  </vt:lpstr>
      <vt:lpstr>Movimientos</vt:lpstr>
      <vt:lpstr>'CHEQUES EN TRANSITOS  '!Área_de_impresión</vt:lpstr>
      <vt:lpstr>'LIBRO BANCO '!Área_de_impresión</vt:lpstr>
      <vt:lpstr>Movimientos!NOMBRE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2016-10-03T12:39:56Z</dcterms:created>
  <dcterms:modified xsi:type="dcterms:W3CDTF">2019-04-03T19:51:18Z</dcterms:modified>
</cp:coreProperties>
</file>