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F121" i="1" l="1"/>
  <c r="F107" i="1" l="1"/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l="1"/>
  <c r="G124" i="1" s="1"/>
  <c r="G125" i="1" s="1"/>
  <c r="G126" i="1" s="1"/>
  <c r="G127" i="1" s="1"/>
  <c r="G128" i="1" s="1"/>
  <c r="G129" i="1" s="1"/>
</calcChain>
</file>

<file path=xl/sharedStrings.xml><?xml version="1.0" encoding="utf-8"?>
<sst xmlns="http://schemas.openxmlformats.org/spreadsheetml/2006/main" count="142" uniqueCount="71">
  <si>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</si>
  <si>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</si>
  <si>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</si>
  <si>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</si>
  <si>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</si>
  <si>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</si>
  <si>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</si>
  <si>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</si>
  <si>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</si>
  <si>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</si>
  <si>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</si>
  <si>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</si>
  <si>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</si>
  <si>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</si>
  <si>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</si>
  <si>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</si>
  <si>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</si>
  <si>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</si>
  <si>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</si>
  <si>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</si>
  <si>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</si>
  <si>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</si>
  <si>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</si>
  <si>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</si>
  <si>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</si>
  <si>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</si>
  <si>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</si>
  <si>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</si>
  <si>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</si>
  <si>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</si>
  <si>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</si>
  <si>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</si>
  <si>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</si>
  <si>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</si>
  <si>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</si>
  <si>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</si>
  <si>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</si>
  <si>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</si>
  <si>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</si>
  <si>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</si>
  <si>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</si>
  <si>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</si>
  <si>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</si>
  <si>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</si>
  <si>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</si>
  <si>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</si>
  <si>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</si>
  <si>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</si>
  <si>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</si>
  <si>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</si>
  <si>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</si>
  <si>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</si>
  <si>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</si>
  <si>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</si>
  <si>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</si>
  <si>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</si>
  <si>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</si>
  <si>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Cargos Bancarios CK 100</t>
  </si>
  <si>
    <t>Cargos Bancarios CK 101</t>
  </si>
  <si>
    <t>Cargos Bancarios CK 102</t>
  </si>
  <si>
    <t>Cargos Bancarios CK 91</t>
  </si>
  <si>
    <t>20/03/17</t>
  </si>
  <si>
    <t>Cargos Bancarios CK 104</t>
  </si>
  <si>
    <t>31/03/17</t>
  </si>
  <si>
    <t>"Año del Desarrollo Agroforestal"</t>
  </si>
  <si>
    <t>30/04/17</t>
  </si>
  <si>
    <t>31/05/17</t>
  </si>
  <si>
    <t>PAGO IMPUESTO 0.15%</t>
  </si>
  <si>
    <t>30/06/17</t>
  </si>
  <si>
    <t>17/05/17</t>
  </si>
  <si>
    <t>31/08/2017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</si>
</sst>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_(* #,##0.000000_);_(* \(#,##0.000000\);_(* &quot;-&quot;??_);_(@_)"/>
    <numFmt numFmtId="166" formatCode="[$-C0A]d\ &quot;de&quot;\ mmmm\ &quot;de&quot;\ yyyy;@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right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0" borderId="2" xfId="3" applyFont="1" applyFill="1" applyBorder="1"/>
    <xf numFmtId="43" fontId="13" fillId="0" borderId="2" xfId="2" applyFont="1" applyFill="1" applyBorder="1"/>
    <xf numFmtId="43" fontId="13" fillId="0" borderId="2" xfId="1" applyFont="1" applyFill="1" applyBorder="1"/>
    <xf numFmtId="4" fontId="14" fillId="0" borderId="2" xfId="3" applyNumberFormat="1" applyFont="1" applyFill="1" applyBorder="1"/>
    <xf numFmtId="0" fontId="4" fillId="0" borderId="2" xfId="0" applyFont="1" applyFill="1" applyBorder="1" applyAlignment="1">
      <alignment vertical="center"/>
    </xf>
    <xf numFmtId="43" fontId="15" fillId="0" borderId="2" xfId="1" applyFont="1" applyFill="1" applyBorder="1" applyAlignment="1">
      <alignment vertical="top"/>
    </xf>
    <xf numFmtId="0" fontId="15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right"/>
    </xf>
    <xf numFmtId="43" fontId="18" fillId="0" borderId="2" xfId="1" applyFont="1" applyFill="1" applyBorder="1" applyAlignment="1">
      <alignment vertical="top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14" fontId="4" fillId="0" borderId="2" xfId="0" applyNumberFormat="1" applyFont="1" applyBorder="1" applyAlignment="1">
      <alignment vertical="center"/>
    </xf>
    <xf numFmtId="43" fontId="1" fillId="0" borderId="2" xfId="1" applyFont="1" applyFill="1" applyBorder="1" applyAlignment="1">
      <alignment vertical="top"/>
    </xf>
    <xf numFmtId="0" fontId="17" fillId="0" borderId="2" xfId="0" applyFont="1" applyBorder="1" applyAlignment="1">
      <alignment horizontal="left"/>
    </xf>
    <xf numFmtId="43" fontId="19" fillId="0" borderId="2" xfId="1" applyFont="1" applyBorder="1" applyAlignment="1">
      <alignment horizontal="right"/>
    </xf>
    <xf numFmtId="165" fontId="4" fillId="0" borderId="0" xfId="1" applyNumberFormat="1" applyFont="1" applyAlignment="1">
      <alignment vertical="center"/>
    </xf>
    <xf numFmtId="0" fontId="0" fillId="0" borderId="0" xfId="0" applyAlignment="1">
      <alignment horizontal="center"/>
    </xf>
    <xf numFmtId="14" fontId="15" fillId="0" borderId="2" xfId="0" applyNumberFormat="1" applyFont="1" applyBorder="1" applyAlignment="1">
      <alignment horizontal="center" vertical="top"/>
    </xf>
    <xf numFmtId="164" fontId="17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166" fontId="3" fillId="2" borderId="0" xfId="0" applyNumberFormat="1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497244</xdr:colOff>
      <xdr:row>3</xdr:row>
      <xdr:rowOff>28014</xdr:rowOff>
    </xdr:from>
    <xdr:to>
      <xdr:col>6</xdr:col>
      <xdr:colOff>1225627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4450" y="672352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2</xdr:col>
      <xdr:colOff>749393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0"/>
  <sheetViews>
    <sheetView showGridLines="0" tabSelected="1" topLeftCell="A123" zoomScale="136" zoomScaleNormal="136" workbookViewId="0"/>
  </sheetViews>
  <sheetFormatPr baseColWidth="10" defaultColWidth="9.140625" defaultRowHeight="12.75" x14ac:dyDescent="0.2"/>
  <cols>
    <col min="1" max="1" width="3.7109375" style="3" customWidth="1"/>
    <col min="2" max="2" width="11.28515625" style="4" bestFit="1" customWidth="1"/>
    <col min="3" max="3" width="12.85546875" style="3" bestFit="1" customWidth="1"/>
    <col min="4" max="4" width="46.140625" style="3" bestFit="1" customWidth="1"/>
    <col min="5" max="5" width="17.7109375" style="3" customWidth="1"/>
    <col min="6" max="6" width="13" style="26" bestFit="1" customWidth="1"/>
    <col min="7" max="7" width="19.140625" style="3" bestFit="1" customWidth="1"/>
    <col min="8" max="8" width="12.85546875" style="27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D1" s="7" t="s">
        <v>13</v>
      </c>
      <c r="F1" s="22"/>
      <c r="H1" s="27"/>
    </row>
    <row r="2" spans="1:13" s="1" customFormat="1" x14ac:dyDescent="0.2">
      <c r="A2"/>
      <c r="B2" s="53"/>
      <c r="C2"/>
      <c r="D2"/>
      <c r="E2"/>
      <c r="F2" s="23"/>
      <c r="G2"/>
      <c r="H2" s="28"/>
    </row>
    <row r="3" spans="1:13" s="1" customFormat="1" ht="23.25" x14ac:dyDescent="0.35">
      <c r="A3" s="65" t="s">
        <v>9</v>
      </c>
      <c r="B3" s="65"/>
      <c r="C3" s="65"/>
      <c r="D3" s="65"/>
      <c r="E3" s="65"/>
      <c r="F3" s="65"/>
      <c r="G3" s="65"/>
      <c r="H3" s="29"/>
    </row>
    <row r="4" spans="1:13" s="1" customFormat="1" ht="20.25" x14ac:dyDescent="0.3">
      <c r="A4" s="66" t="s">
        <v>10</v>
      </c>
      <c r="B4" s="66"/>
      <c r="C4" s="66"/>
      <c r="D4" s="66"/>
      <c r="E4" s="66"/>
      <c r="F4" s="66"/>
      <c r="G4" s="66"/>
      <c r="H4" s="30"/>
    </row>
    <row r="5" spans="1:13" s="1" customFormat="1" ht="22.5" x14ac:dyDescent="0.45">
      <c r="A5" s="67" t="s">
        <v>11</v>
      </c>
      <c r="B5" s="67"/>
      <c r="C5" s="67"/>
      <c r="D5" s="67"/>
      <c r="E5" s="67"/>
      <c r="F5" s="67"/>
      <c r="G5" s="67"/>
      <c r="H5" s="31"/>
    </row>
    <row r="6" spans="1:13" ht="18.75" x14ac:dyDescent="0.2">
      <c r="A6" s="63" t="s">
        <v>64</v>
      </c>
      <c r="B6" s="63"/>
      <c r="C6" s="63"/>
      <c r="D6" s="63"/>
      <c r="E6" s="63"/>
      <c r="F6" s="63"/>
      <c r="G6" s="63"/>
    </row>
    <row r="7" spans="1:13" ht="23.25" x14ac:dyDescent="0.2">
      <c r="A7" s="64" t="s">
        <v>3</v>
      </c>
      <c r="B7" s="64"/>
      <c r="C7" s="64"/>
      <c r="D7" s="64"/>
      <c r="E7" s="64"/>
      <c r="F7" s="64"/>
      <c r="G7" s="64"/>
    </row>
    <row r="8" spans="1:13" ht="18" x14ac:dyDescent="0.2">
      <c r="A8" s="57">
        <v>42978</v>
      </c>
      <c r="B8" s="57"/>
      <c r="C8" s="57"/>
      <c r="D8" s="57"/>
      <c r="E8" s="57"/>
      <c r="F8" s="57"/>
      <c r="G8" s="57"/>
    </row>
    <row r="9" spans="1:13" ht="13.5" thickBot="1" x14ac:dyDescent="0.25">
      <c r="A9" s="62" t="s">
        <v>15</v>
      </c>
      <c r="B9" s="62"/>
      <c r="C9" s="62"/>
      <c r="D9" s="62"/>
      <c r="E9" s="62"/>
      <c r="F9" s="62"/>
      <c r="G9" s="62"/>
    </row>
    <row r="10" spans="1:13" ht="16.5" x14ac:dyDescent="0.2">
      <c r="A10" s="60"/>
      <c r="B10" s="58" t="s">
        <v>4</v>
      </c>
      <c r="C10" s="58"/>
      <c r="D10" s="58"/>
      <c r="E10" s="58" t="s">
        <v>12</v>
      </c>
      <c r="F10" s="58"/>
      <c r="G10" s="58"/>
      <c r="H10" s="32"/>
    </row>
    <row r="11" spans="1:13" ht="16.5" x14ac:dyDescent="0.2">
      <c r="A11" s="61"/>
      <c r="B11" s="59"/>
      <c r="C11" s="59"/>
      <c r="D11" s="5"/>
      <c r="E11" s="59" t="s">
        <v>8</v>
      </c>
      <c r="F11" s="59"/>
      <c r="G11" s="6">
        <f>1666063.33+45.36</f>
        <v>1666108.6900000002</v>
      </c>
      <c r="H11" s="32"/>
      <c r="I11" s="56"/>
      <c r="J11" s="56"/>
      <c r="K11" s="56"/>
      <c r="L11" s="56"/>
      <c r="M11" s="56"/>
    </row>
    <row r="12" spans="1:13" ht="33" x14ac:dyDescent="0.2">
      <c r="A12" s="61"/>
      <c r="B12" s="8" t="s">
        <v>5</v>
      </c>
      <c r="C12" s="9" t="s">
        <v>6</v>
      </c>
      <c r="D12" s="10" t="s">
        <v>7</v>
      </c>
      <c r="E12" s="8" t="s">
        <v>0</v>
      </c>
      <c r="F12" s="24" t="s">
        <v>1</v>
      </c>
      <c r="G12" s="11" t="s">
        <v>2</v>
      </c>
      <c r="H12" s="32"/>
      <c r="I12" s="20"/>
      <c r="J12" s="20"/>
      <c r="K12" s="20"/>
      <c r="L12" s="21"/>
      <c r="M12" s="20"/>
    </row>
    <row r="13" spans="1:13" ht="15" x14ac:dyDescent="0.25">
      <c r="A13" s="12"/>
      <c r="B13" s="54">
        <v>42370</v>
      </c>
      <c r="C13" s="13"/>
      <c r="D13" s="33" t="s">
        <v>14</v>
      </c>
      <c r="E13" s="34"/>
      <c r="F13" s="35"/>
      <c r="G13" s="36">
        <f>+G11+E13-F13</f>
        <v>1666108.6900000002</v>
      </c>
      <c r="I13" s="20"/>
      <c r="J13" s="20"/>
      <c r="K13" s="20"/>
      <c r="L13" s="21"/>
      <c r="M13" s="20"/>
    </row>
    <row r="14" spans="1:13" ht="15" x14ac:dyDescent="0.25">
      <c r="A14" s="12"/>
      <c r="B14" s="54">
        <v>42375</v>
      </c>
      <c r="C14" s="13">
        <v>46</v>
      </c>
      <c r="D14" s="16" t="s">
        <v>46</v>
      </c>
      <c r="E14" s="34"/>
      <c r="F14" s="35">
        <v>45.36</v>
      </c>
      <c r="G14" s="36">
        <f>+G13+E14-F14</f>
        <v>1666063.33</v>
      </c>
      <c r="I14" s="20"/>
      <c r="J14" s="20"/>
      <c r="K14" s="20"/>
      <c r="L14" s="21"/>
      <c r="M14" s="20"/>
    </row>
    <row r="15" spans="1:13" ht="15" x14ac:dyDescent="0.25">
      <c r="A15" s="12"/>
      <c r="B15" s="54">
        <v>42376</v>
      </c>
      <c r="C15" s="13">
        <v>47</v>
      </c>
      <c r="D15" s="33" t="s">
        <v>20</v>
      </c>
      <c r="E15" s="34"/>
      <c r="F15" s="35">
        <v>0</v>
      </c>
      <c r="G15" s="36">
        <f t="shared" ref="G15:G76" si="0">+G14+E15-F15</f>
        <v>1666063.33</v>
      </c>
      <c r="I15" s="20"/>
      <c r="J15" s="20"/>
      <c r="K15" s="20"/>
      <c r="L15" s="21"/>
      <c r="M15" s="20"/>
    </row>
    <row r="16" spans="1:13" ht="15" x14ac:dyDescent="0.25">
      <c r="A16" s="12"/>
      <c r="B16" s="54">
        <v>42377</v>
      </c>
      <c r="C16" s="13">
        <v>48</v>
      </c>
      <c r="D16" s="33" t="s">
        <v>20</v>
      </c>
      <c r="E16" s="34"/>
      <c r="F16" s="35">
        <v>0</v>
      </c>
      <c r="G16" s="36">
        <f t="shared" si="0"/>
        <v>1666063.33</v>
      </c>
      <c r="I16" s="20"/>
      <c r="J16" s="20"/>
      <c r="K16" s="20"/>
      <c r="L16" s="21"/>
      <c r="M16" s="20"/>
    </row>
    <row r="17" spans="1:13" ht="15" x14ac:dyDescent="0.25">
      <c r="A17" s="12"/>
      <c r="B17" s="54">
        <v>42384</v>
      </c>
      <c r="C17" s="13">
        <v>49</v>
      </c>
      <c r="D17" s="16" t="s">
        <v>45</v>
      </c>
      <c r="E17" s="37"/>
      <c r="F17" s="38">
        <v>21.6</v>
      </c>
      <c r="G17" s="36">
        <f t="shared" si="0"/>
        <v>1666041.73</v>
      </c>
      <c r="I17" s="20"/>
      <c r="J17" s="20"/>
      <c r="K17" s="20"/>
      <c r="L17" s="21"/>
      <c r="M17" s="20"/>
    </row>
    <row r="18" spans="1:13" ht="15" x14ac:dyDescent="0.25">
      <c r="A18" s="12"/>
      <c r="B18" s="54">
        <v>42384</v>
      </c>
      <c r="C18" s="13">
        <v>50</v>
      </c>
      <c r="D18" s="39" t="s">
        <v>20</v>
      </c>
      <c r="E18" s="37"/>
      <c r="F18" s="38">
        <v>0</v>
      </c>
      <c r="G18" s="36">
        <f t="shared" si="0"/>
        <v>1666041.73</v>
      </c>
      <c r="I18" s="20"/>
      <c r="J18" s="20"/>
      <c r="K18" s="20"/>
      <c r="L18" s="21"/>
      <c r="M18" s="20"/>
    </row>
    <row r="19" spans="1:13" ht="15" x14ac:dyDescent="0.25">
      <c r="A19" s="12"/>
      <c r="B19" s="54">
        <v>42384</v>
      </c>
      <c r="C19" s="13">
        <v>51</v>
      </c>
      <c r="D19" s="16" t="s">
        <v>44</v>
      </c>
      <c r="E19" s="34"/>
      <c r="F19" s="35">
        <v>37.799999999999997</v>
      </c>
      <c r="G19" s="36">
        <f t="shared" si="0"/>
        <v>1666003.93</v>
      </c>
      <c r="I19" s="20"/>
      <c r="J19" s="20"/>
      <c r="K19" s="20"/>
      <c r="L19" s="21"/>
      <c r="M19" s="20"/>
    </row>
    <row r="20" spans="1:13" ht="15" x14ac:dyDescent="0.25">
      <c r="A20" s="12"/>
      <c r="B20" s="54">
        <v>42384</v>
      </c>
      <c r="C20" s="13">
        <v>51</v>
      </c>
      <c r="D20" s="33" t="s">
        <v>28</v>
      </c>
      <c r="E20" s="34"/>
      <c r="F20" s="35">
        <v>25200</v>
      </c>
      <c r="G20" s="36">
        <f t="shared" si="0"/>
        <v>1640803.93</v>
      </c>
      <c r="I20" s="20"/>
      <c r="J20" s="20"/>
      <c r="K20" s="20"/>
      <c r="L20" s="21"/>
      <c r="M20" s="20"/>
    </row>
    <row r="21" spans="1:13" ht="15" x14ac:dyDescent="0.25">
      <c r="A21" s="12"/>
      <c r="B21" s="54">
        <v>42387</v>
      </c>
      <c r="C21" s="13">
        <v>49</v>
      </c>
      <c r="D21" s="33" t="s">
        <v>22</v>
      </c>
      <c r="E21" s="37"/>
      <c r="F21" s="38">
        <v>14400</v>
      </c>
      <c r="G21" s="36">
        <f t="shared" si="0"/>
        <v>1626403.93</v>
      </c>
      <c r="I21" s="20"/>
      <c r="J21" s="20"/>
      <c r="K21" s="20"/>
      <c r="L21" s="21"/>
      <c r="M21" s="20"/>
    </row>
    <row r="22" spans="1:13" ht="15" x14ac:dyDescent="0.25">
      <c r="A22" s="12"/>
      <c r="B22" s="54">
        <v>42398</v>
      </c>
      <c r="C22" s="13">
        <v>46</v>
      </c>
      <c r="D22" s="33" t="s">
        <v>19</v>
      </c>
      <c r="E22" s="37"/>
      <c r="F22" s="38">
        <v>30240</v>
      </c>
      <c r="G22" s="36">
        <f t="shared" si="0"/>
        <v>1596163.93</v>
      </c>
      <c r="I22" s="20"/>
      <c r="J22" s="20"/>
      <c r="K22" s="20"/>
      <c r="L22" s="21"/>
      <c r="M22" s="20"/>
    </row>
    <row r="23" spans="1:13" ht="15" x14ac:dyDescent="0.25">
      <c r="A23" s="12"/>
      <c r="B23" s="54">
        <v>42398</v>
      </c>
      <c r="C23" s="13"/>
      <c r="D23" s="39" t="s">
        <v>16</v>
      </c>
      <c r="E23" s="37"/>
      <c r="F23" s="38">
        <v>175</v>
      </c>
      <c r="G23" s="36">
        <f t="shared" si="0"/>
        <v>1595988.93</v>
      </c>
      <c r="I23" s="20"/>
      <c r="J23" s="20"/>
      <c r="K23" s="20"/>
      <c r="L23" s="21"/>
      <c r="M23" s="20"/>
    </row>
    <row r="24" spans="1:13" ht="15" x14ac:dyDescent="0.25">
      <c r="A24" s="14"/>
      <c r="B24" s="54">
        <v>42422</v>
      </c>
      <c r="C24" s="13">
        <v>52</v>
      </c>
      <c r="D24" s="39" t="s">
        <v>17</v>
      </c>
      <c r="E24" s="34"/>
      <c r="F24" s="35">
        <v>39375</v>
      </c>
      <c r="G24" s="36">
        <f t="shared" si="0"/>
        <v>1556613.93</v>
      </c>
      <c r="I24" s="20"/>
      <c r="J24" s="20"/>
      <c r="K24" s="20"/>
      <c r="L24" s="21"/>
      <c r="M24" s="20"/>
    </row>
    <row r="25" spans="1:13" ht="15" x14ac:dyDescent="0.25">
      <c r="A25" s="14"/>
      <c r="B25" s="54">
        <v>42422</v>
      </c>
      <c r="C25" s="13">
        <v>52</v>
      </c>
      <c r="D25" s="16" t="s">
        <v>43</v>
      </c>
      <c r="E25" s="34"/>
      <c r="F25" s="35">
        <f>+F24*0.0015</f>
        <v>59.0625</v>
      </c>
      <c r="G25" s="36">
        <f t="shared" si="0"/>
        <v>1556554.8674999999</v>
      </c>
      <c r="I25" s="20"/>
      <c r="J25" s="20"/>
      <c r="K25" s="20"/>
      <c r="L25" s="21"/>
      <c r="M25" s="20"/>
    </row>
    <row r="26" spans="1:13" ht="15" x14ac:dyDescent="0.25">
      <c r="A26" s="14"/>
      <c r="B26" s="54">
        <v>42422</v>
      </c>
      <c r="C26" s="13">
        <v>53</v>
      </c>
      <c r="D26" s="39" t="s">
        <v>18</v>
      </c>
      <c r="E26" s="34"/>
      <c r="F26" s="35">
        <v>32760</v>
      </c>
      <c r="G26" s="36">
        <f t="shared" si="0"/>
        <v>1523794.8674999999</v>
      </c>
      <c r="I26" s="20"/>
      <c r="J26" s="20"/>
      <c r="K26" s="20"/>
      <c r="L26" s="21"/>
      <c r="M26" s="20"/>
    </row>
    <row r="27" spans="1:13" ht="15" x14ac:dyDescent="0.25">
      <c r="A27" s="14"/>
      <c r="B27" s="54">
        <v>42429</v>
      </c>
      <c r="C27" s="13"/>
      <c r="D27" s="39" t="s">
        <v>16</v>
      </c>
      <c r="E27" s="40"/>
      <c r="F27" s="38">
        <v>175</v>
      </c>
      <c r="G27" s="36">
        <f t="shared" si="0"/>
        <v>1523619.8674999999</v>
      </c>
      <c r="I27" s="20"/>
      <c r="J27" s="20"/>
      <c r="K27" s="20"/>
      <c r="L27" s="21"/>
      <c r="M27" s="20"/>
    </row>
    <row r="28" spans="1:13" ht="15" x14ac:dyDescent="0.25">
      <c r="A28" s="14"/>
      <c r="B28" s="54">
        <v>42430</v>
      </c>
      <c r="C28" s="13">
        <v>54</v>
      </c>
      <c r="D28" s="39" t="s">
        <v>19</v>
      </c>
      <c r="E28" s="34"/>
      <c r="F28" s="35">
        <v>26775</v>
      </c>
      <c r="G28" s="36">
        <f t="shared" si="0"/>
        <v>1496844.8674999999</v>
      </c>
      <c r="I28" s="20"/>
      <c r="J28" s="20"/>
      <c r="K28" s="20"/>
      <c r="L28" s="21"/>
      <c r="M28" s="20"/>
    </row>
    <row r="29" spans="1:13" ht="15" x14ac:dyDescent="0.25">
      <c r="A29" s="14"/>
      <c r="B29" s="54">
        <v>42445</v>
      </c>
      <c r="C29" s="13">
        <v>55</v>
      </c>
      <c r="D29" s="39" t="s">
        <v>20</v>
      </c>
      <c r="E29" s="34"/>
      <c r="F29" s="35">
        <v>0</v>
      </c>
      <c r="G29" s="36">
        <f t="shared" si="0"/>
        <v>1496844.8674999999</v>
      </c>
    </row>
    <row r="30" spans="1:13" ht="15" x14ac:dyDescent="0.25">
      <c r="A30" s="14"/>
      <c r="B30" s="54">
        <v>42445</v>
      </c>
      <c r="C30" s="13">
        <v>56</v>
      </c>
      <c r="D30" s="39" t="s">
        <v>20</v>
      </c>
      <c r="E30" s="34"/>
      <c r="F30" s="35">
        <v>0</v>
      </c>
      <c r="G30" s="36">
        <f t="shared" si="0"/>
        <v>1496844.8674999999</v>
      </c>
    </row>
    <row r="31" spans="1:13" ht="15" x14ac:dyDescent="0.25">
      <c r="A31" s="14"/>
      <c r="B31" s="54">
        <v>42445</v>
      </c>
      <c r="C31" s="13">
        <v>57</v>
      </c>
      <c r="D31" s="39" t="s">
        <v>21</v>
      </c>
      <c r="E31" s="40"/>
      <c r="F31" s="38">
        <v>18900</v>
      </c>
      <c r="G31" s="36">
        <f t="shared" si="0"/>
        <v>1477944.8674999999</v>
      </c>
    </row>
    <row r="32" spans="1:13" ht="15" x14ac:dyDescent="0.25">
      <c r="A32" s="14"/>
      <c r="B32" s="54">
        <v>42445</v>
      </c>
      <c r="C32" s="13">
        <v>58</v>
      </c>
      <c r="D32" s="39" t="s">
        <v>20</v>
      </c>
      <c r="E32" s="34"/>
      <c r="F32" s="35">
        <v>0</v>
      </c>
      <c r="G32" s="36">
        <f t="shared" si="0"/>
        <v>1477944.8674999999</v>
      </c>
    </row>
    <row r="33" spans="1:7" ht="15" x14ac:dyDescent="0.25">
      <c r="A33" s="14"/>
      <c r="B33" s="54">
        <v>42445</v>
      </c>
      <c r="C33" s="13">
        <v>59</v>
      </c>
      <c r="D33" s="39" t="s">
        <v>20</v>
      </c>
      <c r="E33" s="34"/>
      <c r="F33" s="35">
        <v>0</v>
      </c>
      <c r="G33" s="36">
        <f t="shared" si="0"/>
        <v>1477944.8674999999</v>
      </c>
    </row>
    <row r="34" spans="1:7" ht="15" x14ac:dyDescent="0.25">
      <c r="A34" s="14"/>
      <c r="B34" s="54">
        <v>42445</v>
      </c>
      <c r="C34" s="13">
        <v>60</v>
      </c>
      <c r="D34" s="39" t="s">
        <v>20</v>
      </c>
      <c r="E34" s="40"/>
      <c r="F34" s="35">
        <v>0</v>
      </c>
      <c r="G34" s="36">
        <f t="shared" si="0"/>
        <v>1477944.8674999999</v>
      </c>
    </row>
    <row r="35" spans="1:7" ht="15" x14ac:dyDescent="0.25">
      <c r="A35" s="14"/>
      <c r="B35" s="54">
        <v>42445</v>
      </c>
      <c r="C35" s="13">
        <v>61</v>
      </c>
      <c r="D35" s="39" t="s">
        <v>19</v>
      </c>
      <c r="E35" s="34"/>
      <c r="F35" s="35">
        <v>35280</v>
      </c>
      <c r="G35" s="36">
        <f t="shared" si="0"/>
        <v>1442664.8674999999</v>
      </c>
    </row>
    <row r="36" spans="1:7" ht="15" x14ac:dyDescent="0.25">
      <c r="A36" s="14"/>
      <c r="B36" s="54">
        <v>42445</v>
      </c>
      <c r="C36" s="13">
        <v>62</v>
      </c>
      <c r="D36" s="39" t="s">
        <v>22</v>
      </c>
      <c r="E36" s="34"/>
      <c r="F36" s="35">
        <v>45000</v>
      </c>
      <c r="G36" s="36">
        <f t="shared" si="0"/>
        <v>1397664.8674999999</v>
      </c>
    </row>
    <row r="37" spans="1:7" ht="15" x14ac:dyDescent="0.25">
      <c r="A37" s="14"/>
      <c r="B37" s="54">
        <v>42445</v>
      </c>
      <c r="C37" s="13">
        <v>63</v>
      </c>
      <c r="D37" s="39" t="s">
        <v>23</v>
      </c>
      <c r="E37" s="40"/>
      <c r="F37" s="35">
        <v>26325</v>
      </c>
      <c r="G37" s="36">
        <f t="shared" si="0"/>
        <v>1371339.8674999999</v>
      </c>
    </row>
    <row r="38" spans="1:7" ht="15" x14ac:dyDescent="0.25">
      <c r="A38" s="14"/>
      <c r="B38" s="54">
        <v>42445</v>
      </c>
      <c r="C38" s="13">
        <v>64</v>
      </c>
      <c r="D38" s="39" t="s">
        <v>20</v>
      </c>
      <c r="E38" s="40"/>
      <c r="F38" s="35">
        <v>0</v>
      </c>
      <c r="G38" s="36">
        <f t="shared" si="0"/>
        <v>1371339.8674999999</v>
      </c>
    </row>
    <row r="39" spans="1:7" ht="15" x14ac:dyDescent="0.25">
      <c r="A39" s="14"/>
      <c r="B39" s="54">
        <v>42445</v>
      </c>
      <c r="C39" s="13">
        <v>65</v>
      </c>
      <c r="D39" s="39" t="s">
        <v>20</v>
      </c>
      <c r="E39" s="40"/>
      <c r="F39" s="35">
        <v>0</v>
      </c>
      <c r="G39" s="36">
        <f t="shared" si="0"/>
        <v>1371339.8674999999</v>
      </c>
    </row>
    <row r="40" spans="1:7" ht="15" x14ac:dyDescent="0.25">
      <c r="A40" s="14"/>
      <c r="B40" s="54">
        <v>42446</v>
      </c>
      <c r="C40" s="13">
        <v>66</v>
      </c>
      <c r="D40" s="39" t="s">
        <v>24</v>
      </c>
      <c r="E40" s="40"/>
      <c r="F40" s="35">
        <v>279992.03999999998</v>
      </c>
      <c r="G40" s="36">
        <f t="shared" si="0"/>
        <v>1091347.8274999999</v>
      </c>
    </row>
    <row r="41" spans="1:7" ht="15" x14ac:dyDescent="0.25">
      <c r="A41" s="14"/>
      <c r="B41" s="54">
        <v>42458</v>
      </c>
      <c r="C41" s="13">
        <v>53</v>
      </c>
      <c r="D41" s="16" t="s">
        <v>42</v>
      </c>
      <c r="E41" s="40"/>
      <c r="F41" s="35">
        <f>32760*0.0015</f>
        <v>49.14</v>
      </c>
      <c r="G41" s="36">
        <f t="shared" si="0"/>
        <v>1091298.6875</v>
      </c>
    </row>
    <row r="42" spans="1:7" ht="15" x14ac:dyDescent="0.25">
      <c r="A42" s="14"/>
      <c r="B42" s="54">
        <v>42458</v>
      </c>
      <c r="C42" s="13">
        <v>54</v>
      </c>
      <c r="D42" s="16" t="s">
        <v>41</v>
      </c>
      <c r="E42" s="40"/>
      <c r="F42" s="35">
        <f>+F29*0.0015</f>
        <v>0</v>
      </c>
      <c r="G42" s="36">
        <f t="shared" si="0"/>
        <v>1091298.6875</v>
      </c>
    </row>
    <row r="43" spans="1:7" ht="15" x14ac:dyDescent="0.25">
      <c r="A43" s="14"/>
      <c r="B43" s="54">
        <v>42458</v>
      </c>
      <c r="C43" s="13">
        <v>26503</v>
      </c>
      <c r="D43" s="39" t="s">
        <v>25</v>
      </c>
      <c r="E43" s="40"/>
      <c r="F43" s="35">
        <v>175</v>
      </c>
      <c r="G43" s="36">
        <f t="shared" si="0"/>
        <v>1091123.6875</v>
      </c>
    </row>
    <row r="44" spans="1:7" ht="15" x14ac:dyDescent="0.25">
      <c r="A44" s="14"/>
      <c r="B44" s="54">
        <v>42461</v>
      </c>
      <c r="C44" s="13">
        <v>67</v>
      </c>
      <c r="D44" s="39" t="s">
        <v>21</v>
      </c>
      <c r="E44" s="34"/>
      <c r="F44" s="35">
        <v>41040</v>
      </c>
      <c r="G44" s="36">
        <f t="shared" si="0"/>
        <v>1050083.6875</v>
      </c>
    </row>
    <row r="45" spans="1:7" ht="15" x14ac:dyDescent="0.25">
      <c r="A45" s="14"/>
      <c r="B45" s="54">
        <v>42461</v>
      </c>
      <c r="C45" s="13">
        <v>68</v>
      </c>
      <c r="D45" s="39" t="s">
        <v>19</v>
      </c>
      <c r="E45" s="34"/>
      <c r="F45" s="35">
        <v>39060</v>
      </c>
      <c r="G45" s="36">
        <f t="shared" si="0"/>
        <v>1011023.6875</v>
      </c>
    </row>
    <row r="46" spans="1:7" ht="15" x14ac:dyDescent="0.25">
      <c r="A46" s="14"/>
      <c r="B46" s="54">
        <v>42461</v>
      </c>
      <c r="C46" s="13">
        <v>69</v>
      </c>
      <c r="D46" s="39" t="s">
        <v>20</v>
      </c>
      <c r="E46" s="34"/>
      <c r="F46" s="35">
        <v>0</v>
      </c>
      <c r="G46" s="36">
        <f t="shared" si="0"/>
        <v>1011023.6875</v>
      </c>
    </row>
    <row r="47" spans="1:7" ht="15" x14ac:dyDescent="0.25">
      <c r="A47" s="14"/>
      <c r="B47" s="54">
        <v>42461</v>
      </c>
      <c r="C47" s="13">
        <v>70</v>
      </c>
      <c r="D47" s="39" t="s">
        <v>20</v>
      </c>
      <c r="E47" s="40"/>
      <c r="F47" s="35">
        <v>0</v>
      </c>
      <c r="G47" s="36">
        <f t="shared" si="0"/>
        <v>1011023.6875</v>
      </c>
    </row>
    <row r="48" spans="1:7" ht="15" x14ac:dyDescent="0.25">
      <c r="A48" s="14"/>
      <c r="B48" s="54">
        <v>42461</v>
      </c>
      <c r="C48" s="13">
        <v>71</v>
      </c>
      <c r="D48" s="39" t="s">
        <v>18</v>
      </c>
      <c r="E48" s="34"/>
      <c r="F48" s="35">
        <v>32760</v>
      </c>
      <c r="G48" s="36">
        <f t="shared" si="0"/>
        <v>978263.6875</v>
      </c>
    </row>
    <row r="49" spans="1:7" ht="15" x14ac:dyDescent="0.25">
      <c r="A49" s="14"/>
      <c r="B49" s="54">
        <v>42466</v>
      </c>
      <c r="C49" s="17">
        <v>61</v>
      </c>
      <c r="D49" s="18" t="s">
        <v>30</v>
      </c>
      <c r="E49" s="40"/>
      <c r="F49" s="35">
        <v>52.92</v>
      </c>
      <c r="G49" s="36">
        <f t="shared" si="0"/>
        <v>978210.76749999996</v>
      </c>
    </row>
    <row r="50" spans="1:7" ht="15" x14ac:dyDescent="0.25">
      <c r="A50" s="14"/>
      <c r="B50" s="54">
        <v>42466</v>
      </c>
      <c r="C50" s="15">
        <v>62</v>
      </c>
      <c r="D50" s="16" t="s">
        <v>29</v>
      </c>
      <c r="E50" s="40"/>
      <c r="F50" s="35">
        <v>67.5</v>
      </c>
      <c r="G50" s="36">
        <f t="shared" si="0"/>
        <v>978143.26749999996</v>
      </c>
    </row>
    <row r="51" spans="1:7" ht="15" x14ac:dyDescent="0.25">
      <c r="A51" s="14"/>
      <c r="B51" s="54">
        <v>42468</v>
      </c>
      <c r="C51" s="17">
        <v>63</v>
      </c>
      <c r="D51" s="18" t="s">
        <v>31</v>
      </c>
      <c r="E51" s="40"/>
      <c r="F51" s="35">
        <v>39.49</v>
      </c>
      <c r="G51" s="36">
        <f t="shared" si="0"/>
        <v>978103.77749999997</v>
      </c>
    </row>
    <row r="52" spans="1:7" ht="15" x14ac:dyDescent="0.25">
      <c r="A52" s="14"/>
      <c r="B52" s="54">
        <v>42471</v>
      </c>
      <c r="C52" s="17">
        <v>57</v>
      </c>
      <c r="D52" s="18" t="s">
        <v>32</v>
      </c>
      <c r="E52" s="40"/>
      <c r="F52" s="35">
        <v>28.35</v>
      </c>
      <c r="G52" s="36">
        <f t="shared" si="0"/>
        <v>978075.42749999999</v>
      </c>
    </row>
    <row r="53" spans="1:7" ht="15" x14ac:dyDescent="0.25">
      <c r="A53" s="14"/>
      <c r="B53" s="54">
        <v>42473</v>
      </c>
      <c r="C53" s="15">
        <v>66</v>
      </c>
      <c r="D53" s="16" t="s">
        <v>33</v>
      </c>
      <c r="E53" s="40"/>
      <c r="F53" s="35">
        <v>419.99</v>
      </c>
      <c r="G53" s="36">
        <f t="shared" si="0"/>
        <v>977655.4375</v>
      </c>
    </row>
    <row r="54" spans="1:7" ht="15" x14ac:dyDescent="0.25">
      <c r="A54" s="14"/>
      <c r="B54" s="54">
        <v>42475</v>
      </c>
      <c r="C54" s="13">
        <v>72</v>
      </c>
      <c r="D54" s="39" t="s">
        <v>20</v>
      </c>
      <c r="E54" s="34"/>
      <c r="F54" s="35">
        <v>0</v>
      </c>
      <c r="G54" s="36">
        <f t="shared" si="0"/>
        <v>977655.4375</v>
      </c>
    </row>
    <row r="55" spans="1:7" ht="15" x14ac:dyDescent="0.25">
      <c r="A55" s="14"/>
      <c r="B55" s="54">
        <v>42475</v>
      </c>
      <c r="C55" s="13">
        <v>73</v>
      </c>
      <c r="D55" s="39" t="s">
        <v>20</v>
      </c>
      <c r="E55" s="40"/>
      <c r="F55" s="35">
        <v>0</v>
      </c>
      <c r="G55" s="36">
        <f t="shared" si="0"/>
        <v>977655.4375</v>
      </c>
    </row>
    <row r="56" spans="1:7" ht="15" x14ac:dyDescent="0.25">
      <c r="A56" s="14"/>
      <c r="B56" s="54">
        <v>42475</v>
      </c>
      <c r="C56" s="13">
        <v>74</v>
      </c>
      <c r="D56" s="39" t="s">
        <v>19</v>
      </c>
      <c r="E56" s="34"/>
      <c r="F56" s="38">
        <v>27720</v>
      </c>
      <c r="G56" s="36">
        <f t="shared" si="0"/>
        <v>949935.4375</v>
      </c>
    </row>
    <row r="57" spans="1:7" ht="15" x14ac:dyDescent="0.25">
      <c r="A57" s="14"/>
      <c r="B57" s="54">
        <v>42481</v>
      </c>
      <c r="C57" s="17">
        <v>68</v>
      </c>
      <c r="D57" s="18" t="s">
        <v>35</v>
      </c>
      <c r="E57" s="40"/>
      <c r="F57" s="25">
        <v>58.59</v>
      </c>
      <c r="G57" s="36">
        <f t="shared" si="0"/>
        <v>949876.84750000003</v>
      </c>
    </row>
    <row r="58" spans="1:7" ht="15" x14ac:dyDescent="0.25">
      <c r="A58" s="14"/>
      <c r="B58" s="54">
        <v>42481</v>
      </c>
      <c r="C58" s="17">
        <v>71</v>
      </c>
      <c r="D58" s="18" t="s">
        <v>34</v>
      </c>
      <c r="E58" s="40"/>
      <c r="F58" s="25">
        <v>49.14</v>
      </c>
      <c r="G58" s="36">
        <f t="shared" si="0"/>
        <v>949827.70750000002</v>
      </c>
    </row>
    <row r="59" spans="1:7" ht="15" x14ac:dyDescent="0.25">
      <c r="A59" s="14"/>
      <c r="B59" s="54">
        <v>42487</v>
      </c>
      <c r="C59" s="17">
        <v>75</v>
      </c>
      <c r="D59" s="18" t="s">
        <v>20</v>
      </c>
      <c r="E59" s="40"/>
      <c r="F59" s="35">
        <v>0</v>
      </c>
      <c r="G59" s="36">
        <f t="shared" si="0"/>
        <v>949827.70750000002</v>
      </c>
    </row>
    <row r="60" spans="1:7" ht="15" x14ac:dyDescent="0.25">
      <c r="A60" s="14"/>
      <c r="B60" s="54">
        <v>42487</v>
      </c>
      <c r="C60" s="17">
        <v>76</v>
      </c>
      <c r="D60" s="18" t="s">
        <v>20</v>
      </c>
      <c r="E60" s="40"/>
      <c r="F60" s="35">
        <v>0</v>
      </c>
      <c r="G60" s="36">
        <f t="shared" si="0"/>
        <v>949827.70750000002</v>
      </c>
    </row>
    <row r="61" spans="1:7" ht="15" x14ac:dyDescent="0.25">
      <c r="A61" s="14"/>
      <c r="B61" s="54">
        <v>42487</v>
      </c>
      <c r="C61" s="17">
        <v>77</v>
      </c>
      <c r="D61" s="18" t="s">
        <v>20</v>
      </c>
      <c r="E61" s="40"/>
      <c r="F61" s="35">
        <v>0</v>
      </c>
      <c r="G61" s="36">
        <f t="shared" si="0"/>
        <v>949827.70750000002</v>
      </c>
    </row>
    <row r="62" spans="1:7" ht="15" x14ac:dyDescent="0.25">
      <c r="A62" s="14"/>
      <c r="B62" s="54">
        <v>42487</v>
      </c>
      <c r="C62" s="17">
        <v>78</v>
      </c>
      <c r="D62" s="18" t="s">
        <v>20</v>
      </c>
      <c r="E62" s="40"/>
      <c r="F62" s="35">
        <v>0</v>
      </c>
      <c r="G62" s="36">
        <f t="shared" si="0"/>
        <v>949827.70750000002</v>
      </c>
    </row>
    <row r="63" spans="1:7" ht="15" x14ac:dyDescent="0.25">
      <c r="A63" s="14"/>
      <c r="B63" s="54">
        <v>42489</v>
      </c>
      <c r="C63" s="17">
        <v>67</v>
      </c>
      <c r="D63" s="18" t="s">
        <v>36</v>
      </c>
      <c r="E63" s="40"/>
      <c r="F63" s="25">
        <v>61.56</v>
      </c>
      <c r="G63" s="36">
        <f t="shared" si="0"/>
        <v>949766.14749999996</v>
      </c>
    </row>
    <row r="64" spans="1:7" ht="15" x14ac:dyDescent="0.25">
      <c r="A64" s="14"/>
      <c r="B64" s="54">
        <v>42490</v>
      </c>
      <c r="C64" s="13">
        <v>26336</v>
      </c>
      <c r="D64" s="39" t="s">
        <v>25</v>
      </c>
      <c r="E64" s="34"/>
      <c r="F64" s="35">
        <v>175</v>
      </c>
      <c r="G64" s="36">
        <f t="shared" si="0"/>
        <v>949591.14749999996</v>
      </c>
    </row>
    <row r="65" spans="1:7" ht="15" x14ac:dyDescent="0.25">
      <c r="A65" s="14"/>
      <c r="B65" s="54">
        <v>42495</v>
      </c>
      <c r="C65" s="19">
        <v>74</v>
      </c>
      <c r="D65" s="18" t="s">
        <v>37</v>
      </c>
      <c r="E65" s="41"/>
      <c r="F65" s="25">
        <v>41.58</v>
      </c>
      <c r="G65" s="36">
        <f t="shared" si="0"/>
        <v>949549.5675</v>
      </c>
    </row>
    <row r="66" spans="1:7" ht="15" x14ac:dyDescent="0.25">
      <c r="A66" s="14"/>
      <c r="B66" s="54">
        <v>42513</v>
      </c>
      <c r="C66" s="19">
        <v>79</v>
      </c>
      <c r="D66" s="18" t="s">
        <v>38</v>
      </c>
      <c r="E66" s="41"/>
      <c r="F66" s="25">
        <v>27720</v>
      </c>
      <c r="G66" s="36">
        <f t="shared" si="0"/>
        <v>921829.5675</v>
      </c>
    </row>
    <row r="67" spans="1:7" ht="15" x14ac:dyDescent="0.25">
      <c r="A67" s="14"/>
      <c r="B67" s="54">
        <v>42521</v>
      </c>
      <c r="C67" s="19">
        <v>26243</v>
      </c>
      <c r="D67" s="18" t="s">
        <v>26</v>
      </c>
      <c r="E67" s="34"/>
      <c r="F67" s="38">
        <v>175</v>
      </c>
      <c r="G67" s="36">
        <f t="shared" si="0"/>
        <v>921654.5675</v>
      </c>
    </row>
    <row r="68" spans="1:7" ht="15" x14ac:dyDescent="0.25">
      <c r="A68" s="14"/>
      <c r="B68" s="54">
        <v>42535</v>
      </c>
      <c r="C68" s="19">
        <v>79</v>
      </c>
      <c r="D68" s="18" t="s">
        <v>39</v>
      </c>
      <c r="E68" s="34"/>
      <c r="F68" s="38">
        <f>+F65*0.15%</f>
        <v>6.2370000000000002E-2</v>
      </c>
      <c r="G68" s="36">
        <f t="shared" si="0"/>
        <v>921654.50512999995</v>
      </c>
    </row>
    <row r="69" spans="1:7" ht="15" x14ac:dyDescent="0.25">
      <c r="A69" s="14"/>
      <c r="B69" s="54">
        <v>42535</v>
      </c>
      <c r="C69" s="19">
        <v>80</v>
      </c>
      <c r="D69" s="18" t="s">
        <v>20</v>
      </c>
      <c r="E69" s="34"/>
      <c r="F69" s="38">
        <v>0</v>
      </c>
      <c r="G69" s="36">
        <f t="shared" si="0"/>
        <v>921654.50512999995</v>
      </c>
    </row>
    <row r="70" spans="1:7" ht="15" x14ac:dyDescent="0.25">
      <c r="A70" s="14"/>
      <c r="B70" s="54">
        <v>42535</v>
      </c>
      <c r="C70" s="19">
        <v>81</v>
      </c>
      <c r="D70" s="18" t="s">
        <v>20</v>
      </c>
      <c r="E70" s="34"/>
      <c r="F70" s="38">
        <v>0</v>
      </c>
      <c r="G70" s="36">
        <f t="shared" si="0"/>
        <v>921654.50512999995</v>
      </c>
    </row>
    <row r="71" spans="1:7" ht="15" x14ac:dyDescent="0.25">
      <c r="A71" s="14"/>
      <c r="B71" s="54">
        <v>42536</v>
      </c>
      <c r="C71" s="19">
        <v>82</v>
      </c>
      <c r="D71" s="18" t="s">
        <v>27</v>
      </c>
      <c r="E71" s="34"/>
      <c r="F71" s="38">
        <v>28350</v>
      </c>
      <c r="G71" s="36">
        <f t="shared" si="0"/>
        <v>893304.50512999995</v>
      </c>
    </row>
    <row r="72" spans="1:7" ht="15" x14ac:dyDescent="0.25">
      <c r="A72" s="14"/>
      <c r="B72" s="54">
        <v>42551</v>
      </c>
      <c r="C72" s="19"/>
      <c r="D72" s="18" t="s">
        <v>26</v>
      </c>
      <c r="E72" s="34"/>
      <c r="F72" s="38">
        <v>175</v>
      </c>
      <c r="G72" s="36">
        <f t="shared" si="0"/>
        <v>893129.50512999995</v>
      </c>
    </row>
    <row r="73" spans="1:7" ht="15" x14ac:dyDescent="0.25">
      <c r="A73" s="14"/>
      <c r="B73" s="54">
        <v>42552</v>
      </c>
      <c r="C73" s="19">
        <v>82</v>
      </c>
      <c r="D73" s="18" t="s">
        <v>40</v>
      </c>
      <c r="E73" s="34"/>
      <c r="F73" s="38">
        <f>+F71*0.15%</f>
        <v>42.524999999999999</v>
      </c>
      <c r="G73" s="36">
        <f t="shared" si="0"/>
        <v>893086.98012999992</v>
      </c>
    </row>
    <row r="74" spans="1:7" ht="15" x14ac:dyDescent="0.25">
      <c r="A74" s="14"/>
      <c r="B74" s="54">
        <v>42581</v>
      </c>
      <c r="C74" s="19"/>
      <c r="D74" s="18" t="s">
        <v>26</v>
      </c>
      <c r="E74" s="34"/>
      <c r="F74" s="38">
        <v>175</v>
      </c>
      <c r="G74" s="36">
        <f t="shared" si="0"/>
        <v>892911.98012999992</v>
      </c>
    </row>
    <row r="75" spans="1:7" ht="15" x14ac:dyDescent="0.25">
      <c r="A75" s="14"/>
      <c r="B75" s="54">
        <v>42613</v>
      </c>
      <c r="C75" s="19"/>
      <c r="D75" s="18" t="s">
        <v>26</v>
      </c>
      <c r="E75" s="34"/>
      <c r="F75" s="38">
        <v>175</v>
      </c>
      <c r="G75" s="36">
        <f t="shared" si="0"/>
        <v>892736.98012999992</v>
      </c>
    </row>
    <row r="76" spans="1:7" ht="15" x14ac:dyDescent="0.25">
      <c r="A76" s="14"/>
      <c r="B76" s="54">
        <v>42643</v>
      </c>
      <c r="C76" s="19"/>
      <c r="D76" s="18" t="s">
        <v>26</v>
      </c>
      <c r="E76" s="34"/>
      <c r="F76" s="42">
        <v>175</v>
      </c>
      <c r="G76" s="36">
        <f t="shared" si="0"/>
        <v>892561.98012999992</v>
      </c>
    </row>
    <row r="77" spans="1:7" ht="15" x14ac:dyDescent="0.25">
      <c r="A77" s="14"/>
      <c r="B77" s="54">
        <v>42674</v>
      </c>
      <c r="C77" s="19"/>
      <c r="D77" s="18" t="s">
        <v>26</v>
      </c>
      <c r="E77" s="34"/>
      <c r="F77" s="42">
        <v>175</v>
      </c>
      <c r="G77" s="36">
        <f t="shared" ref="G77:G103" si="1">+G76+E77-F77</f>
        <v>892386.98012999992</v>
      </c>
    </row>
    <row r="78" spans="1:7" ht="15" x14ac:dyDescent="0.25">
      <c r="A78" s="14"/>
      <c r="B78" s="54">
        <v>42677</v>
      </c>
      <c r="C78" s="19">
        <v>83</v>
      </c>
      <c r="D78" s="18" t="s">
        <v>20</v>
      </c>
      <c r="E78" s="34"/>
      <c r="F78" s="42">
        <v>0</v>
      </c>
      <c r="G78" s="36">
        <f t="shared" si="1"/>
        <v>892386.98012999992</v>
      </c>
    </row>
    <row r="79" spans="1:7" ht="15" x14ac:dyDescent="0.25">
      <c r="A79" s="14"/>
      <c r="B79" s="54">
        <v>42685</v>
      </c>
      <c r="C79" s="19">
        <v>199187766</v>
      </c>
      <c r="D79" s="18" t="s">
        <v>48</v>
      </c>
      <c r="E79" s="34">
        <v>5000</v>
      </c>
      <c r="F79" s="42"/>
      <c r="G79" s="36">
        <f t="shared" si="1"/>
        <v>897386.98012999992</v>
      </c>
    </row>
    <row r="80" spans="1:7" ht="15" x14ac:dyDescent="0.25">
      <c r="A80" s="14"/>
      <c r="B80" s="54">
        <v>42692</v>
      </c>
      <c r="C80" s="19">
        <v>84</v>
      </c>
      <c r="D80" s="18" t="s">
        <v>47</v>
      </c>
      <c r="E80" s="34"/>
      <c r="F80" s="42">
        <v>120000</v>
      </c>
      <c r="G80" s="36">
        <f t="shared" si="1"/>
        <v>777386.98012999992</v>
      </c>
    </row>
    <row r="81" spans="1:7" ht="15" x14ac:dyDescent="0.25">
      <c r="A81" s="14"/>
      <c r="B81" s="54">
        <v>42692</v>
      </c>
      <c r="C81" s="19">
        <v>85</v>
      </c>
      <c r="D81" s="18" t="s">
        <v>20</v>
      </c>
      <c r="E81" s="34"/>
      <c r="F81" s="42">
        <v>0</v>
      </c>
      <c r="G81" s="36">
        <f t="shared" si="1"/>
        <v>777386.98012999992</v>
      </c>
    </row>
    <row r="82" spans="1:7" ht="15" x14ac:dyDescent="0.25">
      <c r="A82" s="14"/>
      <c r="B82" s="54">
        <v>42692</v>
      </c>
      <c r="C82" s="19">
        <v>86</v>
      </c>
      <c r="D82" s="18" t="s">
        <v>20</v>
      </c>
      <c r="E82" s="34"/>
      <c r="F82" s="42">
        <v>0</v>
      </c>
      <c r="G82" s="36">
        <f t="shared" si="1"/>
        <v>777386.98012999992</v>
      </c>
    </row>
    <row r="83" spans="1:7" ht="15" x14ac:dyDescent="0.25">
      <c r="A83" s="14"/>
      <c r="B83" s="54">
        <v>42692</v>
      </c>
      <c r="C83" s="19">
        <v>87</v>
      </c>
      <c r="D83" s="18" t="s">
        <v>20</v>
      </c>
      <c r="E83" s="34"/>
      <c r="F83" s="42">
        <v>0</v>
      </c>
      <c r="G83" s="36">
        <f t="shared" si="1"/>
        <v>777386.98012999992</v>
      </c>
    </row>
    <row r="84" spans="1:7" ht="15" x14ac:dyDescent="0.25">
      <c r="A84" s="14"/>
      <c r="B84" s="54">
        <v>42692</v>
      </c>
      <c r="C84" s="19">
        <v>88</v>
      </c>
      <c r="D84" s="18" t="s">
        <v>47</v>
      </c>
      <c r="E84" s="34"/>
      <c r="F84" s="42">
        <v>80000</v>
      </c>
      <c r="G84" s="36">
        <f t="shared" si="1"/>
        <v>697386.98012999992</v>
      </c>
    </row>
    <row r="85" spans="1:7" ht="15" x14ac:dyDescent="0.25">
      <c r="A85" s="14"/>
      <c r="B85" s="54">
        <v>42692</v>
      </c>
      <c r="C85" s="19">
        <v>89</v>
      </c>
      <c r="D85" s="18" t="s">
        <v>20</v>
      </c>
      <c r="E85" s="34"/>
      <c r="F85" s="42">
        <v>0</v>
      </c>
      <c r="G85" s="36">
        <f t="shared" si="1"/>
        <v>697386.98012999992</v>
      </c>
    </row>
    <row r="86" spans="1:7" ht="15" x14ac:dyDescent="0.25">
      <c r="A86" s="14"/>
      <c r="B86" s="54">
        <v>42692</v>
      </c>
      <c r="C86" s="19">
        <v>90</v>
      </c>
      <c r="D86" s="18" t="s">
        <v>20</v>
      </c>
      <c r="E86" s="34"/>
      <c r="F86" s="42">
        <v>0</v>
      </c>
      <c r="G86" s="36">
        <f t="shared" si="1"/>
        <v>697386.98012999992</v>
      </c>
    </row>
    <row r="87" spans="1:7" ht="15" x14ac:dyDescent="0.25">
      <c r="A87" s="14"/>
      <c r="B87" s="54">
        <v>42692</v>
      </c>
      <c r="C87" s="19">
        <v>91</v>
      </c>
      <c r="D87" s="18" t="s">
        <v>47</v>
      </c>
      <c r="E87" s="34"/>
      <c r="F87" s="42">
        <v>19183.8</v>
      </c>
      <c r="G87" s="36">
        <f t="shared" si="1"/>
        <v>678203.18012999988</v>
      </c>
    </row>
    <row r="88" spans="1:7" ht="15" x14ac:dyDescent="0.25">
      <c r="A88" s="14"/>
      <c r="B88" s="54">
        <v>42692</v>
      </c>
      <c r="C88" s="19">
        <v>92</v>
      </c>
      <c r="D88" s="18" t="s">
        <v>20</v>
      </c>
      <c r="E88" s="34"/>
      <c r="F88" s="42">
        <v>0</v>
      </c>
      <c r="G88" s="36">
        <f t="shared" si="1"/>
        <v>678203.18012999988</v>
      </c>
    </row>
    <row r="89" spans="1:7" ht="15" x14ac:dyDescent="0.25">
      <c r="A89" s="14"/>
      <c r="B89" s="54">
        <v>42692</v>
      </c>
      <c r="C89" s="19">
        <v>93</v>
      </c>
      <c r="D89" s="18" t="s">
        <v>47</v>
      </c>
      <c r="E89" s="34"/>
      <c r="F89" s="42">
        <v>120000</v>
      </c>
      <c r="G89" s="36">
        <f t="shared" si="1"/>
        <v>558203.18012999988</v>
      </c>
    </row>
    <row r="90" spans="1:7" ht="15" x14ac:dyDescent="0.25">
      <c r="A90" s="14"/>
      <c r="B90" s="54">
        <v>42697</v>
      </c>
      <c r="C90" s="19">
        <v>94</v>
      </c>
      <c r="D90" s="18" t="s">
        <v>20</v>
      </c>
      <c r="E90" s="34"/>
      <c r="F90" s="42">
        <v>0</v>
      </c>
      <c r="G90" s="36">
        <f t="shared" si="1"/>
        <v>558203.18012999988</v>
      </c>
    </row>
    <row r="91" spans="1:7" ht="15" x14ac:dyDescent="0.25">
      <c r="A91" s="14"/>
      <c r="B91" s="54">
        <v>42697</v>
      </c>
      <c r="C91" s="19">
        <v>95</v>
      </c>
      <c r="D91" s="18" t="s">
        <v>47</v>
      </c>
      <c r="E91" s="34"/>
      <c r="F91" s="42">
        <v>69046</v>
      </c>
      <c r="G91" s="36">
        <f t="shared" si="1"/>
        <v>489157.18012999988</v>
      </c>
    </row>
    <row r="92" spans="1:7" ht="15" x14ac:dyDescent="0.25">
      <c r="A92" s="14"/>
      <c r="B92" s="54">
        <v>42704</v>
      </c>
      <c r="C92" s="19">
        <v>84</v>
      </c>
      <c r="D92" s="18" t="s">
        <v>52</v>
      </c>
      <c r="E92" s="34"/>
      <c r="F92" s="42">
        <v>180</v>
      </c>
      <c r="G92" s="36">
        <f t="shared" si="1"/>
        <v>488977.18012999988</v>
      </c>
    </row>
    <row r="93" spans="1:7" ht="15" x14ac:dyDescent="0.25">
      <c r="A93" s="12"/>
      <c r="B93" s="54">
        <v>42704</v>
      </c>
      <c r="C93" s="19">
        <v>88</v>
      </c>
      <c r="D93" s="18" t="s">
        <v>51</v>
      </c>
      <c r="E93" s="34"/>
      <c r="F93" s="42">
        <v>120</v>
      </c>
      <c r="G93" s="36">
        <f t="shared" si="1"/>
        <v>488857.18012999988</v>
      </c>
    </row>
    <row r="94" spans="1:7" ht="15" x14ac:dyDescent="0.25">
      <c r="A94" s="12"/>
      <c r="B94" s="54">
        <v>42704</v>
      </c>
      <c r="C94" s="19">
        <v>93</v>
      </c>
      <c r="D94" s="18" t="s">
        <v>50</v>
      </c>
      <c r="E94" s="34"/>
      <c r="F94" s="42">
        <v>180</v>
      </c>
      <c r="G94" s="36">
        <f t="shared" si="1"/>
        <v>488677.18012999988</v>
      </c>
    </row>
    <row r="95" spans="1:7" ht="15" x14ac:dyDescent="0.25">
      <c r="A95" s="12"/>
      <c r="B95" s="54">
        <v>42704</v>
      </c>
      <c r="C95" s="19">
        <v>95</v>
      </c>
      <c r="D95" s="18" t="s">
        <v>49</v>
      </c>
      <c r="E95" s="34"/>
      <c r="F95" s="42">
        <v>103.57</v>
      </c>
      <c r="G95" s="36">
        <f t="shared" si="1"/>
        <v>488573.61012999987</v>
      </c>
    </row>
    <row r="96" spans="1:7" ht="15" x14ac:dyDescent="0.25">
      <c r="A96" s="12"/>
      <c r="B96" s="54">
        <v>42704</v>
      </c>
      <c r="C96" s="19">
        <v>26482</v>
      </c>
      <c r="D96" s="18" t="s">
        <v>16</v>
      </c>
      <c r="E96" s="34"/>
      <c r="F96" s="42">
        <v>175</v>
      </c>
      <c r="G96" s="36">
        <f t="shared" si="1"/>
        <v>488398.61012999987</v>
      </c>
    </row>
    <row r="97" spans="1:7" ht="15" x14ac:dyDescent="0.25">
      <c r="A97" s="12"/>
      <c r="B97" s="54">
        <v>42709</v>
      </c>
      <c r="C97" s="19">
        <v>96</v>
      </c>
      <c r="D97" s="18" t="s">
        <v>53</v>
      </c>
      <c r="E97" s="34"/>
      <c r="F97" s="42">
        <v>22500</v>
      </c>
      <c r="G97" s="36">
        <f t="shared" si="1"/>
        <v>465898.61012999987</v>
      </c>
    </row>
    <row r="98" spans="1:7" ht="15" x14ac:dyDescent="0.25">
      <c r="A98" s="12"/>
      <c r="B98" s="54">
        <v>42709</v>
      </c>
      <c r="C98" s="19">
        <v>97</v>
      </c>
      <c r="D98" s="18" t="s">
        <v>20</v>
      </c>
      <c r="E98" s="34"/>
      <c r="F98" s="42">
        <v>0</v>
      </c>
      <c r="G98" s="36">
        <f t="shared" si="1"/>
        <v>465898.61012999987</v>
      </c>
    </row>
    <row r="99" spans="1:7" ht="15" x14ac:dyDescent="0.25">
      <c r="A99" s="12"/>
      <c r="B99" s="54">
        <v>42709</v>
      </c>
      <c r="C99" s="19">
        <v>98</v>
      </c>
      <c r="D99" s="18" t="s">
        <v>20</v>
      </c>
      <c r="E99" s="34"/>
      <c r="F99" s="42">
        <v>0</v>
      </c>
      <c r="G99" s="36">
        <f t="shared" si="1"/>
        <v>465898.61012999987</v>
      </c>
    </row>
    <row r="100" spans="1:7" ht="15" x14ac:dyDescent="0.25">
      <c r="A100" s="12"/>
      <c r="B100" s="54">
        <v>42709</v>
      </c>
      <c r="C100" s="19">
        <v>99</v>
      </c>
      <c r="D100" s="18" t="s">
        <v>27</v>
      </c>
      <c r="E100" s="34"/>
      <c r="F100" s="42">
        <v>129150</v>
      </c>
      <c r="G100" s="36">
        <f t="shared" si="1"/>
        <v>336748.61012999987</v>
      </c>
    </row>
    <row r="101" spans="1:7" ht="15" x14ac:dyDescent="0.25">
      <c r="A101" s="12"/>
      <c r="B101" s="54">
        <v>42709</v>
      </c>
      <c r="C101" s="19">
        <v>99</v>
      </c>
      <c r="D101" s="18" t="s">
        <v>56</v>
      </c>
      <c r="E101" s="34"/>
      <c r="F101" s="42">
        <v>193.73</v>
      </c>
      <c r="G101" s="36">
        <f t="shared" si="1"/>
        <v>336554.88012999989</v>
      </c>
    </row>
    <row r="102" spans="1:7" ht="15" x14ac:dyDescent="0.25">
      <c r="A102" s="12"/>
      <c r="B102" s="54">
        <v>42709</v>
      </c>
      <c r="C102" s="19"/>
      <c r="D102" s="18" t="s">
        <v>48</v>
      </c>
      <c r="E102" s="34">
        <v>1000</v>
      </c>
      <c r="F102" s="42"/>
      <c r="G102" s="36">
        <f t="shared" si="1"/>
        <v>337554.88012999989</v>
      </c>
    </row>
    <row r="103" spans="1:7" ht="15" x14ac:dyDescent="0.25">
      <c r="A103" s="12"/>
      <c r="B103" s="54">
        <v>42713</v>
      </c>
      <c r="C103" s="19"/>
      <c r="D103" s="18" t="s">
        <v>48</v>
      </c>
      <c r="E103" s="34">
        <v>211600</v>
      </c>
      <c r="F103" s="42"/>
      <c r="G103" s="36">
        <f t="shared" si="1"/>
        <v>549154.88012999995</v>
      </c>
    </row>
    <row r="104" spans="1:7" ht="15" x14ac:dyDescent="0.25">
      <c r="A104" s="12"/>
      <c r="B104" s="54">
        <v>42720</v>
      </c>
      <c r="C104" s="19">
        <v>96</v>
      </c>
      <c r="D104" s="18" t="s">
        <v>55</v>
      </c>
      <c r="E104" s="34"/>
      <c r="F104" s="42">
        <v>33.75</v>
      </c>
      <c r="G104" s="36">
        <f t="shared" ref="G104:G108" si="2">+G103+E104-F104</f>
        <v>549121.13012999995</v>
      </c>
    </row>
    <row r="105" spans="1:7" ht="15" x14ac:dyDescent="0.25">
      <c r="A105" s="12"/>
      <c r="B105" s="54">
        <v>42732</v>
      </c>
      <c r="C105" s="19">
        <v>100</v>
      </c>
      <c r="D105" s="18" t="s">
        <v>54</v>
      </c>
      <c r="E105" s="34"/>
      <c r="F105" s="42">
        <v>103950</v>
      </c>
      <c r="G105" s="36">
        <f t="shared" si="2"/>
        <v>445171.13012999995</v>
      </c>
    </row>
    <row r="106" spans="1:7" ht="15" x14ac:dyDescent="0.25">
      <c r="A106" s="12"/>
      <c r="B106" s="54">
        <v>42734</v>
      </c>
      <c r="C106" s="19">
        <v>26240</v>
      </c>
      <c r="D106" s="18" t="s">
        <v>25</v>
      </c>
      <c r="E106" s="34"/>
      <c r="F106" s="42">
        <v>175</v>
      </c>
      <c r="G106" s="36">
        <f t="shared" si="2"/>
        <v>444996.13012999995</v>
      </c>
    </row>
    <row r="107" spans="1:7" ht="15" x14ac:dyDescent="0.25">
      <c r="A107" s="12"/>
      <c r="B107" s="54">
        <v>42751</v>
      </c>
      <c r="C107" s="19">
        <v>100</v>
      </c>
      <c r="D107" s="18" t="s">
        <v>57</v>
      </c>
      <c r="E107" s="34"/>
      <c r="F107" s="42">
        <f>+F105*0.0015</f>
        <v>155.92500000000001</v>
      </c>
      <c r="G107" s="36">
        <f t="shared" si="2"/>
        <v>444840.20512999996</v>
      </c>
    </row>
    <row r="108" spans="1:7" ht="15" x14ac:dyDescent="0.25">
      <c r="A108" s="12"/>
      <c r="B108" s="54">
        <v>42766</v>
      </c>
      <c r="C108" s="19">
        <v>26742</v>
      </c>
      <c r="D108" s="18" t="s">
        <v>25</v>
      </c>
      <c r="E108" s="34"/>
      <c r="F108" s="42">
        <v>175</v>
      </c>
      <c r="G108" s="36">
        <f t="shared" si="2"/>
        <v>444665.20512999996</v>
      </c>
    </row>
    <row r="109" spans="1:7" ht="15" x14ac:dyDescent="0.25">
      <c r="A109" s="12"/>
      <c r="B109" s="54">
        <v>42768</v>
      </c>
      <c r="C109" s="19">
        <v>101</v>
      </c>
      <c r="D109" s="18" t="s">
        <v>18</v>
      </c>
      <c r="E109" s="34"/>
      <c r="F109" s="42">
        <v>75600</v>
      </c>
      <c r="G109" s="36">
        <f t="shared" ref="G109:G128" si="3">+G108+E109-F109</f>
        <v>369065.20512999996</v>
      </c>
    </row>
    <row r="110" spans="1:7" ht="15" x14ac:dyDescent="0.25">
      <c r="A110" s="12"/>
      <c r="B110" s="54">
        <v>42768</v>
      </c>
      <c r="C110" s="19">
        <v>102</v>
      </c>
      <c r="D110" s="18" t="s">
        <v>47</v>
      </c>
      <c r="E110" s="34"/>
      <c r="F110" s="42">
        <v>168000</v>
      </c>
      <c r="G110" s="36">
        <f t="shared" si="3"/>
        <v>201065.20512999996</v>
      </c>
    </row>
    <row r="111" spans="1:7" ht="15" x14ac:dyDescent="0.25">
      <c r="A111" s="12"/>
      <c r="B111" s="54">
        <v>42776</v>
      </c>
      <c r="C111" s="19">
        <v>101</v>
      </c>
      <c r="D111" s="18" t="s">
        <v>58</v>
      </c>
      <c r="E111" s="34"/>
      <c r="F111" s="42">
        <v>113.4</v>
      </c>
      <c r="G111" s="36">
        <f t="shared" si="3"/>
        <v>200951.80512999996</v>
      </c>
    </row>
    <row r="112" spans="1:7" ht="15" x14ac:dyDescent="0.25">
      <c r="A112" s="12"/>
      <c r="B112" s="54">
        <v>42786</v>
      </c>
      <c r="C112" s="19">
        <v>102</v>
      </c>
      <c r="D112" s="18" t="s">
        <v>59</v>
      </c>
      <c r="E112" s="34"/>
      <c r="F112" s="42">
        <v>252</v>
      </c>
      <c r="G112" s="36">
        <f t="shared" si="3"/>
        <v>200699.80512999996</v>
      </c>
    </row>
    <row r="113" spans="1:7" ht="15" x14ac:dyDescent="0.25">
      <c r="A113" s="12"/>
      <c r="B113" s="54">
        <v>42787</v>
      </c>
      <c r="C113" s="19">
        <v>91</v>
      </c>
      <c r="D113" s="18" t="s">
        <v>60</v>
      </c>
      <c r="E113" s="34"/>
      <c r="F113" s="42">
        <v>28.78</v>
      </c>
      <c r="G113" s="36">
        <f t="shared" si="3"/>
        <v>200671.02512999997</v>
      </c>
    </row>
    <row r="114" spans="1:7" ht="15" x14ac:dyDescent="0.25">
      <c r="A114" s="12"/>
      <c r="B114" s="54">
        <v>42794</v>
      </c>
      <c r="C114" s="19">
        <v>26918</v>
      </c>
      <c r="D114" s="18" t="s">
        <v>25</v>
      </c>
      <c r="E114" s="34"/>
      <c r="F114" s="42">
        <v>175</v>
      </c>
      <c r="G114" s="36">
        <f t="shared" si="3"/>
        <v>200496.02512999997</v>
      </c>
    </row>
    <row r="115" spans="1:7" ht="15" x14ac:dyDescent="0.25">
      <c r="A115" s="12"/>
      <c r="B115" s="43">
        <v>42889</v>
      </c>
      <c r="C115" s="12">
        <v>14091097</v>
      </c>
      <c r="D115" s="14" t="s">
        <v>48</v>
      </c>
      <c r="E115" s="44">
        <v>293400</v>
      </c>
      <c r="F115" s="44"/>
      <c r="G115" s="36">
        <f t="shared" si="3"/>
        <v>493896.02512999997</v>
      </c>
    </row>
    <row r="116" spans="1:7" ht="15" x14ac:dyDescent="0.25">
      <c r="A116" s="12"/>
      <c r="B116" s="43">
        <v>42889</v>
      </c>
      <c r="C116" s="12">
        <v>14091096</v>
      </c>
      <c r="D116" s="14" t="s">
        <v>48</v>
      </c>
      <c r="E116" s="44">
        <v>419950</v>
      </c>
      <c r="F116" s="44"/>
      <c r="G116" s="36">
        <f t="shared" si="3"/>
        <v>913846.02512999997</v>
      </c>
    </row>
    <row r="117" spans="1:7" ht="15" x14ac:dyDescent="0.25">
      <c r="A117" s="12"/>
      <c r="B117" s="43">
        <v>42889</v>
      </c>
      <c r="C117" s="12">
        <v>14091095</v>
      </c>
      <c r="D117" s="14" t="s">
        <v>48</v>
      </c>
      <c r="E117" s="44">
        <v>327400</v>
      </c>
      <c r="F117" s="44"/>
      <c r="G117" s="36">
        <f t="shared" si="3"/>
        <v>1241246.02513</v>
      </c>
    </row>
    <row r="118" spans="1:7" ht="15" x14ac:dyDescent="0.25">
      <c r="A118" s="12"/>
      <c r="B118" s="45" t="s">
        <v>61</v>
      </c>
      <c r="C118" s="12">
        <v>103</v>
      </c>
      <c r="D118" s="14" t="s">
        <v>47</v>
      </c>
      <c r="E118" s="12"/>
      <c r="F118" s="44">
        <v>0</v>
      </c>
      <c r="G118" s="36">
        <f t="shared" si="3"/>
        <v>1241246.02513</v>
      </c>
    </row>
    <row r="119" spans="1:7" ht="15" x14ac:dyDescent="0.25">
      <c r="A119" s="12"/>
      <c r="B119" s="45" t="s">
        <v>61</v>
      </c>
      <c r="C119" s="12">
        <v>104</v>
      </c>
      <c r="D119" s="14" t="s">
        <v>47</v>
      </c>
      <c r="E119" s="12"/>
      <c r="F119" s="44">
        <v>168000</v>
      </c>
      <c r="G119" s="36">
        <f t="shared" si="3"/>
        <v>1073246.02513</v>
      </c>
    </row>
    <row r="120" spans="1:7" ht="15" x14ac:dyDescent="0.25">
      <c r="A120" s="12"/>
      <c r="B120" s="45" t="s">
        <v>61</v>
      </c>
      <c r="C120" s="12">
        <v>104</v>
      </c>
      <c r="D120" s="18" t="s">
        <v>62</v>
      </c>
      <c r="E120" s="12"/>
      <c r="F120" s="44">
        <v>252</v>
      </c>
      <c r="G120" s="36">
        <f t="shared" si="3"/>
        <v>1072994.02513</v>
      </c>
    </row>
    <row r="121" spans="1:7" ht="15" x14ac:dyDescent="0.25">
      <c r="A121" s="12"/>
      <c r="B121" s="45" t="s">
        <v>63</v>
      </c>
      <c r="C121" s="12">
        <v>26592</v>
      </c>
      <c r="D121" s="18" t="s">
        <v>25</v>
      </c>
      <c r="E121" s="34"/>
      <c r="F121" s="42">
        <f>175+81.69</f>
        <v>256.69</v>
      </c>
      <c r="G121" s="36">
        <f t="shared" si="3"/>
        <v>1072737.33513</v>
      </c>
    </row>
    <row r="122" spans="1:7" ht="15" x14ac:dyDescent="0.25">
      <c r="A122" s="12"/>
      <c r="B122" s="45" t="s">
        <v>65</v>
      </c>
      <c r="C122" s="12">
        <v>26615</v>
      </c>
      <c r="D122" s="18" t="s">
        <v>25</v>
      </c>
      <c r="E122" s="34"/>
      <c r="F122" s="42">
        <v>175</v>
      </c>
      <c r="G122" s="36">
        <f t="shared" si="3"/>
        <v>1072562.33513</v>
      </c>
    </row>
    <row r="123" spans="1:7" ht="15" x14ac:dyDescent="0.25">
      <c r="A123" s="12"/>
      <c r="B123" s="46" t="s">
        <v>69</v>
      </c>
      <c r="C123" s="12">
        <v>105</v>
      </c>
      <c r="D123" s="18" t="s">
        <v>23</v>
      </c>
      <c r="E123" s="34"/>
      <c r="F123" s="49">
        <v>20880</v>
      </c>
      <c r="G123" s="36">
        <f t="shared" si="3"/>
        <v>1051682.33513</v>
      </c>
    </row>
    <row r="124" spans="1:7" ht="15" x14ac:dyDescent="0.25">
      <c r="A124" s="12"/>
      <c r="B124" s="45" t="s">
        <v>66</v>
      </c>
      <c r="C124" s="12">
        <v>26570</v>
      </c>
      <c r="D124" s="18" t="s">
        <v>26</v>
      </c>
      <c r="E124" s="34"/>
      <c r="F124" s="42">
        <v>175</v>
      </c>
      <c r="G124" s="36">
        <f t="shared" si="3"/>
        <v>1051507.33513</v>
      </c>
    </row>
    <row r="125" spans="1:7" ht="15" x14ac:dyDescent="0.25">
      <c r="A125" s="12"/>
      <c r="B125" s="46">
        <v>42741</v>
      </c>
      <c r="C125" s="12">
        <v>14091103</v>
      </c>
      <c r="D125" s="18" t="s">
        <v>48</v>
      </c>
      <c r="E125" s="34">
        <v>256250</v>
      </c>
      <c r="F125" s="42"/>
      <c r="G125" s="36">
        <f t="shared" si="3"/>
        <v>1307757.33513</v>
      </c>
    </row>
    <row r="126" spans="1:7" ht="15" x14ac:dyDescent="0.25">
      <c r="A126" s="12"/>
      <c r="B126" s="45" t="s">
        <v>68</v>
      </c>
      <c r="C126" s="12">
        <v>26678</v>
      </c>
      <c r="D126" s="18" t="s">
        <v>26</v>
      </c>
      <c r="E126" s="34"/>
      <c r="F126" s="42">
        <v>175</v>
      </c>
      <c r="G126" s="36">
        <f t="shared" si="3"/>
        <v>1307582.33513</v>
      </c>
    </row>
    <row r="127" spans="1:7" ht="15" x14ac:dyDescent="0.25">
      <c r="A127" s="48"/>
      <c r="B127" s="43">
        <v>42832</v>
      </c>
      <c r="C127" s="12">
        <v>105</v>
      </c>
      <c r="D127" s="50" t="s">
        <v>67</v>
      </c>
      <c r="E127" s="12"/>
      <c r="F127" s="51">
        <v>31.32</v>
      </c>
      <c r="G127" s="36">
        <f t="shared" si="3"/>
        <v>1307551.01513</v>
      </c>
    </row>
    <row r="128" spans="1:7" ht="15" x14ac:dyDescent="0.25">
      <c r="A128" s="12"/>
      <c r="B128" s="55">
        <v>42947</v>
      </c>
      <c r="C128" s="50">
        <v>26809</v>
      </c>
      <c r="D128" s="50" t="s">
        <v>26</v>
      </c>
      <c r="E128" s="12"/>
      <c r="F128" s="51">
        <v>175</v>
      </c>
      <c r="G128" s="36">
        <f t="shared" si="3"/>
        <v>1307376.01513</v>
      </c>
    </row>
    <row r="129" spans="1:7" ht="15" x14ac:dyDescent="0.25">
      <c r="A129" s="12"/>
      <c r="B129" s="55" t="s">
        <v>70</v>
      </c>
      <c r="C129" s="50"/>
      <c r="D129" s="50" t="s">
        <v>26</v>
      </c>
      <c r="E129" s="12"/>
      <c r="F129" s="51">
        <v>175</v>
      </c>
      <c r="G129" s="36">
        <f t="shared" ref="G129" si="4">+G128+E129-F129</f>
        <v>1307201.01513</v>
      </c>
    </row>
    <row r="130" spans="1:7" ht="15" x14ac:dyDescent="0.25">
      <c r="F130" s="52"/>
      <c r="G130" s="47"/>
    </row>
  </sheetData>
  <sortState ref="B13:F106">
    <sortCondition ref="B13:B106"/>
    <sortCondition ref="C13:C106"/>
  </sortState>
  <mergeCells count="13">
    <mergeCell ref="A6:G6"/>
    <mergeCell ref="A7:G7"/>
    <mergeCell ref="A3:G3"/>
    <mergeCell ref="A4:G4"/>
    <mergeCell ref="A5:G5"/>
    <mergeCell ref="I11:M11"/>
    <mergeCell ref="A8:G8"/>
    <mergeCell ref="B10:D10"/>
    <mergeCell ref="B11:C11"/>
    <mergeCell ref="A10:A12"/>
    <mergeCell ref="E11:F11"/>
    <mergeCell ref="E10:G10"/>
    <mergeCell ref="A9:G9"/>
  </mergeCells>
  <phoneticPr fontId="2" type="noConversion"/>
  <printOptions horizontalCentered="1"/>
  <pageMargins left="0.23622047244094499" right="0" top="0.15748031496063" bottom="0.15748031496063" header="0" footer="0"/>
  <pageSetup scale="63" fitToHeight="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2017-09-08T23:35:24Z</cp:lastPrinted>
  <dcterms:created xsi:type="dcterms:W3CDTF">2006-07-11T17:39:34Z</dcterms:created>
  <dcterms:modified xsi:type="dcterms:W3CDTF">2019-04-03T17:06:31Z</dcterms:modified>
</cp:coreProperties>
</file>