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9440" windowHeight="7245"/>
  </bookViews>
  <sheets>
    <sheet name="LIBRO BANCO " sheetId="3" r:id="rId1"/>
  </sheets>
  <definedNames>
    <definedName name="_xlnm._FilterDatabase" localSheetId="0" hidden="1">'LIBRO BANCO '!$B$15:$G$15</definedName>
    <definedName name="_xlnm.Print_Area" localSheetId="0">'LIBRO BANCO '!$A$1:$H$17</definedName>
    <definedName name="NOMBRE" localSheetId="0">#REF!</definedName>
    <definedName name="NOMBRE">#REF!</definedName>
  </definedNames>
  <calcPr calcId="145621"/>
</workbook>
</file>

<file path=xl/calcChain.xml><?xml version="1.0" encoding="utf-8"?>
<calcChain xmlns="http://schemas.openxmlformats.org/spreadsheetml/2006/main">
  <c r="F121" i="3" l="1"/>
  <c r="F107" i="3"/>
  <c r="F73" i="3"/>
  <c r="F68" i="3"/>
  <c r="F42" i="3"/>
  <c r="F41" i="3"/>
  <c r="F25" i="3"/>
  <c r="G13" i="3"/>
  <c r="G14" i="3" s="1"/>
  <c r="G15" i="3" s="1"/>
  <c r="G16" i="3" s="1"/>
  <c r="G17" i="3" s="1"/>
  <c r="G18" i="3" s="1"/>
  <c r="G19" i="3" s="1"/>
  <c r="G20" i="3" s="1"/>
  <c r="G21" i="3" s="1"/>
  <c r="G22" i="3" s="1"/>
  <c r="G23" i="3" s="1"/>
  <c r="G24" i="3" s="1"/>
  <c r="G25" i="3" s="1"/>
  <c r="G26" i="3" s="1"/>
  <c r="G27" i="3" s="1"/>
  <c r="G28" i="3" s="1"/>
  <c r="G29" i="3" s="1"/>
  <c r="G30" i="3" s="1"/>
  <c r="G31" i="3" s="1"/>
  <c r="G32" i="3" s="1"/>
  <c r="G33" i="3" s="1"/>
  <c r="G34" i="3" s="1"/>
  <c r="G35" i="3" s="1"/>
  <c r="G36" i="3" s="1"/>
  <c r="G37" i="3" s="1"/>
  <c r="G38" i="3" s="1"/>
  <c r="G39" i="3" s="1"/>
  <c r="G40" i="3" s="1"/>
  <c r="G41" i="3" s="1"/>
  <c r="G42" i="3" s="1"/>
  <c r="G43" i="3" s="1"/>
  <c r="G44" i="3" s="1"/>
  <c r="G45" i="3" s="1"/>
  <c r="G46" i="3" s="1"/>
  <c r="G47" i="3" s="1"/>
  <c r="G48" i="3" s="1"/>
  <c r="G49" i="3" s="1"/>
  <c r="G50" i="3" s="1"/>
  <c r="G51" i="3" s="1"/>
  <c r="G52" i="3" s="1"/>
  <c r="G53" i="3" s="1"/>
  <c r="G54" i="3" s="1"/>
  <c r="G55" i="3" s="1"/>
  <c r="G56" i="3" s="1"/>
  <c r="G57" i="3" s="1"/>
  <c r="G58" i="3" s="1"/>
  <c r="G59" i="3" s="1"/>
  <c r="G60" i="3" s="1"/>
  <c r="G61" i="3" s="1"/>
  <c r="G62" i="3" s="1"/>
  <c r="G63" i="3" s="1"/>
  <c r="G64" i="3" s="1"/>
  <c r="G65" i="3" s="1"/>
  <c r="G66" i="3" s="1"/>
  <c r="G67" i="3" s="1"/>
  <c r="G68" i="3" s="1"/>
  <c r="G69" i="3" s="1"/>
  <c r="G70" i="3" s="1"/>
  <c r="G71" i="3" s="1"/>
  <c r="G72" i="3" s="1"/>
  <c r="G73" i="3" s="1"/>
  <c r="G74" i="3" s="1"/>
  <c r="G75" i="3" s="1"/>
  <c r="G76" i="3" s="1"/>
  <c r="G77" i="3" s="1"/>
  <c r="G78" i="3" s="1"/>
  <c r="G79" i="3" s="1"/>
  <c r="G80" i="3" s="1"/>
  <c r="G81" i="3" s="1"/>
  <c r="G82" i="3" s="1"/>
  <c r="G83" i="3" s="1"/>
  <c r="G84" i="3" s="1"/>
  <c r="G85" i="3" s="1"/>
  <c r="G86" i="3" s="1"/>
  <c r="G87" i="3" s="1"/>
  <c r="G88" i="3" s="1"/>
  <c r="G89" i="3" s="1"/>
  <c r="G90" i="3" s="1"/>
  <c r="G91" i="3" s="1"/>
  <c r="G92" i="3" s="1"/>
  <c r="G93" i="3" s="1"/>
  <c r="G94" i="3" s="1"/>
  <c r="G95" i="3" s="1"/>
  <c r="G96" i="3" s="1"/>
  <c r="G97" i="3" s="1"/>
  <c r="G98" i="3" s="1"/>
  <c r="G99" i="3" s="1"/>
  <c r="G100" i="3" s="1"/>
  <c r="G101" i="3" s="1"/>
  <c r="G102" i="3" s="1"/>
  <c r="G103" i="3" s="1"/>
  <c r="G104" i="3" s="1"/>
  <c r="G105" i="3" s="1"/>
  <c r="G106" i="3" s="1"/>
  <c r="G107" i="3" s="1"/>
  <c r="G108" i="3" s="1"/>
  <c r="G109" i="3" s="1"/>
  <c r="G110" i="3" s="1"/>
  <c r="G111" i="3" s="1"/>
  <c r="G112" i="3" s="1"/>
  <c r="G113" i="3" s="1"/>
  <c r="G114" i="3" s="1"/>
  <c r="G115" i="3" s="1"/>
  <c r="G116" i="3" s="1"/>
  <c r="G117" i="3" s="1"/>
  <c r="G118" i="3" s="1"/>
  <c r="G119" i="3" s="1"/>
  <c r="G120" i="3" s="1"/>
  <c r="G121" i="3" s="1"/>
  <c r="G122" i="3" s="1"/>
  <c r="G123" i="3" s="1"/>
  <c r="G124" i="3" s="1"/>
  <c r="G125" i="3" s="1"/>
  <c r="G126" i="3" s="1"/>
  <c r="G127" i="3" s="1"/>
  <c r="G128" i="3" s="1"/>
  <c r="G129" i="3" s="1"/>
  <c r="G130" i="3" s="1"/>
  <c r="G131" i="3" s="1"/>
  <c r="G132" i="3" s="1"/>
  <c r="G11" i="3"/>
</calcChain>
</file>

<file path=xl/sharedStrings.xml><?xml version="1.0" encoding="utf-8"?>
<sst xmlns="http://schemas.openxmlformats.org/spreadsheetml/2006/main" count="148" uniqueCount="74">
  <si>
    <t>Fecha</t>
  </si>
  <si>
    <t>Balance</t>
  </si>
  <si>
    <t xml:space="preserve">Cuenta Bancaria No: </t>
  </si>
  <si>
    <t xml:space="preserve">Balance Inicial: </t>
  </si>
  <si>
    <t>No. Ck/Transf.</t>
  </si>
  <si>
    <t>Descripcion</t>
  </si>
  <si>
    <t>Debito</t>
  </si>
  <si>
    <t>Credito</t>
  </si>
  <si>
    <t xml:space="preserve"> </t>
  </si>
  <si>
    <t>VICE-PRESIDENCIA DE LA REPUBLICA DOMINICANA</t>
  </si>
  <si>
    <t>Gabinete de Coodinacion de Politicas Sociales</t>
  </si>
  <si>
    <t>Programa Progresando Con Solidaridad</t>
  </si>
  <si>
    <t>"Año del Desarrollo Agroforestal"</t>
  </si>
  <si>
    <t>Libro Banco</t>
  </si>
  <si>
    <t>CUENTA EUGENIO MARIA DE HOSTOS</t>
  </si>
  <si>
    <t>240-015858-9</t>
  </si>
  <si>
    <t>BALANCE ANTERIOR</t>
  </si>
  <si>
    <t>PAGO IMPUESTO 0.15% CK 46</t>
  </si>
  <si>
    <t>NULO</t>
  </si>
  <si>
    <t>PAGO IMPUESTO 0.15% CK 49</t>
  </si>
  <si>
    <t>PAGO IMPUESTO 0.15% CK 51</t>
  </si>
  <si>
    <t>RUBENS SANCHEZ CASTILLO</t>
  </si>
  <si>
    <t>SIRIA JOSEFINA DIAZ CHALAS</t>
  </si>
  <si>
    <t>VICTOR ANDRES JOUBERT JULIEN</t>
  </si>
  <si>
    <t>Cargos Bancarios</t>
  </si>
  <si>
    <t>CRISTINA CARPIO DE LA CRUZ</t>
  </si>
  <si>
    <t>PAGO IMPUESTO 0.15% CK 52</t>
  </si>
  <si>
    <t>JUAN ANTONIO REYES CATALINO</t>
  </si>
  <si>
    <t>MARY JOSEFINA CEDEÑO DE JESUS</t>
  </si>
  <si>
    <t>BIENVENIDO REYES JIMENEZ</t>
  </si>
  <si>
    <t>AWCO &amp; ASOCIADOS</t>
  </si>
  <si>
    <t>PAGO IMPUESTO 0.15% CK 53</t>
  </si>
  <si>
    <t>PAGO IMPUESTO 0.15% CK 54</t>
  </si>
  <si>
    <t>COMISION MANEJO CUENTA</t>
  </si>
  <si>
    <t>PAGO IMPUESTO 0.15% CK 61</t>
  </si>
  <si>
    <t>PAGO IMPUESTO 0.15% CK 62</t>
  </si>
  <si>
    <t>PAGO IMPUESTO 0.15% CK 63</t>
  </si>
  <si>
    <t>PAGO IMPUESTO 0.15% CK 57</t>
  </si>
  <si>
    <t>PAGO IMPUESTO 0.15% CK 66</t>
  </si>
  <si>
    <t>PAGO IMPUESTO 0.15% CK 68</t>
  </si>
  <si>
    <t>PAGO IMPUESTO 0.15% CK 71</t>
  </si>
  <si>
    <t>PAGO IMPUESTO 0.15% CK 67</t>
  </si>
  <si>
    <t>PAGO IMPUESTO 0.15% CK 74</t>
  </si>
  <si>
    <t xml:space="preserve">CRISTINA CARPIO DE LA CRUZ </t>
  </si>
  <si>
    <t>COMISION POR MANEJO CUENTA</t>
  </si>
  <si>
    <t>PAGO IMPUESTO 0.15% CK 79</t>
  </si>
  <si>
    <t>REYNA ESTELA GUERRERO MEJIA</t>
  </si>
  <si>
    <t>PAGO IMPUESTO 0.15% CK 82</t>
  </si>
  <si>
    <t>DEPOSITO</t>
  </si>
  <si>
    <t>MARIA AGUSTINA CONSTANZO</t>
  </si>
  <si>
    <t>Cargos Bancarios CK 84</t>
  </si>
  <si>
    <t>Cargos Bancarios CK 88</t>
  </si>
  <si>
    <t>Cargos Bancarios CK 93</t>
  </si>
  <si>
    <t>Cargos Bancarios CK 95</t>
  </si>
  <si>
    <t>CLAUDIO PEREZ BARRERA</t>
  </si>
  <si>
    <t>Cargos bancarios CK 99</t>
  </si>
  <si>
    <t>Cargos bancarios CK 96</t>
  </si>
  <si>
    <t>YAN CARLOS GUERRERO ROSARIO</t>
  </si>
  <si>
    <t>Cargos Bancarios CK 100</t>
  </si>
  <si>
    <t>Cargos Bancarios CK 101</t>
  </si>
  <si>
    <t>Cargos Bancarios CK 102</t>
  </si>
  <si>
    <t>Cargos Bancarios CK 91</t>
  </si>
  <si>
    <t>20/03/17</t>
  </si>
  <si>
    <t>Cargos Bancarios CK 104</t>
  </si>
  <si>
    <t>31/03/17</t>
  </si>
  <si>
    <t>30/04/17</t>
  </si>
  <si>
    <t>17/05/17</t>
  </si>
  <si>
    <t>31/05/17</t>
  </si>
  <si>
    <t>30/06/17</t>
  </si>
  <si>
    <t>PAGO IMPUESTO 0.15%</t>
  </si>
  <si>
    <t>31/08/2017</t>
  </si>
  <si>
    <t>30/09/2017</t>
  </si>
  <si>
    <t>31/10/2017</t>
  </si>
  <si>
    <t>30/11/2017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</si>
</sst>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dd\/mm\/yyyy"/>
    <numFmt numFmtId="165" formatCode="[$-C0A]d\ &quot;de&quot;\ mmmm\ &quot;de&quot;\ yyyy;@"/>
  </numFmts>
  <fonts count="33" x14ac:knownFonts="1"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3"/>
      <name val="Arial"/>
      <family val="2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 Black"/>
      <family val="2"/>
    </font>
    <font>
      <b/>
      <i/>
      <sz val="14"/>
      <color rgb="FF00B050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1"/>
      <color indexed="63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1">
    <xf numFmtId="0" fontId="0" fillId="0" borderId="0">
      <alignment vertical="top"/>
    </xf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2" borderId="0" applyNumberFormat="0" applyBorder="0" applyAlignment="0" applyProtection="0"/>
    <xf numFmtId="0" fontId="9" fillId="6" borderId="0" applyNumberFormat="0" applyBorder="0" applyAlignment="0" applyProtection="0"/>
    <xf numFmtId="0" fontId="10" fillId="23" borderId="2" applyNumberFormat="0" applyAlignment="0" applyProtection="0"/>
    <xf numFmtId="0" fontId="11" fillId="24" borderId="3" applyNumberFormat="0" applyAlignment="0" applyProtection="0"/>
    <xf numFmtId="0" fontId="12" fillId="0" borderId="0" applyNumberFormat="0" applyFill="0" applyBorder="0" applyAlignment="0" applyProtection="0"/>
    <xf numFmtId="0" fontId="13" fillId="7" borderId="0" applyNumberFormat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10" borderId="2" applyNumberFormat="0" applyAlignment="0" applyProtection="0"/>
    <xf numFmtId="0" fontId="18" fillId="0" borderId="7" applyNumberFormat="0" applyFill="0" applyAlignment="0" applyProtection="0"/>
    <xf numFmtId="43" fontId="19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/>
    <xf numFmtId="43" fontId="19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9" fillId="0" borderId="0">
      <alignment vertical="top"/>
    </xf>
    <xf numFmtId="0" fontId="7" fillId="0" borderId="0"/>
    <xf numFmtId="0" fontId="2" fillId="0" borderId="0">
      <alignment vertical="top"/>
    </xf>
    <xf numFmtId="0" fontId="7" fillId="25" borderId="8" applyNumberFormat="0" applyFont="0" applyAlignment="0" applyProtection="0"/>
    <xf numFmtId="0" fontId="20" fillId="23" borderId="9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43" fontId="19" fillId="0" borderId="0" applyFont="0" applyFill="0" applyBorder="0" applyAlignment="0" applyProtection="0"/>
    <xf numFmtId="0" fontId="13" fillId="7" borderId="0" applyNumberFormat="0" applyBorder="0" applyAlignment="0" applyProtection="0"/>
    <xf numFmtId="0" fontId="14" fillId="0" borderId="4" applyNumberFormat="0" applyFill="0" applyAlignment="0" applyProtection="0"/>
  </cellStyleXfs>
  <cellXfs count="61">
    <xf numFmtId="0" fontId="0" fillId="0" borderId="0" xfId="0">
      <alignment vertical="top"/>
    </xf>
    <xf numFmtId="0" fontId="0" fillId="0" borderId="0" xfId="0" applyAlignment="1"/>
    <xf numFmtId="0" fontId="0" fillId="0" borderId="0" xfId="0" applyAlignment="1">
      <alignment horizontal="center"/>
    </xf>
    <xf numFmtId="0" fontId="23" fillId="4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NumberFormat="1" applyAlignment="1">
      <alignment horizontal="left" vertical="top"/>
    </xf>
    <xf numFmtId="0" fontId="5" fillId="0" borderId="0" xfId="0" applyFont="1">
      <alignment vertical="top"/>
    </xf>
    <xf numFmtId="43" fontId="0" fillId="0" borderId="0" xfId="58" applyFont="1" applyAlignment="1">
      <alignment vertical="top"/>
    </xf>
    <xf numFmtId="43" fontId="0" fillId="0" borderId="0" xfId="58" applyFont="1" applyAlignment="1">
      <alignment horizontal="right" vertical="top"/>
    </xf>
    <xf numFmtId="43" fontId="24" fillId="4" borderId="0" xfId="58" applyFont="1" applyFill="1" applyAlignment="1">
      <alignment vertical="top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43" fontId="5" fillId="3" borderId="0" xfId="1" applyFont="1" applyFill="1" applyAlignment="1">
      <alignment vertical="center"/>
    </xf>
    <xf numFmtId="43" fontId="0" fillId="0" borderId="0" xfId="1" applyFont="1"/>
    <xf numFmtId="0" fontId="25" fillId="2" borderId="16" xfId="0" applyFont="1" applyFill="1" applyBorder="1" applyAlignment="1">
      <alignment horizontal="center" vertical="center" wrapText="1"/>
    </xf>
    <xf numFmtId="43" fontId="25" fillId="2" borderId="16" xfId="1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 wrapText="1"/>
    </xf>
    <xf numFmtId="0" fontId="25" fillId="2" borderId="18" xfId="0" applyFont="1" applyFill="1" applyBorder="1" applyAlignment="1">
      <alignment horizontal="center" vertical="center" wrapText="1"/>
    </xf>
    <xf numFmtId="0" fontId="25" fillId="2" borderId="19" xfId="0" applyFont="1" applyFill="1" applyBorder="1" applyAlignment="1">
      <alignment horizontal="center" vertical="center" wrapText="1"/>
    </xf>
    <xf numFmtId="43" fontId="25" fillId="2" borderId="18" xfId="1" applyFont="1" applyFill="1" applyBorder="1" applyAlignment="1">
      <alignment horizontal="center" vertical="center" wrapText="1"/>
    </xf>
    <xf numFmtId="0" fontId="25" fillId="2" borderId="20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vertical="center"/>
    </xf>
    <xf numFmtId="14" fontId="30" fillId="0" borderId="12" xfId="0" applyNumberFormat="1" applyFont="1" applyBorder="1" applyAlignment="1">
      <alignment horizontal="center" vertical="top"/>
    </xf>
    <xf numFmtId="0" fontId="30" fillId="0" borderId="12" xfId="0" applyFont="1" applyBorder="1" applyAlignment="1">
      <alignment horizontal="center" vertical="top"/>
    </xf>
    <xf numFmtId="0" fontId="31" fillId="0" borderId="12" xfId="51" applyFont="1" applyFill="1" applyBorder="1" applyAlignment="1"/>
    <xf numFmtId="43" fontId="31" fillId="0" borderId="12" xfId="38" applyFont="1" applyFill="1" applyBorder="1" applyAlignment="1"/>
    <xf numFmtId="43" fontId="31" fillId="0" borderId="12" xfId="1" applyFont="1" applyFill="1" applyBorder="1"/>
    <xf numFmtId="4" fontId="31" fillId="0" borderId="12" xfId="51" applyNumberFormat="1" applyFont="1" applyFill="1" applyBorder="1" applyAlignment="1"/>
    <xf numFmtId="0" fontId="32" fillId="0" borderId="12" xfId="0" applyNumberFormat="1" applyFont="1" applyFill="1" applyBorder="1" applyAlignment="1">
      <alignment horizontal="left"/>
    </xf>
    <xf numFmtId="0" fontId="31" fillId="0" borderId="12" xfId="0" applyFont="1" applyFill="1" applyBorder="1" applyAlignment="1">
      <alignment vertical="center"/>
    </xf>
    <xf numFmtId="43" fontId="30" fillId="0" borderId="12" xfId="1" applyFont="1" applyFill="1" applyBorder="1" applyAlignment="1">
      <alignment vertical="top"/>
    </xf>
    <xf numFmtId="0" fontId="30" fillId="0" borderId="12" xfId="0" applyFont="1" applyFill="1" applyBorder="1" applyAlignment="1">
      <alignment vertical="top"/>
    </xf>
    <xf numFmtId="0" fontId="32" fillId="0" borderId="12" xfId="0" applyFont="1" applyFill="1" applyBorder="1" applyAlignment="1">
      <alignment horizontal="center"/>
    </xf>
    <xf numFmtId="0" fontId="32" fillId="0" borderId="12" xfId="0" applyFont="1" applyFill="1" applyBorder="1" applyAlignment="1">
      <alignment horizontal="left"/>
    </xf>
    <xf numFmtId="0" fontId="32" fillId="0" borderId="12" xfId="0" applyNumberFormat="1" applyFont="1" applyFill="1" applyBorder="1" applyAlignment="1">
      <alignment horizontal="center"/>
    </xf>
    <xf numFmtId="43" fontId="32" fillId="0" borderId="12" xfId="1" applyFont="1" applyFill="1" applyBorder="1" applyAlignment="1">
      <alignment horizontal="right"/>
    </xf>
    <xf numFmtId="0" fontId="32" fillId="0" borderId="12" xfId="0" applyFont="1" applyBorder="1" applyAlignment="1">
      <alignment horizontal="center"/>
    </xf>
    <xf numFmtId="0" fontId="32" fillId="0" borderId="12" xfId="0" applyFont="1" applyFill="1" applyBorder="1" applyAlignment="1">
      <alignment horizontal="right"/>
    </xf>
    <xf numFmtId="14" fontId="31" fillId="0" borderId="12" xfId="0" applyNumberFormat="1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31" fillId="0" borderId="12" xfId="0" applyFont="1" applyBorder="1" applyAlignment="1">
      <alignment vertical="center"/>
    </xf>
    <xf numFmtId="43" fontId="31" fillId="0" borderId="12" xfId="1" applyFont="1" applyBorder="1" applyAlignment="1">
      <alignment vertical="center"/>
    </xf>
    <xf numFmtId="43" fontId="31" fillId="0" borderId="12" xfId="1" applyFont="1" applyFill="1" applyBorder="1" applyAlignment="1">
      <alignment vertical="top"/>
    </xf>
    <xf numFmtId="14" fontId="5" fillId="0" borderId="12" xfId="0" applyNumberFormat="1" applyFont="1" applyBorder="1" applyAlignment="1">
      <alignment vertical="center"/>
    </xf>
    <xf numFmtId="0" fontId="32" fillId="0" borderId="12" xfId="0" applyFont="1" applyBorder="1" applyAlignment="1">
      <alignment horizontal="left"/>
    </xf>
    <xf numFmtId="43" fontId="31" fillId="0" borderId="12" xfId="1" applyFont="1" applyBorder="1" applyAlignment="1">
      <alignment horizontal="right"/>
    </xf>
    <xf numFmtId="164" fontId="32" fillId="0" borderId="12" xfId="0" applyNumberFormat="1" applyFont="1" applyBorder="1" applyAlignment="1">
      <alignment horizont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0" applyFont="1" applyBorder="1" applyAlignment="1">
      <alignment horizontal="center"/>
    </xf>
    <xf numFmtId="0" fontId="29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165" fontId="4" fillId="3" borderId="0" xfId="0" applyNumberFormat="1" applyFont="1" applyFill="1" applyAlignment="1">
      <alignment horizontal="center" vertical="center"/>
    </xf>
    <xf numFmtId="0" fontId="25" fillId="2" borderId="14" xfId="0" applyFont="1" applyFill="1" applyBorder="1" applyAlignment="1">
      <alignment horizontal="center" vertical="center" wrapText="1"/>
    </xf>
    <xf numFmtId="0" fontId="25" fillId="2" borderId="15" xfId="0" applyFont="1" applyFill="1" applyBorder="1" applyAlignment="1">
      <alignment horizontal="center" vertical="center" wrapText="1"/>
    </xf>
    <xf numFmtId="0" fontId="25" fillId="2" borderId="17" xfId="0" applyFont="1" applyFill="1" applyBorder="1" applyAlignment="1">
      <alignment horizontal="center" vertical="center" wrapText="1"/>
    </xf>
    <xf numFmtId="0" fontId="25" fillId="2" borderId="10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/>
    </xf>
  </cellXfs>
  <cellStyles count="61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ueno" xfId="59"/>
    <cellStyle name="Calculation" xfId="28"/>
    <cellStyle name="Check Cell" xfId="29"/>
    <cellStyle name="Encabezado 1" xfId="60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Millares 2" xfId="38"/>
    <cellStyle name="Millares 2 6" xfId="39"/>
    <cellStyle name="Millares 3" xfId="40"/>
    <cellStyle name="Millares 3 2" xfId="1"/>
    <cellStyle name="Millares 4" xfId="41"/>
    <cellStyle name="Millares 5" xfId="42"/>
    <cellStyle name="Millares 5 2" xfId="58"/>
    <cellStyle name="Millares 8" xfId="43"/>
    <cellStyle name="Millares 8 2" xfId="44"/>
    <cellStyle name="Millares 8 2 2" xfId="45"/>
    <cellStyle name="Millares 8 2 2 2" xfId="46"/>
    <cellStyle name="Millares 8 2 2 2 2" xfId="47"/>
    <cellStyle name="Millares 8 2 2 2 2 2" xfId="48"/>
    <cellStyle name="Millares 8 2 2 2 2 2 2" xfId="2"/>
    <cellStyle name="Millares 8 2 2 2 2 2 2 2" xfId="49"/>
    <cellStyle name="Millares 9" xfId="50"/>
    <cellStyle name="Normal" xfId="0" builtinId="0"/>
    <cellStyle name="Normal 2" xfId="51"/>
    <cellStyle name="Normal 3" xfId="52"/>
    <cellStyle name="Normal 4" xfId="53"/>
    <cellStyle name="Note" xfId="54"/>
    <cellStyle name="Output" xfId="55"/>
    <cellStyle name="Title" xfId="56"/>
    <cellStyle name="Warning Text" xfId="5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619125</xdr:colOff>
      <xdr:row>5</xdr:row>
      <xdr:rowOff>142875</xdr:rowOff>
    </xdr:to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828799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609600</xdr:colOff>
      <xdr:row>0</xdr:row>
      <xdr:rowOff>0</xdr:rowOff>
    </xdr:from>
    <xdr:to>
      <xdr:col>6</xdr:col>
      <xdr:colOff>990600</xdr:colOff>
      <xdr:row>5</xdr:row>
      <xdr:rowOff>161925</xdr:rowOff>
    </xdr:to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9525" y="0"/>
          <a:ext cx="1485900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32"/>
  <sheetViews>
    <sheetView tabSelected="1" showOutlineSymbols="0" topLeftCell="A112" zoomScaleNormal="100" workbookViewId="0">
      <selection activeCell="D134" sqref="D134"/>
    </sheetView>
  </sheetViews>
  <sheetFormatPr baseColWidth="10" defaultColWidth="6.85546875" defaultRowHeight="12.75" customHeight="1" x14ac:dyDescent="0.2"/>
  <cols>
    <col min="1" max="1" width="6.140625" style="3" customWidth="1"/>
    <col min="2" max="2" width="12" style="4" customWidth="1"/>
    <col min="3" max="3" width="12.85546875" style="5" bestFit="1" customWidth="1"/>
    <col min="4" max="4" width="60" style="6" customWidth="1"/>
    <col min="5" max="5" width="15.42578125" style="7" customWidth="1"/>
    <col min="6" max="6" width="16.5703125" style="8" customWidth="1"/>
    <col min="7" max="7" width="17.42578125" style="9" customWidth="1"/>
  </cols>
  <sheetData>
    <row r="1" spans="1:7" s="1" customFormat="1" x14ac:dyDescent="0.2">
      <c r="A1" s="10"/>
      <c r="B1" s="11"/>
      <c r="C1" s="11"/>
      <c r="D1" s="10" t="s">
        <v>8</v>
      </c>
      <c r="E1" s="10"/>
      <c r="F1" s="12"/>
      <c r="G1" s="10"/>
    </row>
    <row r="2" spans="1:7" s="1" customFormat="1" x14ac:dyDescent="0.2">
      <c r="B2" s="2"/>
      <c r="C2" s="2"/>
      <c r="F2" s="13"/>
    </row>
    <row r="3" spans="1:7" s="1" customFormat="1" ht="23.25" x14ac:dyDescent="0.35">
      <c r="A3" s="49" t="s">
        <v>9</v>
      </c>
      <c r="B3" s="49"/>
      <c r="C3" s="49"/>
      <c r="D3" s="49"/>
      <c r="E3" s="49"/>
      <c r="F3" s="49"/>
      <c r="G3" s="49"/>
    </row>
    <row r="4" spans="1:7" s="1" customFormat="1" ht="20.25" x14ac:dyDescent="0.3">
      <c r="A4" s="50" t="s">
        <v>10</v>
      </c>
      <c r="B4" s="50"/>
      <c r="C4" s="50"/>
      <c r="D4" s="50"/>
      <c r="E4" s="50"/>
      <c r="F4" s="50"/>
      <c r="G4" s="50"/>
    </row>
    <row r="5" spans="1:7" s="1" customFormat="1" ht="22.5" x14ac:dyDescent="0.45">
      <c r="A5" s="51" t="s">
        <v>11</v>
      </c>
      <c r="B5" s="51"/>
      <c r="C5" s="51"/>
      <c r="D5" s="51"/>
      <c r="E5" s="51"/>
      <c r="F5" s="51"/>
      <c r="G5" s="51"/>
    </row>
    <row r="6" spans="1:7" s="1" customFormat="1" ht="18.75" x14ac:dyDescent="0.2">
      <c r="A6" s="52" t="s">
        <v>12</v>
      </c>
      <c r="B6" s="52"/>
      <c r="C6" s="52"/>
      <c r="D6" s="52"/>
      <c r="E6" s="52"/>
      <c r="F6" s="52"/>
      <c r="G6" s="52"/>
    </row>
    <row r="7" spans="1:7" s="1" customFormat="1" ht="23.25" x14ac:dyDescent="0.2">
      <c r="A7" s="53" t="s">
        <v>13</v>
      </c>
      <c r="B7" s="53"/>
      <c r="C7" s="53"/>
      <c r="D7" s="53"/>
      <c r="E7" s="53"/>
      <c r="F7" s="53"/>
      <c r="G7" s="53"/>
    </row>
    <row r="8" spans="1:7" s="1" customFormat="1" ht="18" x14ac:dyDescent="0.2">
      <c r="A8" s="54">
        <v>43069</v>
      </c>
      <c r="B8" s="54"/>
      <c r="C8" s="54"/>
      <c r="D8" s="54"/>
      <c r="E8" s="54"/>
      <c r="F8" s="54"/>
      <c r="G8" s="54"/>
    </row>
    <row r="9" spans="1:7" s="1" customFormat="1" ht="13.5" thickBot="1" x14ac:dyDescent="0.25">
      <c r="A9" s="60" t="s">
        <v>14</v>
      </c>
      <c r="B9" s="60"/>
      <c r="C9" s="60"/>
      <c r="D9" s="60"/>
      <c r="E9" s="60"/>
      <c r="F9" s="60"/>
      <c r="G9" s="60"/>
    </row>
    <row r="10" spans="1:7" s="1" customFormat="1" ht="16.5" x14ac:dyDescent="0.2">
      <c r="A10" s="55"/>
      <c r="B10" s="58" t="s">
        <v>2</v>
      </c>
      <c r="C10" s="58"/>
      <c r="D10" s="58"/>
      <c r="E10" s="58" t="s">
        <v>15</v>
      </c>
      <c r="F10" s="58"/>
      <c r="G10" s="58"/>
    </row>
    <row r="11" spans="1:7" s="1" customFormat="1" ht="16.5" x14ac:dyDescent="0.2">
      <c r="A11" s="56"/>
      <c r="B11" s="59"/>
      <c r="C11" s="59"/>
      <c r="D11" s="14"/>
      <c r="E11" s="59" t="s">
        <v>3</v>
      </c>
      <c r="F11" s="59"/>
      <c r="G11" s="15">
        <f>1666063.33+45.36</f>
        <v>1666108.6900000002</v>
      </c>
    </row>
    <row r="12" spans="1:7" s="1" customFormat="1" ht="33" x14ac:dyDescent="0.2">
      <c r="A12" s="57"/>
      <c r="B12" s="16" t="s">
        <v>0</v>
      </c>
      <c r="C12" s="17" t="s">
        <v>4</v>
      </c>
      <c r="D12" s="18" t="s">
        <v>5</v>
      </c>
      <c r="E12" s="16" t="s">
        <v>6</v>
      </c>
      <c r="F12" s="19" t="s">
        <v>7</v>
      </c>
      <c r="G12" s="20" t="s">
        <v>1</v>
      </c>
    </row>
    <row r="13" spans="1:7" s="1" customFormat="1" ht="16.5" customHeight="1" x14ac:dyDescent="0.2">
      <c r="A13" s="21"/>
      <c r="B13" s="22">
        <v>42370</v>
      </c>
      <c r="C13" s="23"/>
      <c r="D13" s="24" t="s">
        <v>16</v>
      </c>
      <c r="E13" s="25"/>
      <c r="F13" s="26"/>
      <c r="G13" s="27">
        <f>+G11+E13-F13</f>
        <v>1666108.6900000002</v>
      </c>
    </row>
    <row r="14" spans="1:7" s="1" customFormat="1" ht="14.25" x14ac:dyDescent="0.2">
      <c r="A14" s="21"/>
      <c r="B14" s="22">
        <v>42375</v>
      </c>
      <c r="C14" s="23">
        <v>46</v>
      </c>
      <c r="D14" s="28" t="s">
        <v>17</v>
      </c>
      <c r="E14" s="25"/>
      <c r="F14" s="26">
        <v>45.36</v>
      </c>
      <c r="G14" s="27">
        <f>+G13+E14-F14</f>
        <v>1666063.33</v>
      </c>
    </row>
    <row r="15" spans="1:7" ht="14.25" x14ac:dyDescent="0.2">
      <c r="A15" s="21"/>
      <c r="B15" s="22">
        <v>42376</v>
      </c>
      <c r="C15" s="23">
        <v>47</v>
      </c>
      <c r="D15" s="24" t="s">
        <v>18</v>
      </c>
      <c r="E15" s="25"/>
      <c r="F15" s="26">
        <v>0</v>
      </c>
      <c r="G15" s="27">
        <f t="shared" ref="G15:G78" si="0">+G14+E15-F15</f>
        <v>1666063.33</v>
      </c>
    </row>
    <row r="16" spans="1:7" ht="12.75" customHeight="1" x14ac:dyDescent="0.2">
      <c r="A16" s="21"/>
      <c r="B16" s="22">
        <v>42377</v>
      </c>
      <c r="C16" s="23">
        <v>48</v>
      </c>
      <c r="D16" s="24" t="s">
        <v>18</v>
      </c>
      <c r="E16" s="25"/>
      <c r="F16" s="26">
        <v>0</v>
      </c>
      <c r="G16" s="27">
        <f t="shared" si="0"/>
        <v>1666063.33</v>
      </c>
    </row>
    <row r="17" spans="1:7" ht="12.75" customHeight="1" x14ac:dyDescent="0.2">
      <c r="A17" s="21"/>
      <c r="B17" s="22">
        <v>42384</v>
      </c>
      <c r="C17" s="23">
        <v>49</v>
      </c>
      <c r="D17" s="28" t="s">
        <v>19</v>
      </c>
      <c r="E17" s="29"/>
      <c r="F17" s="30">
        <v>21.6</v>
      </c>
      <c r="G17" s="27">
        <f t="shared" si="0"/>
        <v>1666041.73</v>
      </c>
    </row>
    <row r="18" spans="1:7" ht="12.75" customHeight="1" x14ac:dyDescent="0.2">
      <c r="A18" s="21"/>
      <c r="B18" s="22">
        <v>42384</v>
      </c>
      <c r="C18" s="23">
        <v>50</v>
      </c>
      <c r="D18" s="31" t="s">
        <v>18</v>
      </c>
      <c r="E18" s="29"/>
      <c r="F18" s="30">
        <v>0</v>
      </c>
      <c r="G18" s="27">
        <f t="shared" si="0"/>
        <v>1666041.73</v>
      </c>
    </row>
    <row r="19" spans="1:7" ht="12.75" customHeight="1" x14ac:dyDescent="0.2">
      <c r="A19" s="21"/>
      <c r="B19" s="22">
        <v>42384</v>
      </c>
      <c r="C19" s="23">
        <v>51</v>
      </c>
      <c r="D19" s="28" t="s">
        <v>20</v>
      </c>
      <c r="E19" s="25"/>
      <c r="F19" s="26">
        <v>37.799999999999997</v>
      </c>
      <c r="G19" s="27">
        <f t="shared" si="0"/>
        <v>1666003.93</v>
      </c>
    </row>
    <row r="20" spans="1:7" ht="12.75" customHeight="1" x14ac:dyDescent="0.2">
      <c r="A20" s="21"/>
      <c r="B20" s="22">
        <v>42384</v>
      </c>
      <c r="C20" s="23">
        <v>51</v>
      </c>
      <c r="D20" s="24" t="s">
        <v>21</v>
      </c>
      <c r="E20" s="25"/>
      <c r="F20" s="26">
        <v>25200</v>
      </c>
      <c r="G20" s="27">
        <f t="shared" si="0"/>
        <v>1640803.93</v>
      </c>
    </row>
    <row r="21" spans="1:7" ht="12.75" customHeight="1" x14ac:dyDescent="0.2">
      <c r="A21" s="21"/>
      <c r="B21" s="22">
        <v>42387</v>
      </c>
      <c r="C21" s="23">
        <v>49</v>
      </c>
      <c r="D21" s="24" t="s">
        <v>22</v>
      </c>
      <c r="E21" s="29"/>
      <c r="F21" s="30">
        <v>14400</v>
      </c>
      <c r="G21" s="27">
        <f t="shared" si="0"/>
        <v>1626403.93</v>
      </c>
    </row>
    <row r="22" spans="1:7" ht="12.75" customHeight="1" x14ac:dyDescent="0.2">
      <c r="A22" s="21"/>
      <c r="B22" s="22">
        <v>42398</v>
      </c>
      <c r="C22" s="23">
        <v>46</v>
      </c>
      <c r="D22" s="24" t="s">
        <v>23</v>
      </c>
      <c r="E22" s="29"/>
      <c r="F22" s="30">
        <v>30240</v>
      </c>
      <c r="G22" s="27">
        <f t="shared" si="0"/>
        <v>1596163.93</v>
      </c>
    </row>
    <row r="23" spans="1:7" ht="12.75" customHeight="1" x14ac:dyDescent="0.2">
      <c r="A23" s="21"/>
      <c r="B23" s="22">
        <v>42398</v>
      </c>
      <c r="C23" s="23"/>
      <c r="D23" s="31" t="s">
        <v>24</v>
      </c>
      <c r="E23" s="29"/>
      <c r="F23" s="30">
        <v>175</v>
      </c>
      <c r="G23" s="27">
        <f t="shared" si="0"/>
        <v>1595988.93</v>
      </c>
    </row>
    <row r="24" spans="1:7" ht="12.75" customHeight="1" x14ac:dyDescent="0.2">
      <c r="A24" s="21"/>
      <c r="B24" s="22">
        <v>42422</v>
      </c>
      <c r="C24" s="23">
        <v>52</v>
      </c>
      <c r="D24" s="31" t="s">
        <v>25</v>
      </c>
      <c r="E24" s="25"/>
      <c r="F24" s="26">
        <v>39375</v>
      </c>
      <c r="G24" s="27">
        <f t="shared" si="0"/>
        <v>1556613.93</v>
      </c>
    </row>
    <row r="25" spans="1:7" ht="12.75" customHeight="1" x14ac:dyDescent="0.2">
      <c r="A25" s="21"/>
      <c r="B25" s="22">
        <v>42422</v>
      </c>
      <c r="C25" s="23">
        <v>52</v>
      </c>
      <c r="D25" s="28" t="s">
        <v>26</v>
      </c>
      <c r="E25" s="25"/>
      <c r="F25" s="26">
        <f>+F24*0.0015</f>
        <v>59.0625</v>
      </c>
      <c r="G25" s="27">
        <f t="shared" si="0"/>
        <v>1556554.8674999999</v>
      </c>
    </row>
    <row r="26" spans="1:7" ht="12.75" customHeight="1" x14ac:dyDescent="0.2">
      <c r="A26" s="21"/>
      <c r="B26" s="22">
        <v>42422</v>
      </c>
      <c r="C26" s="23">
        <v>53</v>
      </c>
      <c r="D26" s="31" t="s">
        <v>27</v>
      </c>
      <c r="E26" s="25"/>
      <c r="F26" s="26">
        <v>32760</v>
      </c>
      <c r="G26" s="27">
        <f t="shared" si="0"/>
        <v>1523794.8674999999</v>
      </c>
    </row>
    <row r="27" spans="1:7" ht="12.75" customHeight="1" x14ac:dyDescent="0.2">
      <c r="A27" s="21"/>
      <c r="B27" s="22">
        <v>42429</v>
      </c>
      <c r="C27" s="23"/>
      <c r="D27" s="31" t="s">
        <v>24</v>
      </c>
      <c r="E27" s="29"/>
      <c r="F27" s="30">
        <v>175</v>
      </c>
      <c r="G27" s="27">
        <f t="shared" si="0"/>
        <v>1523619.8674999999</v>
      </c>
    </row>
    <row r="28" spans="1:7" ht="12.75" customHeight="1" x14ac:dyDescent="0.2">
      <c r="A28" s="21"/>
      <c r="B28" s="22">
        <v>42430</v>
      </c>
      <c r="C28" s="23">
        <v>54</v>
      </c>
      <c r="D28" s="31" t="s">
        <v>23</v>
      </c>
      <c r="E28" s="25"/>
      <c r="F28" s="26">
        <v>26775</v>
      </c>
      <c r="G28" s="27">
        <f t="shared" si="0"/>
        <v>1496844.8674999999</v>
      </c>
    </row>
    <row r="29" spans="1:7" ht="12.75" customHeight="1" x14ac:dyDescent="0.2">
      <c r="A29" s="21"/>
      <c r="B29" s="22">
        <v>42445</v>
      </c>
      <c r="C29" s="23">
        <v>55</v>
      </c>
      <c r="D29" s="31" t="s">
        <v>18</v>
      </c>
      <c r="E29" s="25"/>
      <c r="F29" s="26">
        <v>0</v>
      </c>
      <c r="G29" s="27">
        <f t="shared" si="0"/>
        <v>1496844.8674999999</v>
      </c>
    </row>
    <row r="30" spans="1:7" ht="12.75" customHeight="1" x14ac:dyDescent="0.2">
      <c r="A30" s="21"/>
      <c r="B30" s="22">
        <v>42445</v>
      </c>
      <c r="C30" s="23">
        <v>56</v>
      </c>
      <c r="D30" s="31" t="s">
        <v>18</v>
      </c>
      <c r="E30" s="25"/>
      <c r="F30" s="26">
        <v>0</v>
      </c>
      <c r="G30" s="27">
        <f t="shared" si="0"/>
        <v>1496844.8674999999</v>
      </c>
    </row>
    <row r="31" spans="1:7" ht="12.75" customHeight="1" x14ac:dyDescent="0.2">
      <c r="A31" s="21"/>
      <c r="B31" s="22">
        <v>42445</v>
      </c>
      <c r="C31" s="23">
        <v>57</v>
      </c>
      <c r="D31" s="31" t="s">
        <v>28</v>
      </c>
      <c r="E31" s="29"/>
      <c r="F31" s="30">
        <v>18900</v>
      </c>
      <c r="G31" s="27">
        <f t="shared" si="0"/>
        <v>1477944.8674999999</v>
      </c>
    </row>
    <row r="32" spans="1:7" ht="12.75" customHeight="1" x14ac:dyDescent="0.2">
      <c r="A32" s="21"/>
      <c r="B32" s="22">
        <v>42445</v>
      </c>
      <c r="C32" s="23">
        <v>58</v>
      </c>
      <c r="D32" s="31" t="s">
        <v>18</v>
      </c>
      <c r="E32" s="25"/>
      <c r="F32" s="26">
        <v>0</v>
      </c>
      <c r="G32" s="27">
        <f t="shared" si="0"/>
        <v>1477944.8674999999</v>
      </c>
    </row>
    <row r="33" spans="1:7" ht="12.75" customHeight="1" x14ac:dyDescent="0.2">
      <c r="A33" s="21"/>
      <c r="B33" s="22">
        <v>42445</v>
      </c>
      <c r="C33" s="23">
        <v>59</v>
      </c>
      <c r="D33" s="31" t="s">
        <v>18</v>
      </c>
      <c r="E33" s="25"/>
      <c r="F33" s="26">
        <v>0</v>
      </c>
      <c r="G33" s="27">
        <f t="shared" si="0"/>
        <v>1477944.8674999999</v>
      </c>
    </row>
    <row r="34" spans="1:7" ht="12.75" customHeight="1" x14ac:dyDescent="0.2">
      <c r="A34" s="21"/>
      <c r="B34" s="22">
        <v>42445</v>
      </c>
      <c r="C34" s="23">
        <v>60</v>
      </c>
      <c r="D34" s="31" t="s">
        <v>18</v>
      </c>
      <c r="E34" s="29"/>
      <c r="F34" s="26">
        <v>0</v>
      </c>
      <c r="G34" s="27">
        <f t="shared" si="0"/>
        <v>1477944.8674999999</v>
      </c>
    </row>
    <row r="35" spans="1:7" ht="12.75" customHeight="1" x14ac:dyDescent="0.2">
      <c r="A35" s="21"/>
      <c r="B35" s="22">
        <v>42445</v>
      </c>
      <c r="C35" s="23">
        <v>61</v>
      </c>
      <c r="D35" s="31" t="s">
        <v>23</v>
      </c>
      <c r="E35" s="25"/>
      <c r="F35" s="26">
        <v>35280</v>
      </c>
      <c r="G35" s="27">
        <f t="shared" si="0"/>
        <v>1442664.8674999999</v>
      </c>
    </row>
    <row r="36" spans="1:7" ht="12.75" customHeight="1" x14ac:dyDescent="0.2">
      <c r="A36" s="21"/>
      <c r="B36" s="22">
        <v>42445</v>
      </c>
      <c r="C36" s="23">
        <v>62</v>
      </c>
      <c r="D36" s="31" t="s">
        <v>22</v>
      </c>
      <c r="E36" s="25"/>
      <c r="F36" s="26">
        <v>45000</v>
      </c>
      <c r="G36" s="27">
        <f t="shared" si="0"/>
        <v>1397664.8674999999</v>
      </c>
    </row>
    <row r="37" spans="1:7" ht="12.75" customHeight="1" x14ac:dyDescent="0.2">
      <c r="A37" s="21"/>
      <c r="B37" s="22">
        <v>42445</v>
      </c>
      <c r="C37" s="23">
        <v>63</v>
      </c>
      <c r="D37" s="31" t="s">
        <v>29</v>
      </c>
      <c r="E37" s="29"/>
      <c r="F37" s="26">
        <v>26325</v>
      </c>
      <c r="G37" s="27">
        <f t="shared" si="0"/>
        <v>1371339.8674999999</v>
      </c>
    </row>
    <row r="38" spans="1:7" ht="12.75" customHeight="1" x14ac:dyDescent="0.2">
      <c r="A38" s="21"/>
      <c r="B38" s="22">
        <v>42445</v>
      </c>
      <c r="C38" s="23">
        <v>64</v>
      </c>
      <c r="D38" s="31" t="s">
        <v>18</v>
      </c>
      <c r="E38" s="29"/>
      <c r="F38" s="26">
        <v>0</v>
      </c>
      <c r="G38" s="27">
        <f t="shared" si="0"/>
        <v>1371339.8674999999</v>
      </c>
    </row>
    <row r="39" spans="1:7" ht="12.75" customHeight="1" x14ac:dyDescent="0.2">
      <c r="A39" s="21"/>
      <c r="B39" s="22">
        <v>42445</v>
      </c>
      <c r="C39" s="23">
        <v>65</v>
      </c>
      <c r="D39" s="31" t="s">
        <v>18</v>
      </c>
      <c r="E39" s="29"/>
      <c r="F39" s="26">
        <v>0</v>
      </c>
      <c r="G39" s="27">
        <f t="shared" si="0"/>
        <v>1371339.8674999999</v>
      </c>
    </row>
    <row r="40" spans="1:7" ht="12.75" customHeight="1" x14ac:dyDescent="0.2">
      <c r="A40" s="21"/>
      <c r="B40" s="22">
        <v>42446</v>
      </c>
      <c r="C40" s="23">
        <v>66</v>
      </c>
      <c r="D40" s="31" t="s">
        <v>30</v>
      </c>
      <c r="E40" s="29"/>
      <c r="F40" s="26">
        <v>279992.03999999998</v>
      </c>
      <c r="G40" s="27">
        <f t="shared" si="0"/>
        <v>1091347.8274999999</v>
      </c>
    </row>
    <row r="41" spans="1:7" ht="12.75" customHeight="1" x14ac:dyDescent="0.2">
      <c r="A41" s="21"/>
      <c r="B41" s="22">
        <v>42458</v>
      </c>
      <c r="C41" s="23">
        <v>53</v>
      </c>
      <c r="D41" s="28" t="s">
        <v>31</v>
      </c>
      <c r="E41" s="29"/>
      <c r="F41" s="26">
        <f>32760*0.0015</f>
        <v>49.14</v>
      </c>
      <c r="G41" s="27">
        <f t="shared" si="0"/>
        <v>1091298.6875</v>
      </c>
    </row>
    <row r="42" spans="1:7" ht="12.75" customHeight="1" x14ac:dyDescent="0.2">
      <c r="A42" s="21"/>
      <c r="B42" s="22">
        <v>42458</v>
      </c>
      <c r="C42" s="23">
        <v>54</v>
      </c>
      <c r="D42" s="28" t="s">
        <v>32</v>
      </c>
      <c r="E42" s="29"/>
      <c r="F42" s="26">
        <f>+F29*0.0015</f>
        <v>0</v>
      </c>
      <c r="G42" s="27">
        <f t="shared" si="0"/>
        <v>1091298.6875</v>
      </c>
    </row>
    <row r="43" spans="1:7" ht="12.75" customHeight="1" x14ac:dyDescent="0.2">
      <c r="A43" s="21"/>
      <c r="B43" s="22">
        <v>42458</v>
      </c>
      <c r="C43" s="23">
        <v>26503</v>
      </c>
      <c r="D43" s="31" t="s">
        <v>33</v>
      </c>
      <c r="E43" s="29"/>
      <c r="F43" s="26">
        <v>175</v>
      </c>
      <c r="G43" s="27">
        <f t="shared" si="0"/>
        <v>1091123.6875</v>
      </c>
    </row>
    <row r="44" spans="1:7" ht="12.75" customHeight="1" x14ac:dyDescent="0.2">
      <c r="A44" s="21"/>
      <c r="B44" s="22">
        <v>42461</v>
      </c>
      <c r="C44" s="23">
        <v>67</v>
      </c>
      <c r="D44" s="31" t="s">
        <v>28</v>
      </c>
      <c r="E44" s="25"/>
      <c r="F44" s="26">
        <v>41040</v>
      </c>
      <c r="G44" s="27">
        <f t="shared" si="0"/>
        <v>1050083.6875</v>
      </c>
    </row>
    <row r="45" spans="1:7" ht="12.75" customHeight="1" x14ac:dyDescent="0.2">
      <c r="A45" s="21"/>
      <c r="B45" s="22">
        <v>42461</v>
      </c>
      <c r="C45" s="23">
        <v>68</v>
      </c>
      <c r="D45" s="31" t="s">
        <v>23</v>
      </c>
      <c r="E45" s="25"/>
      <c r="F45" s="26">
        <v>39060</v>
      </c>
      <c r="G45" s="27">
        <f t="shared" si="0"/>
        <v>1011023.6875</v>
      </c>
    </row>
    <row r="46" spans="1:7" ht="12.75" customHeight="1" x14ac:dyDescent="0.2">
      <c r="A46" s="21"/>
      <c r="B46" s="22">
        <v>42461</v>
      </c>
      <c r="C46" s="23">
        <v>69</v>
      </c>
      <c r="D46" s="31" t="s">
        <v>18</v>
      </c>
      <c r="E46" s="25"/>
      <c r="F46" s="26">
        <v>0</v>
      </c>
      <c r="G46" s="27">
        <f t="shared" si="0"/>
        <v>1011023.6875</v>
      </c>
    </row>
    <row r="47" spans="1:7" ht="12.75" customHeight="1" x14ac:dyDescent="0.2">
      <c r="A47" s="21"/>
      <c r="B47" s="22">
        <v>42461</v>
      </c>
      <c r="C47" s="23">
        <v>70</v>
      </c>
      <c r="D47" s="31" t="s">
        <v>18</v>
      </c>
      <c r="E47" s="29"/>
      <c r="F47" s="26">
        <v>0</v>
      </c>
      <c r="G47" s="27">
        <f t="shared" si="0"/>
        <v>1011023.6875</v>
      </c>
    </row>
    <row r="48" spans="1:7" ht="12.75" customHeight="1" x14ac:dyDescent="0.2">
      <c r="A48" s="21"/>
      <c r="B48" s="22">
        <v>42461</v>
      </c>
      <c r="C48" s="23">
        <v>71</v>
      </c>
      <c r="D48" s="31" t="s">
        <v>27</v>
      </c>
      <c r="E48" s="25"/>
      <c r="F48" s="26">
        <v>32760</v>
      </c>
      <c r="G48" s="27">
        <f t="shared" si="0"/>
        <v>978263.6875</v>
      </c>
    </row>
    <row r="49" spans="1:7" ht="12.75" customHeight="1" x14ac:dyDescent="0.2">
      <c r="A49" s="21"/>
      <c r="B49" s="22">
        <v>42466</v>
      </c>
      <c r="C49" s="32">
        <v>61</v>
      </c>
      <c r="D49" s="33" t="s">
        <v>34</v>
      </c>
      <c r="E49" s="29"/>
      <c r="F49" s="26">
        <v>52.92</v>
      </c>
      <c r="G49" s="27">
        <f t="shared" si="0"/>
        <v>978210.76749999996</v>
      </c>
    </row>
    <row r="50" spans="1:7" ht="12.75" customHeight="1" x14ac:dyDescent="0.2">
      <c r="A50" s="21"/>
      <c r="B50" s="22">
        <v>42466</v>
      </c>
      <c r="C50" s="34">
        <v>62</v>
      </c>
      <c r="D50" s="28" t="s">
        <v>35</v>
      </c>
      <c r="E50" s="29"/>
      <c r="F50" s="26">
        <v>67.5</v>
      </c>
      <c r="G50" s="27">
        <f t="shared" si="0"/>
        <v>978143.26749999996</v>
      </c>
    </row>
    <row r="51" spans="1:7" ht="12.75" customHeight="1" x14ac:dyDescent="0.2">
      <c r="A51" s="21"/>
      <c r="B51" s="22">
        <v>42468</v>
      </c>
      <c r="C51" s="32">
        <v>63</v>
      </c>
      <c r="D51" s="33" t="s">
        <v>36</v>
      </c>
      <c r="E51" s="29"/>
      <c r="F51" s="26">
        <v>39.49</v>
      </c>
      <c r="G51" s="27">
        <f t="shared" si="0"/>
        <v>978103.77749999997</v>
      </c>
    </row>
    <row r="52" spans="1:7" ht="12.75" customHeight="1" x14ac:dyDescent="0.2">
      <c r="A52" s="21"/>
      <c r="B52" s="22">
        <v>42471</v>
      </c>
      <c r="C52" s="32">
        <v>57</v>
      </c>
      <c r="D52" s="33" t="s">
        <v>37</v>
      </c>
      <c r="E52" s="29"/>
      <c r="F52" s="26">
        <v>28.35</v>
      </c>
      <c r="G52" s="27">
        <f t="shared" si="0"/>
        <v>978075.42749999999</v>
      </c>
    </row>
    <row r="53" spans="1:7" ht="12.75" customHeight="1" x14ac:dyDescent="0.2">
      <c r="A53" s="21"/>
      <c r="B53" s="22">
        <v>42473</v>
      </c>
      <c r="C53" s="34">
        <v>66</v>
      </c>
      <c r="D53" s="28" t="s">
        <v>38</v>
      </c>
      <c r="E53" s="29"/>
      <c r="F53" s="26">
        <v>419.99</v>
      </c>
      <c r="G53" s="27">
        <f t="shared" si="0"/>
        <v>977655.4375</v>
      </c>
    </row>
    <row r="54" spans="1:7" ht="12.75" customHeight="1" x14ac:dyDescent="0.2">
      <c r="A54" s="21"/>
      <c r="B54" s="22">
        <v>42475</v>
      </c>
      <c r="C54" s="23">
        <v>72</v>
      </c>
      <c r="D54" s="31" t="s">
        <v>18</v>
      </c>
      <c r="E54" s="25"/>
      <c r="F54" s="26">
        <v>0</v>
      </c>
      <c r="G54" s="27">
        <f t="shared" si="0"/>
        <v>977655.4375</v>
      </c>
    </row>
    <row r="55" spans="1:7" ht="12.75" customHeight="1" x14ac:dyDescent="0.2">
      <c r="A55" s="21"/>
      <c r="B55" s="22">
        <v>42475</v>
      </c>
      <c r="C55" s="23">
        <v>73</v>
      </c>
      <c r="D55" s="31" t="s">
        <v>18</v>
      </c>
      <c r="E55" s="29"/>
      <c r="F55" s="26">
        <v>0</v>
      </c>
      <c r="G55" s="27">
        <f t="shared" si="0"/>
        <v>977655.4375</v>
      </c>
    </row>
    <row r="56" spans="1:7" ht="12.75" customHeight="1" x14ac:dyDescent="0.2">
      <c r="A56" s="21"/>
      <c r="B56" s="22">
        <v>42475</v>
      </c>
      <c r="C56" s="23">
        <v>74</v>
      </c>
      <c r="D56" s="31" t="s">
        <v>23</v>
      </c>
      <c r="E56" s="25"/>
      <c r="F56" s="30">
        <v>27720</v>
      </c>
      <c r="G56" s="27">
        <f t="shared" si="0"/>
        <v>949935.4375</v>
      </c>
    </row>
    <row r="57" spans="1:7" ht="12.75" customHeight="1" x14ac:dyDescent="0.2">
      <c r="A57" s="21"/>
      <c r="B57" s="22">
        <v>42481</v>
      </c>
      <c r="C57" s="32">
        <v>68</v>
      </c>
      <c r="D57" s="33" t="s">
        <v>39</v>
      </c>
      <c r="E57" s="29"/>
      <c r="F57" s="35">
        <v>58.59</v>
      </c>
      <c r="G57" s="27">
        <f t="shared" si="0"/>
        <v>949876.84750000003</v>
      </c>
    </row>
    <row r="58" spans="1:7" ht="12.75" customHeight="1" x14ac:dyDescent="0.2">
      <c r="A58" s="21"/>
      <c r="B58" s="22">
        <v>42481</v>
      </c>
      <c r="C58" s="32">
        <v>71</v>
      </c>
      <c r="D58" s="33" t="s">
        <v>40</v>
      </c>
      <c r="E58" s="29"/>
      <c r="F58" s="35">
        <v>49.14</v>
      </c>
      <c r="G58" s="27">
        <f t="shared" si="0"/>
        <v>949827.70750000002</v>
      </c>
    </row>
    <row r="59" spans="1:7" ht="12.75" customHeight="1" x14ac:dyDescent="0.2">
      <c r="A59" s="21"/>
      <c r="B59" s="22">
        <v>42487</v>
      </c>
      <c r="C59" s="32">
        <v>75</v>
      </c>
      <c r="D59" s="33" t="s">
        <v>18</v>
      </c>
      <c r="E59" s="29"/>
      <c r="F59" s="26">
        <v>0</v>
      </c>
      <c r="G59" s="27">
        <f t="shared" si="0"/>
        <v>949827.70750000002</v>
      </c>
    </row>
    <row r="60" spans="1:7" ht="12.75" customHeight="1" x14ac:dyDescent="0.2">
      <c r="A60" s="21"/>
      <c r="B60" s="22">
        <v>42487</v>
      </c>
      <c r="C60" s="32">
        <v>76</v>
      </c>
      <c r="D60" s="33" t="s">
        <v>18</v>
      </c>
      <c r="E60" s="29"/>
      <c r="F60" s="26">
        <v>0</v>
      </c>
      <c r="G60" s="27">
        <f t="shared" si="0"/>
        <v>949827.70750000002</v>
      </c>
    </row>
    <row r="61" spans="1:7" ht="12.75" customHeight="1" x14ac:dyDescent="0.2">
      <c r="A61" s="21"/>
      <c r="B61" s="22">
        <v>42487</v>
      </c>
      <c r="C61" s="32">
        <v>77</v>
      </c>
      <c r="D61" s="33" t="s">
        <v>18</v>
      </c>
      <c r="E61" s="29"/>
      <c r="F61" s="26">
        <v>0</v>
      </c>
      <c r="G61" s="27">
        <f t="shared" si="0"/>
        <v>949827.70750000002</v>
      </c>
    </row>
    <row r="62" spans="1:7" ht="12.75" customHeight="1" x14ac:dyDescent="0.2">
      <c r="A62" s="21"/>
      <c r="B62" s="22">
        <v>42487</v>
      </c>
      <c r="C62" s="32">
        <v>78</v>
      </c>
      <c r="D62" s="33" t="s">
        <v>18</v>
      </c>
      <c r="E62" s="29"/>
      <c r="F62" s="26">
        <v>0</v>
      </c>
      <c r="G62" s="27">
        <f t="shared" si="0"/>
        <v>949827.70750000002</v>
      </c>
    </row>
    <row r="63" spans="1:7" ht="12.75" customHeight="1" x14ac:dyDescent="0.2">
      <c r="A63" s="21"/>
      <c r="B63" s="22">
        <v>42489</v>
      </c>
      <c r="C63" s="32">
        <v>67</v>
      </c>
      <c r="D63" s="33" t="s">
        <v>41</v>
      </c>
      <c r="E63" s="29"/>
      <c r="F63" s="35">
        <v>61.56</v>
      </c>
      <c r="G63" s="27">
        <f t="shared" si="0"/>
        <v>949766.14749999996</v>
      </c>
    </row>
    <row r="64" spans="1:7" ht="12.75" customHeight="1" x14ac:dyDescent="0.2">
      <c r="A64" s="21"/>
      <c r="B64" s="22">
        <v>42490</v>
      </c>
      <c r="C64" s="23">
        <v>26336</v>
      </c>
      <c r="D64" s="31" t="s">
        <v>33</v>
      </c>
      <c r="E64" s="25"/>
      <c r="F64" s="26">
        <v>175</v>
      </c>
      <c r="G64" s="27">
        <f t="shared" si="0"/>
        <v>949591.14749999996</v>
      </c>
    </row>
    <row r="65" spans="1:7" ht="12.75" customHeight="1" x14ac:dyDescent="0.2">
      <c r="A65" s="21"/>
      <c r="B65" s="22">
        <v>42495</v>
      </c>
      <c r="C65" s="36">
        <v>74</v>
      </c>
      <c r="D65" s="33" t="s">
        <v>42</v>
      </c>
      <c r="E65" s="37"/>
      <c r="F65" s="35">
        <v>41.58</v>
      </c>
      <c r="G65" s="27">
        <f t="shared" si="0"/>
        <v>949549.5675</v>
      </c>
    </row>
    <row r="66" spans="1:7" ht="12.75" customHeight="1" x14ac:dyDescent="0.2">
      <c r="A66" s="21"/>
      <c r="B66" s="22">
        <v>42513</v>
      </c>
      <c r="C66" s="36">
        <v>79</v>
      </c>
      <c r="D66" s="33" t="s">
        <v>43</v>
      </c>
      <c r="E66" s="37"/>
      <c r="F66" s="35">
        <v>27720</v>
      </c>
      <c r="G66" s="27">
        <f t="shared" si="0"/>
        <v>921829.5675</v>
      </c>
    </row>
    <row r="67" spans="1:7" ht="12.75" customHeight="1" x14ac:dyDescent="0.2">
      <c r="A67" s="21"/>
      <c r="B67" s="22">
        <v>42521</v>
      </c>
      <c r="C67" s="36">
        <v>26243</v>
      </c>
      <c r="D67" s="33" t="s">
        <v>44</v>
      </c>
      <c r="E67" s="25"/>
      <c r="F67" s="30">
        <v>175</v>
      </c>
      <c r="G67" s="27">
        <f t="shared" si="0"/>
        <v>921654.5675</v>
      </c>
    </row>
    <row r="68" spans="1:7" ht="12.75" customHeight="1" x14ac:dyDescent="0.2">
      <c r="A68" s="21"/>
      <c r="B68" s="22">
        <v>42535</v>
      </c>
      <c r="C68" s="36">
        <v>79</v>
      </c>
      <c r="D68" s="33" t="s">
        <v>45</v>
      </c>
      <c r="E68" s="25"/>
      <c r="F68" s="30">
        <f>+F65*0.15%</f>
        <v>6.2370000000000002E-2</v>
      </c>
      <c r="G68" s="27">
        <f t="shared" si="0"/>
        <v>921654.50512999995</v>
      </c>
    </row>
    <row r="69" spans="1:7" ht="12.75" customHeight="1" x14ac:dyDescent="0.2">
      <c r="A69" s="21"/>
      <c r="B69" s="22">
        <v>42535</v>
      </c>
      <c r="C69" s="36">
        <v>80</v>
      </c>
      <c r="D69" s="33" t="s">
        <v>18</v>
      </c>
      <c r="E69" s="25"/>
      <c r="F69" s="30">
        <v>0</v>
      </c>
      <c r="G69" s="27">
        <f t="shared" si="0"/>
        <v>921654.50512999995</v>
      </c>
    </row>
    <row r="70" spans="1:7" ht="12.75" customHeight="1" x14ac:dyDescent="0.2">
      <c r="A70" s="21"/>
      <c r="B70" s="22">
        <v>42535</v>
      </c>
      <c r="C70" s="36">
        <v>81</v>
      </c>
      <c r="D70" s="33" t="s">
        <v>18</v>
      </c>
      <c r="E70" s="25"/>
      <c r="F70" s="30">
        <v>0</v>
      </c>
      <c r="G70" s="27">
        <f t="shared" si="0"/>
        <v>921654.50512999995</v>
      </c>
    </row>
    <row r="71" spans="1:7" ht="12.75" customHeight="1" x14ac:dyDescent="0.2">
      <c r="A71" s="21"/>
      <c r="B71" s="22">
        <v>42536</v>
      </c>
      <c r="C71" s="36">
        <v>82</v>
      </c>
      <c r="D71" s="33" t="s">
        <v>46</v>
      </c>
      <c r="E71" s="25"/>
      <c r="F71" s="30">
        <v>28350</v>
      </c>
      <c r="G71" s="27">
        <f t="shared" si="0"/>
        <v>893304.50512999995</v>
      </c>
    </row>
    <row r="72" spans="1:7" ht="12.75" customHeight="1" x14ac:dyDescent="0.2">
      <c r="A72" s="21"/>
      <c r="B72" s="22">
        <v>42551</v>
      </c>
      <c r="C72" s="36"/>
      <c r="D72" s="33" t="s">
        <v>44</v>
      </c>
      <c r="E72" s="25"/>
      <c r="F72" s="30">
        <v>175</v>
      </c>
      <c r="G72" s="27">
        <f t="shared" si="0"/>
        <v>893129.50512999995</v>
      </c>
    </row>
    <row r="73" spans="1:7" ht="12.75" customHeight="1" x14ac:dyDescent="0.2">
      <c r="A73" s="21"/>
      <c r="B73" s="22">
        <v>42552</v>
      </c>
      <c r="C73" s="36">
        <v>82</v>
      </c>
      <c r="D73" s="33" t="s">
        <v>47</v>
      </c>
      <c r="E73" s="25"/>
      <c r="F73" s="30">
        <f>+F71*0.15%</f>
        <v>42.524999999999999</v>
      </c>
      <c r="G73" s="27">
        <f t="shared" si="0"/>
        <v>893086.98012999992</v>
      </c>
    </row>
    <row r="74" spans="1:7" ht="12.75" customHeight="1" x14ac:dyDescent="0.2">
      <c r="A74" s="21"/>
      <c r="B74" s="22">
        <v>42581</v>
      </c>
      <c r="C74" s="36"/>
      <c r="D74" s="33" t="s">
        <v>44</v>
      </c>
      <c r="E74" s="25"/>
      <c r="F74" s="30">
        <v>175</v>
      </c>
      <c r="G74" s="27">
        <f t="shared" si="0"/>
        <v>892911.98012999992</v>
      </c>
    </row>
    <row r="75" spans="1:7" ht="12.75" customHeight="1" x14ac:dyDescent="0.2">
      <c r="A75" s="21"/>
      <c r="B75" s="22">
        <v>42613</v>
      </c>
      <c r="C75" s="36"/>
      <c r="D75" s="33" t="s">
        <v>44</v>
      </c>
      <c r="E75" s="25"/>
      <c r="F75" s="30">
        <v>175</v>
      </c>
      <c r="G75" s="27">
        <f t="shared" si="0"/>
        <v>892736.98012999992</v>
      </c>
    </row>
    <row r="76" spans="1:7" ht="12.75" customHeight="1" x14ac:dyDescent="0.2">
      <c r="A76" s="21"/>
      <c r="B76" s="22">
        <v>42643</v>
      </c>
      <c r="C76" s="36"/>
      <c r="D76" s="33" t="s">
        <v>44</v>
      </c>
      <c r="E76" s="25"/>
      <c r="F76" s="30">
        <v>175</v>
      </c>
      <c r="G76" s="27">
        <f t="shared" si="0"/>
        <v>892561.98012999992</v>
      </c>
    </row>
    <row r="77" spans="1:7" ht="12.75" customHeight="1" x14ac:dyDescent="0.2">
      <c r="A77" s="21"/>
      <c r="B77" s="22">
        <v>42674</v>
      </c>
      <c r="C77" s="36"/>
      <c r="D77" s="33" t="s">
        <v>44</v>
      </c>
      <c r="E77" s="25"/>
      <c r="F77" s="30">
        <v>175</v>
      </c>
      <c r="G77" s="27">
        <f t="shared" si="0"/>
        <v>892386.98012999992</v>
      </c>
    </row>
    <row r="78" spans="1:7" ht="12.75" customHeight="1" x14ac:dyDescent="0.2">
      <c r="A78" s="21"/>
      <c r="B78" s="22">
        <v>42677</v>
      </c>
      <c r="C78" s="36">
        <v>83</v>
      </c>
      <c r="D78" s="33" t="s">
        <v>18</v>
      </c>
      <c r="E78" s="25"/>
      <c r="F78" s="30">
        <v>0</v>
      </c>
      <c r="G78" s="27">
        <f t="shared" si="0"/>
        <v>892386.98012999992</v>
      </c>
    </row>
    <row r="79" spans="1:7" ht="12.75" customHeight="1" x14ac:dyDescent="0.2">
      <c r="A79" s="21"/>
      <c r="B79" s="22">
        <v>42685</v>
      </c>
      <c r="C79" s="36">
        <v>199187766</v>
      </c>
      <c r="D79" s="33" t="s">
        <v>48</v>
      </c>
      <c r="E79" s="25">
        <v>5000</v>
      </c>
      <c r="F79" s="30"/>
      <c r="G79" s="27">
        <f t="shared" ref="G79:G132" si="1">+G78+E79-F79</f>
        <v>897386.98012999992</v>
      </c>
    </row>
    <row r="80" spans="1:7" ht="12.75" customHeight="1" x14ac:dyDescent="0.2">
      <c r="A80" s="21"/>
      <c r="B80" s="22">
        <v>42692</v>
      </c>
      <c r="C80" s="36">
        <v>84</v>
      </c>
      <c r="D80" s="33" t="s">
        <v>49</v>
      </c>
      <c r="E80" s="25"/>
      <c r="F80" s="30">
        <v>120000</v>
      </c>
      <c r="G80" s="27">
        <f t="shared" si="1"/>
        <v>777386.98012999992</v>
      </c>
    </row>
    <row r="81" spans="1:7" ht="12.75" customHeight="1" x14ac:dyDescent="0.2">
      <c r="A81" s="21"/>
      <c r="B81" s="22">
        <v>42692</v>
      </c>
      <c r="C81" s="36">
        <v>85</v>
      </c>
      <c r="D81" s="33" t="s">
        <v>18</v>
      </c>
      <c r="E81" s="25"/>
      <c r="F81" s="30">
        <v>0</v>
      </c>
      <c r="G81" s="27">
        <f t="shared" si="1"/>
        <v>777386.98012999992</v>
      </c>
    </row>
    <row r="82" spans="1:7" ht="12.75" customHeight="1" x14ac:dyDescent="0.2">
      <c r="A82" s="21"/>
      <c r="B82" s="22">
        <v>42692</v>
      </c>
      <c r="C82" s="36">
        <v>86</v>
      </c>
      <c r="D82" s="33" t="s">
        <v>18</v>
      </c>
      <c r="E82" s="25"/>
      <c r="F82" s="30">
        <v>0</v>
      </c>
      <c r="G82" s="27">
        <f t="shared" si="1"/>
        <v>777386.98012999992</v>
      </c>
    </row>
    <row r="83" spans="1:7" ht="12.75" customHeight="1" x14ac:dyDescent="0.2">
      <c r="A83" s="21"/>
      <c r="B83" s="22">
        <v>42692</v>
      </c>
      <c r="C83" s="36">
        <v>87</v>
      </c>
      <c r="D83" s="33" t="s">
        <v>18</v>
      </c>
      <c r="E83" s="25"/>
      <c r="F83" s="30">
        <v>0</v>
      </c>
      <c r="G83" s="27">
        <f t="shared" si="1"/>
        <v>777386.98012999992</v>
      </c>
    </row>
    <row r="84" spans="1:7" ht="12.75" customHeight="1" x14ac:dyDescent="0.2">
      <c r="A84" s="21"/>
      <c r="B84" s="22">
        <v>42692</v>
      </c>
      <c r="C84" s="36">
        <v>88</v>
      </c>
      <c r="D84" s="33" t="s">
        <v>49</v>
      </c>
      <c r="E84" s="25"/>
      <c r="F84" s="30">
        <v>80000</v>
      </c>
      <c r="G84" s="27">
        <f t="shared" si="1"/>
        <v>697386.98012999992</v>
      </c>
    </row>
    <row r="85" spans="1:7" ht="12.75" customHeight="1" x14ac:dyDescent="0.2">
      <c r="A85" s="21"/>
      <c r="B85" s="22">
        <v>42692</v>
      </c>
      <c r="C85" s="36">
        <v>89</v>
      </c>
      <c r="D85" s="33" t="s">
        <v>18</v>
      </c>
      <c r="E85" s="25"/>
      <c r="F85" s="30">
        <v>0</v>
      </c>
      <c r="G85" s="27">
        <f t="shared" si="1"/>
        <v>697386.98012999992</v>
      </c>
    </row>
    <row r="86" spans="1:7" ht="12.75" customHeight="1" x14ac:dyDescent="0.2">
      <c r="A86" s="21"/>
      <c r="B86" s="22">
        <v>42692</v>
      </c>
      <c r="C86" s="36">
        <v>90</v>
      </c>
      <c r="D86" s="33" t="s">
        <v>18</v>
      </c>
      <c r="E86" s="25"/>
      <c r="F86" s="30">
        <v>0</v>
      </c>
      <c r="G86" s="27">
        <f t="shared" si="1"/>
        <v>697386.98012999992</v>
      </c>
    </row>
    <row r="87" spans="1:7" ht="12.75" customHeight="1" x14ac:dyDescent="0.2">
      <c r="A87" s="21"/>
      <c r="B87" s="22">
        <v>42692</v>
      </c>
      <c r="C87" s="36">
        <v>91</v>
      </c>
      <c r="D87" s="33" t="s">
        <v>49</v>
      </c>
      <c r="E87" s="25"/>
      <c r="F87" s="30">
        <v>19183.8</v>
      </c>
      <c r="G87" s="27">
        <f t="shared" si="1"/>
        <v>678203.18012999988</v>
      </c>
    </row>
    <row r="88" spans="1:7" ht="12.75" customHeight="1" x14ac:dyDescent="0.2">
      <c r="A88" s="21"/>
      <c r="B88" s="22">
        <v>42692</v>
      </c>
      <c r="C88" s="36">
        <v>92</v>
      </c>
      <c r="D88" s="33" t="s">
        <v>18</v>
      </c>
      <c r="E88" s="25"/>
      <c r="F88" s="30">
        <v>0</v>
      </c>
      <c r="G88" s="27">
        <f t="shared" si="1"/>
        <v>678203.18012999988</v>
      </c>
    </row>
    <row r="89" spans="1:7" ht="12.75" customHeight="1" x14ac:dyDescent="0.2">
      <c r="A89" s="21"/>
      <c r="B89" s="22">
        <v>42692</v>
      </c>
      <c r="C89" s="36">
        <v>93</v>
      </c>
      <c r="D89" s="33" t="s">
        <v>49</v>
      </c>
      <c r="E89" s="25"/>
      <c r="F89" s="30">
        <v>120000</v>
      </c>
      <c r="G89" s="27">
        <f t="shared" si="1"/>
        <v>558203.18012999988</v>
      </c>
    </row>
    <row r="90" spans="1:7" ht="12.75" customHeight="1" x14ac:dyDescent="0.2">
      <c r="A90" s="21"/>
      <c r="B90" s="22">
        <v>42697</v>
      </c>
      <c r="C90" s="36">
        <v>94</v>
      </c>
      <c r="D90" s="33" t="s">
        <v>18</v>
      </c>
      <c r="E90" s="25"/>
      <c r="F90" s="30">
        <v>0</v>
      </c>
      <c r="G90" s="27">
        <f t="shared" si="1"/>
        <v>558203.18012999988</v>
      </c>
    </row>
    <row r="91" spans="1:7" ht="12.75" customHeight="1" x14ac:dyDescent="0.2">
      <c r="A91" s="21"/>
      <c r="B91" s="22">
        <v>42697</v>
      </c>
      <c r="C91" s="36">
        <v>95</v>
      </c>
      <c r="D91" s="33" t="s">
        <v>49</v>
      </c>
      <c r="E91" s="25"/>
      <c r="F91" s="30">
        <v>69046</v>
      </c>
      <c r="G91" s="27">
        <f t="shared" si="1"/>
        <v>489157.18012999988</v>
      </c>
    </row>
    <row r="92" spans="1:7" ht="12.75" customHeight="1" x14ac:dyDescent="0.2">
      <c r="A92" s="21"/>
      <c r="B92" s="22">
        <v>42704</v>
      </c>
      <c r="C92" s="36">
        <v>84</v>
      </c>
      <c r="D92" s="33" t="s">
        <v>50</v>
      </c>
      <c r="E92" s="25"/>
      <c r="F92" s="30">
        <v>180</v>
      </c>
      <c r="G92" s="27">
        <f t="shared" si="1"/>
        <v>488977.18012999988</v>
      </c>
    </row>
    <row r="93" spans="1:7" ht="12.75" customHeight="1" x14ac:dyDescent="0.2">
      <c r="A93" s="21"/>
      <c r="B93" s="22">
        <v>42704</v>
      </c>
      <c r="C93" s="36">
        <v>88</v>
      </c>
      <c r="D93" s="33" t="s">
        <v>51</v>
      </c>
      <c r="E93" s="25"/>
      <c r="F93" s="30">
        <v>120</v>
      </c>
      <c r="G93" s="27">
        <f t="shared" si="1"/>
        <v>488857.18012999988</v>
      </c>
    </row>
    <row r="94" spans="1:7" ht="12.75" customHeight="1" x14ac:dyDescent="0.2">
      <c r="A94" s="21"/>
      <c r="B94" s="22">
        <v>42704</v>
      </c>
      <c r="C94" s="36">
        <v>93</v>
      </c>
      <c r="D94" s="33" t="s">
        <v>52</v>
      </c>
      <c r="E94" s="25"/>
      <c r="F94" s="30">
        <v>180</v>
      </c>
      <c r="G94" s="27">
        <f t="shared" si="1"/>
        <v>488677.18012999988</v>
      </c>
    </row>
    <row r="95" spans="1:7" ht="12.75" customHeight="1" x14ac:dyDescent="0.2">
      <c r="A95" s="21"/>
      <c r="B95" s="22">
        <v>42704</v>
      </c>
      <c r="C95" s="36">
        <v>95</v>
      </c>
      <c r="D95" s="33" t="s">
        <v>53</v>
      </c>
      <c r="E95" s="25"/>
      <c r="F95" s="30">
        <v>103.57</v>
      </c>
      <c r="G95" s="27">
        <f t="shared" si="1"/>
        <v>488573.61012999987</v>
      </c>
    </row>
    <row r="96" spans="1:7" ht="12.75" customHeight="1" x14ac:dyDescent="0.2">
      <c r="A96" s="21"/>
      <c r="B96" s="22">
        <v>42704</v>
      </c>
      <c r="C96" s="36">
        <v>26482</v>
      </c>
      <c r="D96" s="33" t="s">
        <v>24</v>
      </c>
      <c r="E96" s="25"/>
      <c r="F96" s="30">
        <v>175</v>
      </c>
      <c r="G96" s="27">
        <f t="shared" si="1"/>
        <v>488398.61012999987</v>
      </c>
    </row>
    <row r="97" spans="1:7" ht="12.75" customHeight="1" x14ac:dyDescent="0.2">
      <c r="A97" s="21"/>
      <c r="B97" s="22">
        <v>42709</v>
      </c>
      <c r="C97" s="36">
        <v>96</v>
      </c>
      <c r="D97" s="33" t="s">
        <v>54</v>
      </c>
      <c r="E97" s="25"/>
      <c r="F97" s="30">
        <v>22500</v>
      </c>
      <c r="G97" s="27">
        <f t="shared" si="1"/>
        <v>465898.61012999987</v>
      </c>
    </row>
    <row r="98" spans="1:7" ht="12.75" customHeight="1" x14ac:dyDescent="0.2">
      <c r="A98" s="21"/>
      <c r="B98" s="22">
        <v>42709</v>
      </c>
      <c r="C98" s="36">
        <v>97</v>
      </c>
      <c r="D98" s="33" t="s">
        <v>18</v>
      </c>
      <c r="E98" s="25"/>
      <c r="F98" s="30">
        <v>0</v>
      </c>
      <c r="G98" s="27">
        <f t="shared" si="1"/>
        <v>465898.61012999987</v>
      </c>
    </row>
    <row r="99" spans="1:7" ht="12.75" customHeight="1" x14ac:dyDescent="0.2">
      <c r="A99" s="21"/>
      <c r="B99" s="22">
        <v>42709</v>
      </c>
      <c r="C99" s="36">
        <v>98</v>
      </c>
      <c r="D99" s="33" t="s">
        <v>18</v>
      </c>
      <c r="E99" s="25"/>
      <c r="F99" s="30">
        <v>0</v>
      </c>
      <c r="G99" s="27">
        <f t="shared" si="1"/>
        <v>465898.61012999987</v>
      </c>
    </row>
    <row r="100" spans="1:7" ht="12.75" customHeight="1" x14ac:dyDescent="0.2">
      <c r="A100" s="21"/>
      <c r="B100" s="22">
        <v>42709</v>
      </c>
      <c r="C100" s="36">
        <v>99</v>
      </c>
      <c r="D100" s="33" t="s">
        <v>46</v>
      </c>
      <c r="E100" s="25"/>
      <c r="F100" s="30">
        <v>129150</v>
      </c>
      <c r="G100" s="27">
        <f t="shared" si="1"/>
        <v>336748.61012999987</v>
      </c>
    </row>
    <row r="101" spans="1:7" ht="12.75" customHeight="1" x14ac:dyDescent="0.2">
      <c r="A101" s="21"/>
      <c r="B101" s="22">
        <v>42709</v>
      </c>
      <c r="C101" s="36">
        <v>99</v>
      </c>
      <c r="D101" s="33" t="s">
        <v>55</v>
      </c>
      <c r="E101" s="25"/>
      <c r="F101" s="30">
        <v>193.73</v>
      </c>
      <c r="G101" s="27">
        <f t="shared" si="1"/>
        <v>336554.88012999989</v>
      </c>
    </row>
    <row r="102" spans="1:7" ht="12.75" customHeight="1" x14ac:dyDescent="0.2">
      <c r="A102" s="21"/>
      <c r="B102" s="22">
        <v>42709</v>
      </c>
      <c r="C102" s="36"/>
      <c r="D102" s="33" t="s">
        <v>48</v>
      </c>
      <c r="E102" s="25">
        <v>1000</v>
      </c>
      <c r="F102" s="30"/>
      <c r="G102" s="27">
        <f t="shared" si="1"/>
        <v>337554.88012999989</v>
      </c>
    </row>
    <row r="103" spans="1:7" ht="12.75" customHeight="1" x14ac:dyDescent="0.2">
      <c r="A103" s="21"/>
      <c r="B103" s="22">
        <v>42713</v>
      </c>
      <c r="C103" s="36"/>
      <c r="D103" s="33" t="s">
        <v>48</v>
      </c>
      <c r="E103" s="25">
        <v>211600</v>
      </c>
      <c r="F103" s="30"/>
      <c r="G103" s="27">
        <f t="shared" si="1"/>
        <v>549154.88012999995</v>
      </c>
    </row>
    <row r="104" spans="1:7" ht="12.75" customHeight="1" x14ac:dyDescent="0.2">
      <c r="A104" s="21"/>
      <c r="B104" s="22">
        <v>42720</v>
      </c>
      <c r="C104" s="36">
        <v>96</v>
      </c>
      <c r="D104" s="33" t="s">
        <v>56</v>
      </c>
      <c r="E104" s="25"/>
      <c r="F104" s="30">
        <v>33.75</v>
      </c>
      <c r="G104" s="27">
        <f t="shared" si="1"/>
        <v>549121.13012999995</v>
      </c>
    </row>
    <row r="105" spans="1:7" ht="12.75" customHeight="1" x14ac:dyDescent="0.2">
      <c r="A105" s="21"/>
      <c r="B105" s="22">
        <v>42732</v>
      </c>
      <c r="C105" s="36">
        <v>100</v>
      </c>
      <c r="D105" s="33" t="s">
        <v>57</v>
      </c>
      <c r="E105" s="25"/>
      <c r="F105" s="30">
        <v>103950</v>
      </c>
      <c r="G105" s="27">
        <f t="shared" si="1"/>
        <v>445171.13012999995</v>
      </c>
    </row>
    <row r="106" spans="1:7" ht="12.75" customHeight="1" x14ac:dyDescent="0.2">
      <c r="A106" s="21"/>
      <c r="B106" s="22">
        <v>42734</v>
      </c>
      <c r="C106" s="36">
        <v>26240</v>
      </c>
      <c r="D106" s="33" t="s">
        <v>33</v>
      </c>
      <c r="E106" s="25"/>
      <c r="F106" s="30">
        <v>175</v>
      </c>
      <c r="G106" s="27">
        <f t="shared" si="1"/>
        <v>444996.13012999995</v>
      </c>
    </row>
    <row r="107" spans="1:7" ht="12.75" customHeight="1" x14ac:dyDescent="0.2">
      <c r="A107" s="21"/>
      <c r="B107" s="22">
        <v>42751</v>
      </c>
      <c r="C107" s="36">
        <v>100</v>
      </c>
      <c r="D107" s="33" t="s">
        <v>58</v>
      </c>
      <c r="E107" s="25"/>
      <c r="F107" s="30">
        <f>+F105*0.0015</f>
        <v>155.92500000000001</v>
      </c>
      <c r="G107" s="27">
        <f t="shared" si="1"/>
        <v>444840.20512999996</v>
      </c>
    </row>
    <row r="108" spans="1:7" ht="12.75" customHeight="1" x14ac:dyDescent="0.2">
      <c r="A108" s="21"/>
      <c r="B108" s="22">
        <v>42766</v>
      </c>
      <c r="C108" s="36">
        <v>26742</v>
      </c>
      <c r="D108" s="33" t="s">
        <v>33</v>
      </c>
      <c r="E108" s="25"/>
      <c r="F108" s="30">
        <v>175</v>
      </c>
      <c r="G108" s="27">
        <f t="shared" si="1"/>
        <v>444665.20512999996</v>
      </c>
    </row>
    <row r="109" spans="1:7" ht="12.75" customHeight="1" x14ac:dyDescent="0.2">
      <c r="A109" s="21"/>
      <c r="B109" s="22">
        <v>42768</v>
      </c>
      <c r="C109" s="36">
        <v>101</v>
      </c>
      <c r="D109" s="33" t="s">
        <v>27</v>
      </c>
      <c r="E109" s="25"/>
      <c r="F109" s="30">
        <v>75600</v>
      </c>
      <c r="G109" s="27">
        <f t="shared" si="1"/>
        <v>369065.20512999996</v>
      </c>
    </row>
    <row r="110" spans="1:7" ht="12.75" customHeight="1" x14ac:dyDescent="0.2">
      <c r="A110" s="21"/>
      <c r="B110" s="22">
        <v>42768</v>
      </c>
      <c r="C110" s="36">
        <v>102</v>
      </c>
      <c r="D110" s="33" t="s">
        <v>49</v>
      </c>
      <c r="E110" s="25"/>
      <c r="F110" s="30">
        <v>168000</v>
      </c>
      <c r="G110" s="27">
        <f t="shared" si="1"/>
        <v>201065.20512999996</v>
      </c>
    </row>
    <row r="111" spans="1:7" ht="12.75" customHeight="1" x14ac:dyDescent="0.2">
      <c r="A111" s="21"/>
      <c r="B111" s="22">
        <v>42776</v>
      </c>
      <c r="C111" s="36">
        <v>101</v>
      </c>
      <c r="D111" s="33" t="s">
        <v>59</v>
      </c>
      <c r="E111" s="25"/>
      <c r="F111" s="30">
        <v>113.4</v>
      </c>
      <c r="G111" s="27">
        <f t="shared" si="1"/>
        <v>200951.80512999996</v>
      </c>
    </row>
    <row r="112" spans="1:7" ht="12.75" customHeight="1" x14ac:dyDescent="0.2">
      <c r="A112" s="21"/>
      <c r="B112" s="22">
        <v>42786</v>
      </c>
      <c r="C112" s="36">
        <v>102</v>
      </c>
      <c r="D112" s="33" t="s">
        <v>60</v>
      </c>
      <c r="E112" s="25"/>
      <c r="F112" s="30">
        <v>252</v>
      </c>
      <c r="G112" s="27">
        <f t="shared" si="1"/>
        <v>200699.80512999996</v>
      </c>
    </row>
    <row r="113" spans="1:7" ht="12.75" customHeight="1" x14ac:dyDescent="0.2">
      <c r="A113" s="21"/>
      <c r="B113" s="22">
        <v>42787</v>
      </c>
      <c r="C113" s="36">
        <v>91</v>
      </c>
      <c r="D113" s="33" t="s">
        <v>61</v>
      </c>
      <c r="E113" s="25"/>
      <c r="F113" s="30">
        <v>28.78</v>
      </c>
      <c r="G113" s="27">
        <f t="shared" si="1"/>
        <v>200671.02512999997</v>
      </c>
    </row>
    <row r="114" spans="1:7" ht="12.75" customHeight="1" x14ac:dyDescent="0.2">
      <c r="A114" s="21"/>
      <c r="B114" s="22">
        <v>42794</v>
      </c>
      <c r="C114" s="36">
        <v>26918</v>
      </c>
      <c r="D114" s="33" t="s">
        <v>33</v>
      </c>
      <c r="E114" s="25"/>
      <c r="F114" s="30">
        <v>175</v>
      </c>
      <c r="G114" s="27">
        <f t="shared" si="1"/>
        <v>200496.02512999997</v>
      </c>
    </row>
    <row r="115" spans="1:7" ht="12.75" customHeight="1" x14ac:dyDescent="0.2">
      <c r="A115" s="21"/>
      <c r="B115" s="38">
        <v>42889</v>
      </c>
      <c r="C115" s="39">
        <v>14091097</v>
      </c>
      <c r="D115" s="40" t="s">
        <v>48</v>
      </c>
      <c r="E115" s="41">
        <v>293400</v>
      </c>
      <c r="F115" s="41"/>
      <c r="G115" s="27">
        <f t="shared" si="1"/>
        <v>493896.02512999997</v>
      </c>
    </row>
    <row r="116" spans="1:7" ht="12.75" customHeight="1" x14ac:dyDescent="0.2">
      <c r="A116" s="21"/>
      <c r="B116" s="38">
        <v>42889</v>
      </c>
      <c r="C116" s="39">
        <v>14091096</v>
      </c>
      <c r="D116" s="40" t="s">
        <v>48</v>
      </c>
      <c r="E116" s="41">
        <v>419950</v>
      </c>
      <c r="F116" s="41"/>
      <c r="G116" s="27">
        <f t="shared" si="1"/>
        <v>913846.02512999997</v>
      </c>
    </row>
    <row r="117" spans="1:7" ht="12.75" customHeight="1" x14ac:dyDescent="0.2">
      <c r="A117" s="21"/>
      <c r="B117" s="38">
        <v>42889</v>
      </c>
      <c r="C117" s="39">
        <v>14091095</v>
      </c>
      <c r="D117" s="40" t="s">
        <v>48</v>
      </c>
      <c r="E117" s="41">
        <v>327400</v>
      </c>
      <c r="F117" s="41"/>
      <c r="G117" s="27">
        <f t="shared" si="1"/>
        <v>1241246.02513</v>
      </c>
    </row>
    <row r="118" spans="1:7" ht="12.75" customHeight="1" x14ac:dyDescent="0.2">
      <c r="A118" s="21"/>
      <c r="B118" s="39" t="s">
        <v>62</v>
      </c>
      <c r="C118" s="39">
        <v>103</v>
      </c>
      <c r="D118" s="40" t="s">
        <v>49</v>
      </c>
      <c r="E118" s="40"/>
      <c r="F118" s="41">
        <v>0</v>
      </c>
      <c r="G118" s="27">
        <f t="shared" si="1"/>
        <v>1241246.02513</v>
      </c>
    </row>
    <row r="119" spans="1:7" ht="12.75" customHeight="1" x14ac:dyDescent="0.2">
      <c r="A119" s="21"/>
      <c r="B119" s="39" t="s">
        <v>62</v>
      </c>
      <c r="C119" s="39">
        <v>104</v>
      </c>
      <c r="D119" s="40" t="s">
        <v>49</v>
      </c>
      <c r="E119" s="40"/>
      <c r="F119" s="41">
        <v>168000</v>
      </c>
      <c r="G119" s="27">
        <f t="shared" si="1"/>
        <v>1073246.02513</v>
      </c>
    </row>
    <row r="120" spans="1:7" ht="12.75" customHeight="1" x14ac:dyDescent="0.2">
      <c r="A120" s="21"/>
      <c r="B120" s="39" t="s">
        <v>62</v>
      </c>
      <c r="C120" s="39">
        <v>104</v>
      </c>
      <c r="D120" s="33" t="s">
        <v>63</v>
      </c>
      <c r="E120" s="40"/>
      <c r="F120" s="41">
        <v>252</v>
      </c>
      <c r="G120" s="27">
        <f t="shared" si="1"/>
        <v>1072994.02513</v>
      </c>
    </row>
    <row r="121" spans="1:7" ht="12.75" customHeight="1" x14ac:dyDescent="0.2">
      <c r="A121" s="21"/>
      <c r="B121" s="39" t="s">
        <v>64</v>
      </c>
      <c r="C121" s="39">
        <v>26592</v>
      </c>
      <c r="D121" s="33" t="s">
        <v>33</v>
      </c>
      <c r="E121" s="25"/>
      <c r="F121" s="30">
        <f>175+81.69</f>
        <v>256.69</v>
      </c>
      <c r="G121" s="27">
        <f t="shared" si="1"/>
        <v>1072737.33513</v>
      </c>
    </row>
    <row r="122" spans="1:7" ht="12.75" customHeight="1" x14ac:dyDescent="0.2">
      <c r="A122" s="21"/>
      <c r="B122" s="39" t="s">
        <v>65</v>
      </c>
      <c r="C122" s="39">
        <v>26615</v>
      </c>
      <c r="D122" s="33" t="s">
        <v>33</v>
      </c>
      <c r="E122" s="25"/>
      <c r="F122" s="30">
        <v>175</v>
      </c>
      <c r="G122" s="27">
        <f t="shared" si="1"/>
        <v>1072562.33513</v>
      </c>
    </row>
    <row r="123" spans="1:7" ht="12.75" customHeight="1" x14ac:dyDescent="0.2">
      <c r="A123" s="21"/>
      <c r="B123" s="38" t="s">
        <v>66</v>
      </c>
      <c r="C123" s="39">
        <v>105</v>
      </c>
      <c r="D123" s="33" t="s">
        <v>29</v>
      </c>
      <c r="E123" s="25"/>
      <c r="F123" s="42">
        <v>20880</v>
      </c>
      <c r="G123" s="27">
        <f t="shared" si="1"/>
        <v>1051682.33513</v>
      </c>
    </row>
    <row r="124" spans="1:7" ht="12.75" customHeight="1" x14ac:dyDescent="0.2">
      <c r="A124" s="21"/>
      <c r="B124" s="39" t="s">
        <v>67</v>
      </c>
      <c r="C124" s="39">
        <v>26570</v>
      </c>
      <c r="D124" s="33" t="s">
        <v>44</v>
      </c>
      <c r="E124" s="25"/>
      <c r="F124" s="30">
        <v>175</v>
      </c>
      <c r="G124" s="27">
        <f t="shared" si="1"/>
        <v>1051507.33513</v>
      </c>
    </row>
    <row r="125" spans="1:7" ht="12.75" customHeight="1" x14ac:dyDescent="0.2">
      <c r="A125" s="21"/>
      <c r="B125" s="38">
        <v>42741</v>
      </c>
      <c r="C125" s="39">
        <v>14091103</v>
      </c>
      <c r="D125" s="33" t="s">
        <v>48</v>
      </c>
      <c r="E125" s="25">
        <v>256250</v>
      </c>
      <c r="F125" s="30"/>
      <c r="G125" s="27">
        <f t="shared" si="1"/>
        <v>1307757.33513</v>
      </c>
    </row>
    <row r="126" spans="1:7" ht="12.75" customHeight="1" x14ac:dyDescent="0.2">
      <c r="A126" s="21"/>
      <c r="B126" s="39" t="s">
        <v>68</v>
      </c>
      <c r="C126" s="39">
        <v>26678</v>
      </c>
      <c r="D126" s="33" t="s">
        <v>44</v>
      </c>
      <c r="E126" s="25"/>
      <c r="F126" s="30">
        <v>175</v>
      </c>
      <c r="G126" s="27">
        <f t="shared" si="1"/>
        <v>1307582.33513</v>
      </c>
    </row>
    <row r="127" spans="1:7" ht="12.75" customHeight="1" x14ac:dyDescent="0.2">
      <c r="A127" s="43"/>
      <c r="B127" s="38">
        <v>42832</v>
      </c>
      <c r="C127" s="39">
        <v>105</v>
      </c>
      <c r="D127" s="44" t="s">
        <v>69</v>
      </c>
      <c r="E127" s="40"/>
      <c r="F127" s="45">
        <v>31.32</v>
      </c>
      <c r="G127" s="27">
        <f t="shared" si="1"/>
        <v>1307551.01513</v>
      </c>
    </row>
    <row r="128" spans="1:7" ht="12.75" customHeight="1" x14ac:dyDescent="0.2">
      <c r="A128" s="21"/>
      <c r="B128" s="46">
        <v>42947</v>
      </c>
      <c r="C128" s="36">
        <v>26809</v>
      </c>
      <c r="D128" s="44" t="s">
        <v>44</v>
      </c>
      <c r="E128" s="40"/>
      <c r="F128" s="45">
        <v>175</v>
      </c>
      <c r="G128" s="27">
        <f t="shared" si="1"/>
        <v>1307376.01513</v>
      </c>
    </row>
    <row r="129" spans="1:7" ht="12.75" customHeight="1" x14ac:dyDescent="0.2">
      <c r="A129" s="21"/>
      <c r="B129" s="46" t="s">
        <v>70</v>
      </c>
      <c r="C129" s="36"/>
      <c r="D129" s="44" t="s">
        <v>44</v>
      </c>
      <c r="E129" s="40"/>
      <c r="F129" s="45">
        <v>175</v>
      </c>
      <c r="G129" s="27">
        <f t="shared" si="1"/>
        <v>1307201.01513</v>
      </c>
    </row>
    <row r="130" spans="1:7" ht="12.75" customHeight="1" x14ac:dyDescent="0.2">
      <c r="A130" s="47"/>
      <c r="B130" s="46" t="s">
        <v>71</v>
      </c>
      <c r="C130" s="36">
        <v>990002</v>
      </c>
      <c r="D130" s="44" t="s">
        <v>44</v>
      </c>
      <c r="E130" s="40"/>
      <c r="F130" s="45">
        <v>175</v>
      </c>
      <c r="G130" s="27">
        <f t="shared" si="1"/>
        <v>1307026.01513</v>
      </c>
    </row>
    <row r="131" spans="1:7" ht="12.75" customHeight="1" x14ac:dyDescent="0.2">
      <c r="A131" s="21"/>
      <c r="B131" s="48" t="s">
        <v>72</v>
      </c>
      <c r="C131" s="48">
        <v>9990002</v>
      </c>
      <c r="D131" s="44" t="s">
        <v>44</v>
      </c>
      <c r="E131" s="40"/>
      <c r="F131" s="45">
        <v>175</v>
      </c>
      <c r="G131" s="27">
        <f t="shared" si="1"/>
        <v>1306851.01513</v>
      </c>
    </row>
    <row r="132" spans="1:7" ht="12.75" customHeight="1" x14ac:dyDescent="0.2">
      <c r="A132" s="21"/>
      <c r="B132" s="48" t="s">
        <v>73</v>
      </c>
      <c r="C132" s="48">
        <v>9990002</v>
      </c>
      <c r="D132" s="44" t="s">
        <v>44</v>
      </c>
      <c r="E132" s="40"/>
      <c r="F132" s="45">
        <v>175</v>
      </c>
      <c r="G132" s="27">
        <f t="shared" si="1"/>
        <v>1306676.01513</v>
      </c>
    </row>
  </sheetData>
  <mergeCells count="12">
    <mergeCell ref="A8:G8"/>
    <mergeCell ref="A10:A12"/>
    <mergeCell ref="B10:D10"/>
    <mergeCell ref="E10:G10"/>
    <mergeCell ref="B11:C11"/>
    <mergeCell ref="E11:F11"/>
    <mergeCell ref="A9:G9"/>
    <mergeCell ref="A3:G3"/>
    <mergeCell ref="A4:G4"/>
    <mergeCell ref="A5:G5"/>
    <mergeCell ref="A6:G6"/>
    <mergeCell ref="A7:G7"/>
  </mergeCells>
  <pageMargins left="0" right="0" top="0" bottom="0" header="0" footer="0"/>
  <pageSetup scale="71" fitToWidth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LIBRO BANCO </vt:lpstr>
      <vt:lpstr>'LIBRO BANCO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Alvaro Leandro Segura Sierra</cp:lastModifiedBy>
  <cp:lastPrinted>2017-07-11T12:33:32Z</cp:lastPrinted>
  <dcterms:created xsi:type="dcterms:W3CDTF">2017-04-25T18:07:26Z</dcterms:created>
  <dcterms:modified xsi:type="dcterms:W3CDTF">2019-04-03T13:26:19Z</dcterms:modified>
</cp:coreProperties>
</file>