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60" windowWidth="15195" windowHeight="7425" activeTab="1"/>
  </bookViews>
  <sheets>
    <sheet name="ANALISIS DE SALDOS CXP MAYO 14" sheetId="3" r:id="rId1"/>
    <sheet name="LISTADO CXP MAYO 2014" sheetId="4" r:id="rId2"/>
    <sheet name="Hoja2" sheetId="5" r:id="rId3"/>
  </sheets>
  <definedNames>
    <definedName name="_xlnm._FilterDatabase" localSheetId="0" hidden="1">'ANALISIS DE SALDOS CXP MAYO 14'!$C$10:$L$251</definedName>
  </definedNames>
  <calcPr calcId="145621"/>
</workbook>
</file>

<file path=xl/calcChain.xml><?xml version="1.0" encoding="utf-8"?>
<calcChain xmlns="http://schemas.openxmlformats.org/spreadsheetml/2006/main">
  <c r="F252" i="4" l="1"/>
  <c r="E251" i="3"/>
  <c r="G250" i="3" l="1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I160" i="3" s="1"/>
  <c r="G159" i="3"/>
  <c r="H159" i="3" s="1"/>
  <c r="G158" i="3"/>
  <c r="H158" i="3" s="1"/>
  <c r="J158" i="3" s="1"/>
  <c r="G157" i="3"/>
  <c r="G156" i="3"/>
  <c r="G155" i="3"/>
  <c r="H155" i="3" s="1"/>
  <c r="G154" i="3"/>
  <c r="I154" i="3" s="1"/>
  <c r="G153" i="3"/>
  <c r="L153" i="3" s="1"/>
  <c r="G152" i="3"/>
  <c r="H152" i="3" s="1"/>
  <c r="I152" i="3" s="1"/>
  <c r="G151" i="3"/>
  <c r="G150" i="3"/>
  <c r="H150" i="3" s="1"/>
  <c r="I150" i="3" s="1"/>
  <c r="G149" i="3"/>
  <c r="H149" i="3" s="1"/>
  <c r="G148" i="3"/>
  <c r="H148" i="3" s="1"/>
  <c r="I148" i="3" s="1"/>
  <c r="G147" i="3"/>
  <c r="G146" i="3"/>
  <c r="L146" i="3" s="1"/>
  <c r="G145" i="3"/>
  <c r="G144" i="3"/>
  <c r="H144" i="3" s="1"/>
  <c r="G143" i="3"/>
  <c r="G142" i="3"/>
  <c r="H142" i="3" s="1"/>
  <c r="I142" i="3" s="1"/>
  <c r="G141" i="3"/>
  <c r="L141" i="3" s="1"/>
  <c r="G140" i="3"/>
  <c r="L140" i="3" s="1"/>
  <c r="G139" i="3"/>
  <c r="G138" i="3"/>
  <c r="H138" i="3" s="1"/>
  <c r="I138" i="3" s="1"/>
  <c r="G137" i="3"/>
  <c r="H137" i="3" s="1"/>
  <c r="G136" i="3"/>
  <c r="L136" i="3" s="1"/>
  <c r="G135" i="3"/>
  <c r="G134" i="3"/>
  <c r="I134" i="3" s="1"/>
  <c r="G133" i="3"/>
  <c r="G132" i="3"/>
  <c r="I132" i="3" s="1"/>
  <c r="K132" i="3" s="1"/>
  <c r="G131" i="3"/>
  <c r="G130" i="3"/>
  <c r="L130" i="3" s="1"/>
  <c r="G129" i="3"/>
  <c r="H129" i="3" s="1"/>
  <c r="G128" i="3"/>
  <c r="I128" i="3" s="1"/>
  <c r="G127" i="3"/>
  <c r="G126" i="3"/>
  <c r="I126" i="3" s="1"/>
  <c r="G125" i="3"/>
  <c r="L125" i="3" s="1"/>
  <c r="G124" i="3"/>
  <c r="H124" i="3" s="1"/>
  <c r="I124" i="3" s="1"/>
  <c r="G123" i="3"/>
  <c r="G122" i="3"/>
  <c r="H122" i="3" s="1"/>
  <c r="I122" i="3" s="1"/>
  <c r="G121" i="3"/>
  <c r="G120" i="3"/>
  <c r="I120" i="3" s="1"/>
  <c r="G119" i="3"/>
  <c r="H119" i="3" s="1"/>
  <c r="G118" i="3"/>
  <c r="I118" i="3" s="1"/>
  <c r="G117" i="3"/>
  <c r="G116" i="3"/>
  <c r="H116" i="3" s="1"/>
  <c r="I116" i="3" s="1"/>
  <c r="G115" i="3"/>
  <c r="G114" i="3"/>
  <c r="L114" i="3" s="1"/>
  <c r="G113" i="3"/>
  <c r="L113" i="3" s="1"/>
  <c r="G112" i="3"/>
  <c r="H112" i="3" s="1"/>
  <c r="G111" i="3"/>
  <c r="G110" i="3"/>
  <c r="H110" i="3" s="1"/>
  <c r="I110" i="3" s="1"/>
  <c r="G109" i="3"/>
  <c r="G108" i="3"/>
  <c r="H108" i="3" s="1"/>
  <c r="I108" i="3" s="1"/>
  <c r="G107" i="3"/>
  <c r="L107" i="3" s="1"/>
  <c r="G106" i="3"/>
  <c r="L106" i="3" s="1"/>
  <c r="G105" i="3"/>
  <c r="G104" i="3"/>
  <c r="H104" i="3" s="1"/>
  <c r="I104" i="3" s="1"/>
  <c r="G103" i="3"/>
  <c r="G102" i="3"/>
  <c r="G101" i="3"/>
  <c r="G100" i="3"/>
  <c r="G99" i="3"/>
  <c r="G98" i="3"/>
  <c r="G97" i="3"/>
  <c r="G96" i="3"/>
  <c r="G95" i="3"/>
  <c r="H95" i="3" s="1"/>
  <c r="G94" i="3"/>
  <c r="I94" i="3" s="1"/>
  <c r="G93" i="3"/>
  <c r="G92" i="3"/>
  <c r="G91" i="3"/>
  <c r="G90" i="3"/>
  <c r="G89" i="3"/>
  <c r="G88" i="3"/>
  <c r="G87" i="3"/>
  <c r="G86" i="3"/>
  <c r="H86" i="3" s="1"/>
  <c r="G85" i="3"/>
  <c r="G84" i="3"/>
  <c r="H84" i="3" s="1"/>
  <c r="I84" i="3" s="1"/>
  <c r="G83" i="3"/>
  <c r="H83" i="3" s="1"/>
  <c r="G82" i="3"/>
  <c r="G81" i="3"/>
  <c r="G80" i="3"/>
  <c r="I80" i="3" s="1"/>
  <c r="G79" i="3"/>
  <c r="G78" i="3"/>
  <c r="G77" i="3"/>
  <c r="H77" i="3" s="1"/>
  <c r="G76" i="3"/>
  <c r="I76" i="3" s="1"/>
  <c r="G75" i="3"/>
  <c r="H75" i="3" s="1"/>
  <c r="G74" i="3"/>
  <c r="H74" i="3" s="1"/>
  <c r="G73" i="3"/>
  <c r="G72" i="3"/>
  <c r="H72" i="3" s="1"/>
  <c r="I72" i="3" s="1"/>
  <c r="G71" i="3"/>
  <c r="G70" i="3"/>
  <c r="G69" i="3"/>
  <c r="G68" i="3"/>
  <c r="I68" i="3" s="1"/>
  <c r="G67" i="3"/>
  <c r="G66" i="3"/>
  <c r="H66" i="3" s="1"/>
  <c r="I66" i="3" s="1"/>
  <c r="G65" i="3"/>
  <c r="G64" i="3"/>
  <c r="H64" i="3" s="1"/>
  <c r="I64" i="3" s="1"/>
  <c r="G63" i="3"/>
  <c r="G62" i="3"/>
  <c r="H62" i="3" s="1"/>
  <c r="I62" i="3" s="1"/>
  <c r="G61" i="3"/>
  <c r="H61" i="3" s="1"/>
  <c r="G60" i="3"/>
  <c r="L60" i="3" s="1"/>
  <c r="G59" i="3"/>
  <c r="H59" i="3" s="1"/>
  <c r="G58" i="3"/>
  <c r="L58" i="3" s="1"/>
  <c r="G57" i="3"/>
  <c r="G56" i="3"/>
  <c r="I56" i="3" s="1"/>
  <c r="G55" i="3"/>
  <c r="G54" i="3"/>
  <c r="L54" i="3" s="1"/>
  <c r="G53" i="3"/>
  <c r="G52" i="3"/>
  <c r="I52" i="3" s="1"/>
  <c r="G51" i="3"/>
  <c r="G50" i="3"/>
  <c r="L50" i="3" s="1"/>
  <c r="G49" i="3"/>
  <c r="G48" i="3"/>
  <c r="H48" i="3" s="1"/>
  <c r="I48" i="3" s="1"/>
  <c r="G47" i="3"/>
  <c r="G46" i="3"/>
  <c r="L46" i="3" s="1"/>
  <c r="G45" i="3"/>
  <c r="G44" i="3"/>
  <c r="L44" i="3" s="1"/>
  <c r="G43" i="3"/>
  <c r="G42" i="3"/>
  <c r="I42" i="3" s="1"/>
  <c r="G41" i="3"/>
  <c r="G40" i="3"/>
  <c r="H40" i="3" s="1"/>
  <c r="G39" i="3"/>
  <c r="G38" i="3"/>
  <c r="H38" i="3" s="1"/>
  <c r="G37" i="3"/>
  <c r="G36" i="3"/>
  <c r="L36" i="3" s="1"/>
  <c r="G35" i="3"/>
  <c r="G34" i="3"/>
  <c r="I34" i="3" s="1"/>
  <c r="G33" i="3"/>
  <c r="G32" i="3"/>
  <c r="G31" i="3"/>
  <c r="G30" i="3"/>
  <c r="H30" i="3" s="1"/>
  <c r="G29" i="3"/>
  <c r="L29" i="3" s="1"/>
  <c r="G28" i="3"/>
  <c r="L28" i="3" s="1"/>
  <c r="G27" i="3"/>
  <c r="G26" i="3"/>
  <c r="G25" i="3"/>
  <c r="G24" i="3"/>
  <c r="H24" i="3" s="1"/>
  <c r="G23" i="3"/>
  <c r="G22" i="3"/>
  <c r="H22" i="3" s="1"/>
  <c r="G21" i="3"/>
  <c r="G20" i="3"/>
  <c r="G19" i="3"/>
  <c r="G18" i="3"/>
  <c r="H18" i="3" s="1"/>
  <c r="G17" i="3"/>
  <c r="I17" i="3" s="1"/>
  <c r="G16" i="3"/>
  <c r="H16" i="3" s="1"/>
  <c r="G15" i="3"/>
  <c r="G14" i="3"/>
  <c r="H14" i="3" s="1"/>
  <c r="G13" i="3"/>
  <c r="G12" i="3"/>
  <c r="G11" i="3"/>
  <c r="H11" i="3" s="1"/>
  <c r="L160" i="3"/>
  <c r="L159" i="3"/>
  <c r="L157" i="3"/>
  <c r="H157" i="3"/>
  <c r="H156" i="3"/>
  <c r="L155" i="3"/>
  <c r="L154" i="3"/>
  <c r="H153" i="3"/>
  <c r="H151" i="3"/>
  <c r="H147" i="3"/>
  <c r="L145" i="3"/>
  <c r="H145" i="3"/>
  <c r="L144" i="3"/>
  <c r="L143" i="3"/>
  <c r="H143" i="3"/>
  <c r="L142" i="3"/>
  <c r="H141" i="3"/>
  <c r="H140" i="3"/>
  <c r="I140" i="3" s="1"/>
  <c r="H139" i="3"/>
  <c r="L138" i="3"/>
  <c r="L137" i="3"/>
  <c r="H136" i="3"/>
  <c r="I136" i="3" s="1"/>
  <c r="L135" i="3"/>
  <c r="H135" i="3"/>
  <c r="H134" i="3"/>
  <c r="L133" i="3"/>
  <c r="H133" i="3"/>
  <c r="H132" i="3"/>
  <c r="J132" i="3" s="1"/>
  <c r="L131" i="3"/>
  <c r="H131" i="3"/>
  <c r="H130" i="3"/>
  <c r="I130" i="3" s="1"/>
  <c r="L129" i="3"/>
  <c r="L128" i="3"/>
  <c r="H128" i="3"/>
  <c r="H127" i="3"/>
  <c r="L126" i="3"/>
  <c r="H126" i="3"/>
  <c r="H125" i="3"/>
  <c r="L124" i="3"/>
  <c r="L123" i="3"/>
  <c r="H123" i="3"/>
  <c r="L122" i="3"/>
  <c r="L121" i="3"/>
  <c r="H121" i="3"/>
  <c r="L120" i="3"/>
  <c r="H120" i="3"/>
  <c r="J120" i="3" s="1"/>
  <c r="L119" i="3"/>
  <c r="L118" i="3"/>
  <c r="H118" i="3"/>
  <c r="L117" i="3"/>
  <c r="H117" i="3"/>
  <c r="H115" i="3"/>
  <c r="H113" i="3"/>
  <c r="L112" i="3"/>
  <c r="L111" i="3"/>
  <c r="H111" i="3"/>
  <c r="L110" i="3"/>
  <c r="L109" i="3"/>
  <c r="H109" i="3"/>
  <c r="L108" i="3"/>
  <c r="H107" i="3"/>
  <c r="H106" i="3"/>
  <c r="I106" i="3" s="1"/>
  <c r="L105" i="3"/>
  <c r="H105" i="3"/>
  <c r="H103" i="3"/>
  <c r="H101" i="3"/>
  <c r="H100" i="3"/>
  <c r="I100" i="3" s="1"/>
  <c r="H99" i="3"/>
  <c r="H98" i="3"/>
  <c r="I98" i="3" s="1"/>
  <c r="H97" i="3"/>
  <c r="H96" i="3"/>
  <c r="H94" i="3"/>
  <c r="H93" i="3"/>
  <c r="H92" i="3"/>
  <c r="I92" i="3" s="1"/>
  <c r="H91" i="3"/>
  <c r="H90" i="3"/>
  <c r="I90" i="3" s="1"/>
  <c r="H89" i="3"/>
  <c r="H88" i="3"/>
  <c r="I88" i="3" s="1"/>
  <c r="H87" i="3"/>
  <c r="I86" i="3"/>
  <c r="H85" i="3"/>
  <c r="H81" i="3"/>
  <c r="H80" i="3"/>
  <c r="H79" i="3"/>
  <c r="I78" i="3"/>
  <c r="I74" i="3"/>
  <c r="H73" i="3"/>
  <c r="H71" i="3"/>
  <c r="H69" i="3"/>
  <c r="H67" i="3"/>
  <c r="H65" i="3"/>
  <c r="H63" i="3"/>
  <c r="L57" i="3"/>
  <c r="H57" i="3"/>
  <c r="H56" i="3"/>
  <c r="L55" i="3"/>
  <c r="H55" i="3"/>
  <c r="I54" i="3"/>
  <c r="L53" i="3"/>
  <c r="H53" i="3"/>
  <c r="L52" i="3"/>
  <c r="L51" i="3"/>
  <c r="H51" i="3"/>
  <c r="L49" i="3"/>
  <c r="H49" i="3"/>
  <c r="L48" i="3"/>
  <c r="L47" i="3"/>
  <c r="H47" i="3"/>
  <c r="H46" i="3"/>
  <c r="I46" i="3" s="1"/>
  <c r="L45" i="3"/>
  <c r="H45" i="3"/>
  <c r="H44" i="3"/>
  <c r="H43" i="3"/>
  <c r="L42" i="3"/>
  <c r="L41" i="3"/>
  <c r="H41" i="3"/>
  <c r="L40" i="3"/>
  <c r="L39" i="3"/>
  <c r="H39" i="3"/>
  <c r="L38" i="3"/>
  <c r="L37" i="3"/>
  <c r="H37" i="3"/>
  <c r="L35" i="3"/>
  <c r="H35" i="3"/>
  <c r="L34" i="3"/>
  <c r="L33" i="3"/>
  <c r="H33" i="3"/>
  <c r="H32" i="3"/>
  <c r="H31" i="3"/>
  <c r="I31" i="3" s="1"/>
  <c r="L30" i="3"/>
  <c r="I29" i="3"/>
  <c r="H28" i="3"/>
  <c r="L27" i="3"/>
  <c r="I27" i="3"/>
  <c r="H27" i="3"/>
  <c r="H26" i="3"/>
  <c r="I25" i="3"/>
  <c r="H25" i="3"/>
  <c r="I23" i="3"/>
  <c r="H23" i="3"/>
  <c r="I21" i="3"/>
  <c r="H21" i="3"/>
  <c r="H20" i="3"/>
  <c r="L19" i="3"/>
  <c r="I19" i="3"/>
  <c r="H19" i="3"/>
  <c r="L18" i="3"/>
  <c r="L17" i="3"/>
  <c r="H17" i="3"/>
  <c r="L16" i="3"/>
  <c r="L15" i="3"/>
  <c r="H15" i="3"/>
  <c r="I15" i="3" s="1"/>
  <c r="L14" i="3"/>
  <c r="L13" i="3"/>
  <c r="H13" i="3"/>
  <c r="I13" i="3" s="1"/>
  <c r="L12" i="3"/>
  <c r="H12" i="3"/>
  <c r="H34" i="3" l="1"/>
  <c r="H42" i="3"/>
  <c r="H52" i="3"/>
  <c r="H54" i="3"/>
  <c r="L56" i="3"/>
  <c r="H76" i="3"/>
  <c r="J76" i="3" s="1"/>
  <c r="K76" i="3" s="1"/>
  <c r="H146" i="3"/>
  <c r="I146" i="3" s="1"/>
  <c r="L148" i="3"/>
  <c r="L152" i="3"/>
  <c r="H154" i="3"/>
  <c r="I158" i="3"/>
  <c r="H160" i="3"/>
  <c r="J25" i="3"/>
  <c r="K25" i="3" s="1"/>
  <c r="J80" i="3"/>
  <c r="K80" i="3" s="1"/>
  <c r="J21" i="3"/>
  <c r="K21" i="3" s="1"/>
  <c r="I241" i="3"/>
  <c r="H168" i="3"/>
  <c r="L168" i="3"/>
  <c r="I168" i="3"/>
  <c r="H170" i="3"/>
  <c r="I170" i="3" s="1"/>
  <c r="L172" i="3"/>
  <c r="H172" i="3"/>
  <c r="L174" i="3"/>
  <c r="H174" i="3"/>
  <c r="I176" i="3"/>
  <c r="L176" i="3"/>
  <c r="H176" i="3"/>
  <c r="L178" i="3"/>
  <c r="H178" i="3"/>
  <c r="I178" i="3" s="1"/>
  <c r="L180" i="3"/>
  <c r="H180" i="3"/>
  <c r="L182" i="3"/>
  <c r="H182" i="3"/>
  <c r="L184" i="3"/>
  <c r="H184" i="3"/>
  <c r="L186" i="3"/>
  <c r="H186" i="3"/>
  <c r="L188" i="3"/>
  <c r="H188" i="3"/>
  <c r="L190" i="3"/>
  <c r="H190" i="3"/>
  <c r="I192" i="3"/>
  <c r="L192" i="3"/>
  <c r="H192" i="3"/>
  <c r="L194" i="3"/>
  <c r="H194" i="3"/>
  <c r="J194" i="3" s="1"/>
  <c r="I194" i="3"/>
  <c r="L196" i="3"/>
  <c r="H196" i="3"/>
  <c r="I196" i="3" s="1"/>
  <c r="L198" i="3"/>
  <c r="H198" i="3"/>
  <c r="L200" i="3"/>
  <c r="H200" i="3"/>
  <c r="I202" i="3"/>
  <c r="L202" i="3"/>
  <c r="H202" i="3"/>
  <c r="J202" i="3" s="1"/>
  <c r="L204" i="3"/>
  <c r="H204" i="3"/>
  <c r="L206" i="3"/>
  <c r="J206" i="3"/>
  <c r="H206" i="3"/>
  <c r="K206" i="3"/>
  <c r="I206" i="3"/>
  <c r="L208" i="3"/>
  <c r="H208" i="3"/>
  <c r="L210" i="3"/>
  <c r="H210" i="3"/>
  <c r="I210" i="3"/>
  <c r="H212" i="3"/>
  <c r="L212" i="3"/>
  <c r="I212" i="3"/>
  <c r="L214" i="3"/>
  <c r="H214" i="3"/>
  <c r="I214" i="3"/>
  <c r="J216" i="3"/>
  <c r="H216" i="3"/>
  <c r="K216" i="3"/>
  <c r="I216" i="3"/>
  <c r="H218" i="3"/>
  <c r="L218" i="3" s="1"/>
  <c r="H220" i="3"/>
  <c r="I220" i="3" s="1"/>
  <c r="L222" i="3"/>
  <c r="H222" i="3"/>
  <c r="L224" i="3"/>
  <c r="H224" i="3"/>
  <c r="L226" i="3"/>
  <c r="H226" i="3"/>
  <c r="L228" i="3"/>
  <c r="H228" i="3"/>
  <c r="I228" i="3" s="1"/>
  <c r="L230" i="3"/>
  <c r="H230" i="3"/>
  <c r="L232" i="3"/>
  <c r="H232" i="3"/>
  <c r="L234" i="3"/>
  <c r="H234" i="3"/>
  <c r="L236" i="3"/>
  <c r="H236" i="3"/>
  <c r="L238" i="3"/>
  <c r="H238" i="3"/>
  <c r="L240" i="3"/>
  <c r="H240" i="3"/>
  <c r="I240" i="3" s="1"/>
  <c r="I242" i="3"/>
  <c r="L242" i="3"/>
  <c r="H242" i="3"/>
  <c r="J242" i="3" s="1"/>
  <c r="L244" i="3"/>
  <c r="H244" i="3"/>
  <c r="L246" i="3"/>
  <c r="H246" i="3"/>
  <c r="H248" i="3"/>
  <c r="L248" i="3"/>
  <c r="I248" i="3"/>
  <c r="K250" i="3"/>
  <c r="I250" i="3"/>
  <c r="J250" i="3"/>
  <c r="H250" i="3"/>
  <c r="J128" i="3"/>
  <c r="K128" i="3" s="1"/>
  <c r="I38" i="3"/>
  <c r="J38" i="3" s="1"/>
  <c r="K38" i="3" s="1"/>
  <c r="H169" i="3"/>
  <c r="I169" i="3" s="1"/>
  <c r="J169" i="3" s="1"/>
  <c r="K169" i="3" s="1"/>
  <c r="L169" i="3"/>
  <c r="L171" i="3"/>
  <c r="H171" i="3"/>
  <c r="I171" i="3" s="1"/>
  <c r="L173" i="3"/>
  <c r="H173" i="3"/>
  <c r="L175" i="3"/>
  <c r="H175" i="3"/>
  <c r="I175" i="3"/>
  <c r="H177" i="3"/>
  <c r="L177" i="3"/>
  <c r="L179" i="3"/>
  <c r="H179" i="3"/>
  <c r="I179" i="3" s="1"/>
  <c r="L181" i="3"/>
  <c r="H181" i="3"/>
  <c r="I181" i="3" s="1"/>
  <c r="J181" i="3" s="1"/>
  <c r="K181" i="3" s="1"/>
  <c r="H183" i="3"/>
  <c r="I183" i="3" s="1"/>
  <c r="J183" i="3" s="1"/>
  <c r="K183" i="3" s="1"/>
  <c r="L183" i="3"/>
  <c r="L185" i="3"/>
  <c r="H185" i="3"/>
  <c r="I185" i="3" s="1"/>
  <c r="J185" i="3" s="1"/>
  <c r="H187" i="3"/>
  <c r="I187" i="3" s="1"/>
  <c r="L187" i="3"/>
  <c r="L189" i="3"/>
  <c r="H189" i="3"/>
  <c r="I189" i="3" s="1"/>
  <c r="J189" i="3" s="1"/>
  <c r="J191" i="3"/>
  <c r="H191" i="3"/>
  <c r="K191" i="3"/>
  <c r="I191" i="3"/>
  <c r="H193" i="3"/>
  <c r="L193" i="3"/>
  <c r="I195" i="3"/>
  <c r="L195" i="3"/>
  <c r="H195" i="3"/>
  <c r="J195" i="3" s="1"/>
  <c r="L197" i="3"/>
  <c r="H197" i="3"/>
  <c r="I197" i="3" s="1"/>
  <c r="H199" i="3"/>
  <c r="I199" i="3" s="1"/>
  <c r="J199" i="3" s="1"/>
  <c r="K199" i="3" s="1"/>
  <c r="L199" i="3"/>
  <c r="L201" i="3"/>
  <c r="H201" i="3"/>
  <c r="I201" i="3" s="1"/>
  <c r="J201" i="3" s="1"/>
  <c r="L203" i="3"/>
  <c r="H203" i="3"/>
  <c r="I203" i="3"/>
  <c r="H205" i="3"/>
  <c r="I205" i="3" s="1"/>
  <c r="L207" i="3"/>
  <c r="H207" i="3"/>
  <c r="L209" i="3"/>
  <c r="H209" i="3"/>
  <c r="L211" i="3"/>
  <c r="H211" i="3"/>
  <c r="H213" i="3"/>
  <c r="L213" i="3"/>
  <c r="I215" i="3"/>
  <c r="L215" i="3"/>
  <c r="H215" i="3"/>
  <c r="J215" i="3" s="1"/>
  <c r="H217" i="3"/>
  <c r="I219" i="3"/>
  <c r="L219" i="3"/>
  <c r="H219" i="3"/>
  <c r="H221" i="3"/>
  <c r="L221" i="3"/>
  <c r="L223" i="3"/>
  <c r="H223" i="3"/>
  <c r="I223" i="3" s="1"/>
  <c r="J223" i="3" s="1"/>
  <c r="L225" i="3"/>
  <c r="H225" i="3"/>
  <c r="I225" i="3" s="1"/>
  <c r="L227" i="3"/>
  <c r="H227" i="3"/>
  <c r="I227" i="3" s="1"/>
  <c r="L229" i="3"/>
  <c r="H229" i="3"/>
  <c r="I229" i="3" s="1"/>
  <c r="L231" i="3"/>
  <c r="H231" i="3"/>
  <c r="I231" i="3" s="1"/>
  <c r="L233" i="3"/>
  <c r="H233" i="3"/>
  <c r="I233" i="3" s="1"/>
  <c r="L235" i="3"/>
  <c r="H235" i="3"/>
  <c r="I235" i="3"/>
  <c r="H237" i="3"/>
  <c r="L237" i="3"/>
  <c r="I239" i="3"/>
  <c r="L239" i="3"/>
  <c r="H239" i="3"/>
  <c r="L241" i="3"/>
  <c r="H241" i="3"/>
  <c r="L243" i="3"/>
  <c r="H243" i="3"/>
  <c r="I243" i="3"/>
  <c r="L245" i="3"/>
  <c r="H245" i="3"/>
  <c r="I245" i="3" s="1"/>
  <c r="H247" i="3"/>
  <c r="L247" i="3"/>
  <c r="I247" i="3"/>
  <c r="L249" i="3"/>
  <c r="H249" i="3"/>
  <c r="I249" i="3" s="1"/>
  <c r="I237" i="3"/>
  <c r="J237" i="3" s="1"/>
  <c r="I221" i="3"/>
  <c r="J221" i="3" s="1"/>
  <c r="I193" i="3"/>
  <c r="J193" i="3" s="1"/>
  <c r="I167" i="3"/>
  <c r="L167" i="3"/>
  <c r="H167" i="3"/>
  <c r="J167" i="3" s="1"/>
  <c r="H166" i="3"/>
  <c r="I166" i="3" s="1"/>
  <c r="L166" i="3"/>
  <c r="J166" i="3"/>
  <c r="K166" i="3" s="1"/>
  <c r="L165" i="3"/>
  <c r="H165" i="3"/>
  <c r="I165" i="3" s="1"/>
  <c r="H164" i="3"/>
  <c r="L164" i="3"/>
  <c r="I164" i="3"/>
  <c r="J164" i="3" s="1"/>
  <c r="K164" i="3" s="1"/>
  <c r="I163" i="3"/>
  <c r="L163" i="3"/>
  <c r="J163" i="3"/>
  <c r="H163" i="3"/>
  <c r="I162" i="3"/>
  <c r="L162" i="3"/>
  <c r="J162" i="3"/>
  <c r="H162" i="3"/>
  <c r="I161" i="3"/>
  <c r="J161" i="3" s="1"/>
  <c r="H161" i="3"/>
  <c r="L161" i="3"/>
  <c r="I156" i="3"/>
  <c r="J156" i="3" s="1"/>
  <c r="J154" i="3"/>
  <c r="J152" i="3"/>
  <c r="K152" i="3" s="1"/>
  <c r="J150" i="3"/>
  <c r="J148" i="3"/>
  <c r="K148" i="3" s="1"/>
  <c r="J146" i="3"/>
  <c r="I144" i="3"/>
  <c r="J144" i="3" s="1"/>
  <c r="J142" i="3"/>
  <c r="J136" i="3"/>
  <c r="K136" i="3" s="1"/>
  <c r="J134" i="3"/>
  <c r="L132" i="3"/>
  <c r="K120" i="3"/>
  <c r="J116" i="3"/>
  <c r="K116" i="3" s="1"/>
  <c r="H114" i="3"/>
  <c r="I114" i="3" s="1"/>
  <c r="I112" i="3"/>
  <c r="J112" i="3" s="1"/>
  <c r="K112" i="3" s="1"/>
  <c r="J100" i="3"/>
  <c r="K100" i="3" s="1"/>
  <c r="I96" i="3"/>
  <c r="J96" i="3" s="1"/>
  <c r="K96" i="3" s="1"/>
  <c r="J92" i="3"/>
  <c r="K92" i="3" s="1"/>
  <c r="K237" i="3"/>
  <c r="J124" i="3"/>
  <c r="K124" i="3" s="1"/>
  <c r="J160" i="3"/>
  <c r="K160" i="3" s="1"/>
  <c r="H70" i="3"/>
  <c r="I70" i="3" s="1"/>
  <c r="J70" i="3" s="1"/>
  <c r="K70" i="3" s="1"/>
  <c r="H102" i="3"/>
  <c r="L100" i="3"/>
  <c r="L96" i="3"/>
  <c r="L92" i="3"/>
  <c r="L84" i="3"/>
  <c r="H82" i="3"/>
  <c r="L80" i="3"/>
  <c r="H78" i="3"/>
  <c r="L78" i="3" s="1"/>
  <c r="L76" i="3"/>
  <c r="H68" i="3"/>
  <c r="J68" i="3" s="1"/>
  <c r="K68" i="3" s="1"/>
  <c r="H60" i="3"/>
  <c r="H58" i="3"/>
  <c r="I58" i="3" s="1"/>
  <c r="J56" i="3"/>
  <c r="K56" i="3" s="1"/>
  <c r="J52" i="3"/>
  <c r="K52" i="3" s="1"/>
  <c r="H50" i="3"/>
  <c r="I50" i="3" s="1"/>
  <c r="J48" i="3"/>
  <c r="K48" i="3" s="1"/>
  <c r="I44" i="3"/>
  <c r="J44" i="3" s="1"/>
  <c r="K44" i="3" s="1"/>
  <c r="J40" i="3"/>
  <c r="K40" i="3" s="1"/>
  <c r="I40" i="3"/>
  <c r="H36" i="3"/>
  <c r="H29" i="3"/>
  <c r="J29" i="3" s="1"/>
  <c r="K29" i="3" s="1"/>
  <c r="J17" i="3"/>
  <c r="K17" i="3" s="1"/>
  <c r="J138" i="3"/>
  <c r="K138" i="3" s="1"/>
  <c r="J13" i="3"/>
  <c r="K13" i="3" s="1"/>
  <c r="L21" i="3"/>
  <c r="L25" i="3"/>
  <c r="J64" i="3"/>
  <c r="K64" i="3" s="1"/>
  <c r="J72" i="3"/>
  <c r="K72" i="3" s="1"/>
  <c r="J84" i="3"/>
  <c r="K84" i="3" s="1"/>
  <c r="J88" i="3"/>
  <c r="K88" i="3" s="1"/>
  <c r="J104" i="3"/>
  <c r="K104" i="3" s="1"/>
  <c r="J108" i="3"/>
  <c r="K108" i="3" s="1"/>
  <c r="L116" i="3"/>
  <c r="J140" i="3"/>
  <c r="K140" i="3" s="1"/>
  <c r="L156" i="3"/>
  <c r="I11" i="3"/>
  <c r="J11" i="3" s="1"/>
  <c r="K11" i="3" s="1"/>
  <c r="L11" i="3"/>
  <c r="I12" i="3"/>
  <c r="J12" i="3" s="1"/>
  <c r="I16" i="3"/>
  <c r="J16" i="3" s="1"/>
  <c r="I20" i="3"/>
  <c r="I24" i="3"/>
  <c r="I28" i="3"/>
  <c r="J28" i="3" s="1"/>
  <c r="I32" i="3"/>
  <c r="I35" i="3"/>
  <c r="J35" i="3" s="1"/>
  <c r="I39" i="3"/>
  <c r="J39" i="3" s="1"/>
  <c r="I43" i="3"/>
  <c r="J43" i="3" s="1"/>
  <c r="I47" i="3"/>
  <c r="J47" i="3" s="1"/>
  <c r="I51" i="3"/>
  <c r="J51" i="3" s="1"/>
  <c r="I55" i="3"/>
  <c r="J55" i="3" s="1"/>
  <c r="I59" i="3"/>
  <c r="I63" i="3"/>
  <c r="J63" i="3" s="1"/>
  <c r="I67" i="3"/>
  <c r="J67" i="3" s="1"/>
  <c r="I71" i="3"/>
  <c r="I75" i="3"/>
  <c r="J75" i="3" s="1"/>
  <c r="I79" i="3"/>
  <c r="J79" i="3" s="1"/>
  <c r="I83" i="3"/>
  <c r="J83" i="3" s="1"/>
  <c r="I87" i="3"/>
  <c r="I91" i="3"/>
  <c r="J91" i="3" s="1"/>
  <c r="K95" i="3"/>
  <c r="I95" i="3"/>
  <c r="I99" i="3"/>
  <c r="J99" i="3" s="1"/>
  <c r="K99" i="3" s="1"/>
  <c r="I103" i="3"/>
  <c r="J103" i="3" s="1"/>
  <c r="I107" i="3"/>
  <c r="J107" i="3" s="1"/>
  <c r="I111" i="3"/>
  <c r="J111" i="3" s="1"/>
  <c r="I115" i="3"/>
  <c r="J115" i="3" s="1"/>
  <c r="I119" i="3"/>
  <c r="J119" i="3" s="1"/>
  <c r="I123" i="3"/>
  <c r="J123" i="3" s="1"/>
  <c r="K127" i="3"/>
  <c r="I127" i="3"/>
  <c r="J127" i="3" s="1"/>
  <c r="I131" i="3"/>
  <c r="J131" i="3" s="1"/>
  <c r="K131" i="3" s="1"/>
  <c r="J15" i="3"/>
  <c r="K15" i="3" s="1"/>
  <c r="J19" i="3"/>
  <c r="J23" i="3"/>
  <c r="K23" i="3" s="1"/>
  <c r="J27" i="3"/>
  <c r="K27" i="3" s="1"/>
  <c r="J31" i="3"/>
  <c r="K31" i="3" s="1"/>
  <c r="J34" i="3"/>
  <c r="K34" i="3" s="1"/>
  <c r="J42" i="3"/>
  <c r="K42" i="3" s="1"/>
  <c r="J46" i="3"/>
  <c r="K46" i="3" s="1"/>
  <c r="J50" i="3"/>
  <c r="K50" i="3" s="1"/>
  <c r="J54" i="3"/>
  <c r="K54" i="3" s="1"/>
  <c r="J58" i="3"/>
  <c r="K58" i="3" s="1"/>
  <c r="J62" i="3"/>
  <c r="K62" i="3" s="1"/>
  <c r="J66" i="3"/>
  <c r="K66" i="3" s="1"/>
  <c r="J74" i="3"/>
  <c r="K74" i="3" s="1"/>
  <c r="J86" i="3"/>
  <c r="K86" i="3" s="1"/>
  <c r="J90" i="3"/>
  <c r="K90" i="3" s="1"/>
  <c r="J94" i="3"/>
  <c r="K94" i="3" s="1"/>
  <c r="J98" i="3"/>
  <c r="K98" i="3" s="1"/>
  <c r="J106" i="3"/>
  <c r="K106" i="3" s="1"/>
  <c r="J110" i="3"/>
  <c r="K110" i="3" s="1"/>
  <c r="J118" i="3"/>
  <c r="K118" i="3" s="1"/>
  <c r="J122" i="3"/>
  <c r="K122" i="3" s="1"/>
  <c r="J126" i="3"/>
  <c r="K126" i="3" s="1"/>
  <c r="J130" i="3"/>
  <c r="K130" i="3" s="1"/>
  <c r="K134" i="3"/>
  <c r="L134" i="3" s="1"/>
  <c r="K142" i="3"/>
  <c r="K146" i="3"/>
  <c r="K150" i="3"/>
  <c r="L150" i="3" s="1"/>
  <c r="K154" i="3"/>
  <c r="K158" i="3"/>
  <c r="L158" i="3" s="1"/>
  <c r="I14" i="3"/>
  <c r="J14" i="3" s="1"/>
  <c r="K14" i="3" s="1"/>
  <c r="I18" i="3"/>
  <c r="J18" i="3" s="1"/>
  <c r="K18" i="3" s="1"/>
  <c r="I22" i="3"/>
  <c r="J22" i="3" s="1"/>
  <c r="K22" i="3" s="1"/>
  <c r="I26" i="3"/>
  <c r="J26" i="3" s="1"/>
  <c r="K26" i="3" s="1"/>
  <c r="I30" i="3"/>
  <c r="J30" i="3" s="1"/>
  <c r="K30" i="3" s="1"/>
  <c r="I33" i="3"/>
  <c r="J33" i="3" s="1"/>
  <c r="K33" i="3" s="1"/>
  <c r="I37" i="3"/>
  <c r="J37" i="3" s="1"/>
  <c r="K37" i="3" s="1"/>
  <c r="I41" i="3"/>
  <c r="J41" i="3" s="1"/>
  <c r="K41" i="3" s="1"/>
  <c r="I45" i="3"/>
  <c r="J45" i="3" s="1"/>
  <c r="K45" i="3" s="1"/>
  <c r="I49" i="3"/>
  <c r="J49" i="3" s="1"/>
  <c r="K49" i="3" s="1"/>
  <c r="I53" i="3"/>
  <c r="J53" i="3" s="1"/>
  <c r="K53" i="3" s="1"/>
  <c r="I57" i="3"/>
  <c r="J57" i="3" s="1"/>
  <c r="K57" i="3" s="1"/>
  <c r="I61" i="3"/>
  <c r="J61" i="3" s="1"/>
  <c r="K61" i="3" s="1"/>
  <c r="I65" i="3"/>
  <c r="I69" i="3"/>
  <c r="J69" i="3" s="1"/>
  <c r="K69" i="3" s="1"/>
  <c r="I73" i="3"/>
  <c r="I77" i="3"/>
  <c r="I81" i="3"/>
  <c r="I85" i="3"/>
  <c r="I89" i="3"/>
  <c r="I93" i="3"/>
  <c r="I97" i="3"/>
  <c r="I101" i="3"/>
  <c r="I105" i="3"/>
  <c r="J105" i="3" s="1"/>
  <c r="K105" i="3" s="1"/>
  <c r="I109" i="3"/>
  <c r="J109" i="3" s="1"/>
  <c r="K109" i="3" s="1"/>
  <c r="I113" i="3"/>
  <c r="J113" i="3" s="1"/>
  <c r="K113" i="3" s="1"/>
  <c r="I117" i="3"/>
  <c r="J117" i="3" s="1"/>
  <c r="K117" i="3" s="1"/>
  <c r="I121" i="3"/>
  <c r="J121" i="3" s="1"/>
  <c r="K121" i="3" s="1"/>
  <c r="I125" i="3"/>
  <c r="J125" i="3" s="1"/>
  <c r="K125" i="3" s="1"/>
  <c r="I129" i="3"/>
  <c r="J129" i="3" s="1"/>
  <c r="K129" i="3" s="1"/>
  <c r="I133" i="3"/>
  <c r="J133" i="3" s="1"/>
  <c r="K133" i="3" s="1"/>
  <c r="I135" i="3"/>
  <c r="J135" i="3" s="1"/>
  <c r="I137" i="3"/>
  <c r="I139" i="3"/>
  <c r="I141" i="3"/>
  <c r="J141" i="3" s="1"/>
  <c r="K141" i="3" s="1"/>
  <c r="I143" i="3"/>
  <c r="J143" i="3" s="1"/>
  <c r="I145" i="3"/>
  <c r="I147" i="3"/>
  <c r="I149" i="3"/>
  <c r="I151" i="3"/>
  <c r="J151" i="3" s="1"/>
  <c r="I153" i="3"/>
  <c r="I155" i="3"/>
  <c r="I157" i="3"/>
  <c r="J157" i="3" s="1"/>
  <c r="K157" i="3" s="1"/>
  <c r="I159" i="3"/>
  <c r="J159" i="3" s="1"/>
  <c r="K221" i="3" l="1"/>
  <c r="J203" i="3"/>
  <c r="K203" i="3" s="1"/>
  <c r="K162" i="3"/>
  <c r="K163" i="3"/>
  <c r="J243" i="3"/>
  <c r="K243" i="3" s="1"/>
  <c r="J227" i="3"/>
  <c r="K227" i="3" s="1"/>
  <c r="J205" i="3"/>
  <c r="L250" i="3"/>
  <c r="J228" i="3"/>
  <c r="K194" i="3"/>
  <c r="J247" i="3"/>
  <c r="J245" i="3"/>
  <c r="K245" i="3" s="1"/>
  <c r="J231" i="3"/>
  <c r="J170" i="3"/>
  <c r="K170" i="3" s="1"/>
  <c r="K39" i="3"/>
  <c r="K35" i="3"/>
  <c r="J235" i="3"/>
  <c r="K231" i="3"/>
  <c r="K205" i="3"/>
  <c r="J179" i="3"/>
  <c r="J175" i="3"/>
  <c r="K175" i="3" s="1"/>
  <c r="K228" i="3"/>
  <c r="J214" i="3"/>
  <c r="K214" i="3" s="1"/>
  <c r="J212" i="3"/>
  <c r="K212" i="3" s="1"/>
  <c r="J210" i="3"/>
  <c r="K210" i="3" s="1"/>
  <c r="J249" i="3"/>
  <c r="K249" i="3" s="1"/>
  <c r="J233" i="3"/>
  <c r="K233" i="3" s="1"/>
  <c r="J229" i="3"/>
  <c r="J225" i="3"/>
  <c r="K215" i="3"/>
  <c r="K195" i="3"/>
  <c r="L191" i="3"/>
  <c r="K179" i="3"/>
  <c r="J171" i="3"/>
  <c r="K171" i="3" s="1"/>
  <c r="J248" i="3"/>
  <c r="J220" i="3"/>
  <c r="K220" i="3" s="1"/>
  <c r="L216" i="3"/>
  <c r="K202" i="3"/>
  <c r="J168" i="3"/>
  <c r="H251" i="3"/>
  <c r="K19" i="3"/>
  <c r="I246" i="3"/>
  <c r="J246" i="3" s="1"/>
  <c r="K242" i="3"/>
  <c r="J241" i="3"/>
  <c r="J239" i="3"/>
  <c r="K239" i="3" s="1"/>
  <c r="K235" i="3"/>
  <c r="I232" i="3"/>
  <c r="J232" i="3" s="1"/>
  <c r="K229" i="3"/>
  <c r="K225" i="3"/>
  <c r="I230" i="3"/>
  <c r="J230" i="3" s="1"/>
  <c r="K230" i="3" s="1"/>
  <c r="I226" i="3"/>
  <c r="J226" i="3" s="1"/>
  <c r="I224" i="3"/>
  <c r="J224" i="3" s="1"/>
  <c r="J219" i="3"/>
  <c r="K219" i="3" s="1"/>
  <c r="I218" i="3"/>
  <c r="J218" i="3" s="1"/>
  <c r="K218" i="3" s="1"/>
  <c r="I217" i="3"/>
  <c r="J217" i="3" s="1"/>
  <c r="K217" i="3" s="1"/>
  <c r="I213" i="3"/>
  <c r="J213" i="3" s="1"/>
  <c r="I211" i="3"/>
  <c r="J211" i="3" s="1"/>
  <c r="I209" i="3"/>
  <c r="J209" i="3" s="1"/>
  <c r="I207" i="3"/>
  <c r="J207" i="3" s="1"/>
  <c r="I204" i="3"/>
  <c r="J204" i="3" s="1"/>
  <c r="K204" i="3" s="1"/>
  <c r="J196" i="3"/>
  <c r="K196" i="3" s="1"/>
  <c r="K193" i="3"/>
  <c r="J192" i="3"/>
  <c r="K192" i="3" s="1"/>
  <c r="I190" i="3"/>
  <c r="J190" i="3" s="1"/>
  <c r="K185" i="3"/>
  <c r="J176" i="3"/>
  <c r="K176" i="3" s="1"/>
  <c r="I174" i="3"/>
  <c r="J174" i="3" s="1"/>
  <c r="I173" i="3"/>
  <c r="J173" i="3" s="1"/>
  <c r="I172" i="3"/>
  <c r="J172" i="3" s="1"/>
  <c r="K168" i="3"/>
  <c r="J187" i="3"/>
  <c r="K187" i="3" s="1"/>
  <c r="K161" i="3"/>
  <c r="I244" i="3"/>
  <c r="I236" i="3"/>
  <c r="J236" i="3" s="1"/>
  <c r="L220" i="3"/>
  <c r="I198" i="3"/>
  <c r="J198" i="3" s="1"/>
  <c r="I186" i="3"/>
  <c r="J182" i="3"/>
  <c r="I182" i="3"/>
  <c r="L170" i="3"/>
  <c r="K189" i="3"/>
  <c r="K123" i="3"/>
  <c r="K119" i="3"/>
  <c r="K115" i="3"/>
  <c r="K111" i="3"/>
  <c r="K47" i="3"/>
  <c r="K223" i="3"/>
  <c r="K241" i="3"/>
  <c r="J197" i="3"/>
  <c r="K197" i="3" s="1"/>
  <c r="K201" i="3"/>
  <c r="K247" i="3"/>
  <c r="L217" i="3"/>
  <c r="L205" i="3"/>
  <c r="I177" i="3"/>
  <c r="K248" i="3"/>
  <c r="J240" i="3"/>
  <c r="K240" i="3" s="1"/>
  <c r="I238" i="3"/>
  <c r="J238" i="3" s="1"/>
  <c r="I234" i="3"/>
  <c r="J234" i="3" s="1"/>
  <c r="I222" i="3"/>
  <c r="J222" i="3" s="1"/>
  <c r="I208" i="3"/>
  <c r="J208" i="3" s="1"/>
  <c r="I200" i="3"/>
  <c r="J200" i="3" s="1"/>
  <c r="K200" i="3" s="1"/>
  <c r="I188" i="3"/>
  <c r="I184" i="3"/>
  <c r="J184" i="3" s="1"/>
  <c r="K184" i="3" s="1"/>
  <c r="I180" i="3"/>
  <c r="J180" i="3" s="1"/>
  <c r="K180" i="3" s="1"/>
  <c r="J178" i="3"/>
  <c r="K178" i="3" s="1"/>
  <c r="K167" i="3"/>
  <c r="J165" i="3"/>
  <c r="K165" i="3" s="1"/>
  <c r="K156" i="3"/>
  <c r="K144" i="3"/>
  <c r="J114" i="3"/>
  <c r="K114" i="3" s="1"/>
  <c r="K107" i="3"/>
  <c r="K91" i="3"/>
  <c r="K83" i="3"/>
  <c r="K79" i="3"/>
  <c r="J78" i="3"/>
  <c r="K78" i="3" s="1"/>
  <c r="K75" i="3"/>
  <c r="K63" i="3"/>
  <c r="L102" i="3"/>
  <c r="I102" i="3"/>
  <c r="J102" i="3" s="1"/>
  <c r="K102" i="3" s="1"/>
  <c r="L82" i="3"/>
  <c r="I82" i="3"/>
  <c r="J82" i="3" s="1"/>
  <c r="K82" i="3" s="1"/>
  <c r="L104" i="3"/>
  <c r="J101" i="3"/>
  <c r="K101" i="3" s="1"/>
  <c r="L101" i="3"/>
  <c r="L99" i="3"/>
  <c r="L98" i="3"/>
  <c r="J97" i="3"/>
  <c r="K97" i="3" s="1"/>
  <c r="L97" i="3"/>
  <c r="J95" i="3"/>
  <c r="L95" i="3"/>
  <c r="L94" i="3"/>
  <c r="J93" i="3"/>
  <c r="K93" i="3" s="1"/>
  <c r="L91" i="3"/>
  <c r="L90" i="3"/>
  <c r="L88" i="3"/>
  <c r="J87" i="3"/>
  <c r="K87" i="3" s="1"/>
  <c r="L87" i="3"/>
  <c r="L86" i="3"/>
  <c r="J85" i="3"/>
  <c r="K85" i="3" s="1"/>
  <c r="L85" i="3"/>
  <c r="J81" i="3"/>
  <c r="K81" i="3" s="1"/>
  <c r="L81" i="3"/>
  <c r="L79" i="3"/>
  <c r="J77" i="3"/>
  <c r="K77" i="3" s="1"/>
  <c r="L75" i="3"/>
  <c r="L74" i="3"/>
  <c r="J73" i="3"/>
  <c r="K73" i="3" s="1"/>
  <c r="L72" i="3"/>
  <c r="J71" i="3"/>
  <c r="K71" i="3" s="1"/>
  <c r="L71" i="3"/>
  <c r="L70" i="3"/>
  <c r="L69" i="3"/>
  <c r="L68" i="3"/>
  <c r="L66" i="3"/>
  <c r="L64" i="3"/>
  <c r="L63" i="3"/>
  <c r="L62" i="3"/>
  <c r="L61" i="3"/>
  <c r="I60" i="3"/>
  <c r="J60" i="3" s="1"/>
  <c r="K55" i="3"/>
  <c r="K51" i="3"/>
  <c r="K43" i="3"/>
  <c r="L43" i="3"/>
  <c r="I36" i="3"/>
  <c r="J36" i="3" s="1"/>
  <c r="K36" i="3" s="1"/>
  <c r="K28" i="3"/>
  <c r="K16" i="3"/>
  <c r="K12" i="3"/>
  <c r="J89" i="3"/>
  <c r="K89" i="3" s="1"/>
  <c r="J149" i="3"/>
  <c r="K149" i="3" s="1"/>
  <c r="K103" i="3"/>
  <c r="L103" i="3" s="1"/>
  <c r="K67" i="3"/>
  <c r="L67" i="3" s="1"/>
  <c r="L127" i="3"/>
  <c r="L83" i="3"/>
  <c r="L26" i="3"/>
  <c r="L31" i="3"/>
  <c r="J65" i="3"/>
  <c r="K65" i="3" s="1"/>
  <c r="J59" i="3"/>
  <c r="J32" i="3"/>
  <c r="J24" i="3"/>
  <c r="L24" i="3" s="1"/>
  <c r="J20" i="3"/>
  <c r="L115" i="3"/>
  <c r="L23" i="3"/>
  <c r="L22" i="3"/>
  <c r="J155" i="3"/>
  <c r="K155" i="3" s="1"/>
  <c r="J147" i="3"/>
  <c r="K147" i="3" s="1"/>
  <c r="J139" i="3"/>
  <c r="L139" i="3" s="1"/>
  <c r="J153" i="3"/>
  <c r="K153" i="3" s="1"/>
  <c r="J145" i="3"/>
  <c r="K145" i="3" s="1"/>
  <c r="J137" i="3"/>
  <c r="K137" i="3" s="1"/>
  <c r="K159" i="3"/>
  <c r="K151" i="3"/>
  <c r="L151" i="3" s="1"/>
  <c r="K143" i="3"/>
  <c r="K135" i="3"/>
  <c r="K207" i="3" l="1"/>
  <c r="K224" i="3"/>
  <c r="K226" i="3"/>
  <c r="K246" i="3"/>
  <c r="I251" i="3"/>
  <c r="K174" i="3"/>
  <c r="K190" i="3"/>
  <c r="K24" i="3"/>
  <c r="L20" i="3"/>
  <c r="K20" i="3"/>
  <c r="K232" i="3"/>
  <c r="K213" i="3"/>
  <c r="K211" i="3"/>
  <c r="K209" i="3"/>
  <c r="K173" i="3"/>
  <c r="K172" i="3"/>
  <c r="K222" i="3"/>
  <c r="J188" i="3"/>
  <c r="K188" i="3" s="1"/>
  <c r="J177" i="3"/>
  <c r="K177" i="3" s="1"/>
  <c r="K208" i="3"/>
  <c r="K234" i="3"/>
  <c r="K238" i="3"/>
  <c r="K182" i="3"/>
  <c r="J186" i="3"/>
  <c r="K186" i="3" s="1"/>
  <c r="K198" i="3"/>
  <c r="K236" i="3"/>
  <c r="J244" i="3"/>
  <c r="K244" i="3" s="1"/>
  <c r="K139" i="3"/>
  <c r="L73" i="3"/>
  <c r="L77" i="3"/>
  <c r="L93" i="3"/>
  <c r="K60" i="3"/>
  <c r="K59" i="3"/>
  <c r="L59" i="3" s="1"/>
  <c r="L149" i="3"/>
  <c r="L89" i="3"/>
  <c r="L32" i="3"/>
  <c r="K32" i="3"/>
  <c r="L65" i="3"/>
  <c r="L147" i="3"/>
  <c r="J251" i="3" l="1"/>
  <c r="L251" i="3"/>
  <c r="K251" i="3"/>
</calcChain>
</file>

<file path=xl/sharedStrings.xml><?xml version="1.0" encoding="utf-8"?>
<sst xmlns="http://schemas.openxmlformats.org/spreadsheetml/2006/main" count="1477" uniqueCount="390">
  <si>
    <t xml:space="preserve">AD MARKETING LIVE,SRL                   </t>
  </si>
  <si>
    <t>A010010011500000209</t>
  </si>
  <si>
    <t>A010010011500000304</t>
  </si>
  <si>
    <t xml:space="preserve">ALBERTO DENTAL, SRL                     </t>
  </si>
  <si>
    <t>A010010011500000314</t>
  </si>
  <si>
    <t>A010010011500000053</t>
  </si>
  <si>
    <t>A010010011500000054</t>
  </si>
  <si>
    <t>A010010011500000057</t>
  </si>
  <si>
    <t>A010010011500000064</t>
  </si>
  <si>
    <t xml:space="preserve">AMANA COMERCIAL, C POR A                </t>
  </si>
  <si>
    <t>A010010011500001908</t>
  </si>
  <si>
    <t>A010010011500001921</t>
  </si>
  <si>
    <t>A010010011500001909</t>
  </si>
  <si>
    <t>A010010011500001937</t>
  </si>
  <si>
    <t>A010010011500001938</t>
  </si>
  <si>
    <t>A010010011500002028</t>
  </si>
  <si>
    <t>A010010011500002045</t>
  </si>
  <si>
    <t>A010010011500002046</t>
  </si>
  <si>
    <t>A010010011500000007</t>
  </si>
  <si>
    <t xml:space="preserve">AMERICAN BUSSINES MACHINE               </t>
  </si>
  <si>
    <t>A010010011500007703</t>
  </si>
  <si>
    <t xml:space="preserve">ANAZARIO HERNANDEZ RODRIGUEZ            </t>
  </si>
  <si>
    <t>A010010010100001467</t>
  </si>
  <si>
    <t xml:space="preserve">ANDEL STAR INC                          </t>
  </si>
  <si>
    <t>A010010011500001189</t>
  </si>
  <si>
    <t>A010010011500001184</t>
  </si>
  <si>
    <t>A010010011500001186</t>
  </si>
  <si>
    <t>A010010011500001187</t>
  </si>
  <si>
    <t>A010010011500001185</t>
  </si>
  <si>
    <t>A010010011500001182</t>
  </si>
  <si>
    <t>A010010011500001176</t>
  </si>
  <si>
    <t>A010010011500001188</t>
  </si>
  <si>
    <t>A010010011500001190</t>
  </si>
  <si>
    <t>A010010011500000242</t>
  </si>
  <si>
    <t xml:space="preserve">AUTO ADORNOS DECOCARRO, SRL             </t>
  </si>
  <si>
    <t>A010010011500000492</t>
  </si>
  <si>
    <t xml:space="preserve">AUTOCENTRO NAVARRO, SRL                 </t>
  </si>
  <si>
    <t>A010010011500028457</t>
  </si>
  <si>
    <t>A010010011500028469</t>
  </si>
  <si>
    <t>A010010011500000473</t>
  </si>
  <si>
    <t>A010010011500000002</t>
  </si>
  <si>
    <t>A010010011500000364</t>
  </si>
  <si>
    <t>A010010011500000015</t>
  </si>
  <si>
    <t>A010010011500000017</t>
  </si>
  <si>
    <t xml:space="preserve">CANTABRIA BRAND REPRESENTATIVE, SRL     </t>
  </si>
  <si>
    <t>A010010011500000018</t>
  </si>
  <si>
    <t>A010010011500000011</t>
  </si>
  <si>
    <t>A010010011500000012</t>
  </si>
  <si>
    <t xml:space="preserve">CARLOS RAFAEL GOMEZ                     </t>
  </si>
  <si>
    <t>A010010011500000013</t>
  </si>
  <si>
    <t xml:space="preserve">CARPAS DOMINICANA, S.A                  </t>
  </si>
  <si>
    <t>A010010011500001392</t>
  </si>
  <si>
    <t>A010010011500001547</t>
  </si>
  <si>
    <t>A010010011500001660</t>
  </si>
  <si>
    <t>A010010011500001655</t>
  </si>
  <si>
    <t>A010010011500001668</t>
  </si>
  <si>
    <t>A010010011500001658</t>
  </si>
  <si>
    <t>A010010011500001656</t>
  </si>
  <si>
    <t>A010010011500000839</t>
  </si>
  <si>
    <t xml:space="preserve">CASA JARABACOA, SRL                     </t>
  </si>
  <si>
    <t>A010010011500000021</t>
  </si>
  <si>
    <t>A010010011500000023</t>
  </si>
  <si>
    <t>A010010011500000022</t>
  </si>
  <si>
    <t xml:space="preserve">CECILIA YBELIS JIMENEZ PEREZ            </t>
  </si>
  <si>
    <t>P010010011500209060</t>
  </si>
  <si>
    <t>P010010011500209076</t>
  </si>
  <si>
    <t xml:space="preserve">CENTRO CUESTA NACIONAL                  </t>
  </si>
  <si>
    <t>A110020021500029672</t>
  </si>
  <si>
    <t>A070010021500005425</t>
  </si>
  <si>
    <t>A110020021500094588</t>
  </si>
  <si>
    <t>A110020021500029504</t>
  </si>
  <si>
    <t>A110020021500029946</t>
  </si>
  <si>
    <t>A110020021500029943</t>
  </si>
  <si>
    <t>A110020021500029778</t>
  </si>
  <si>
    <t xml:space="preserve">CENTRO ELECTRICO PAREDES, C POR A       </t>
  </si>
  <si>
    <t>A010010011500003492</t>
  </si>
  <si>
    <t>A010010011500003493</t>
  </si>
  <si>
    <t>A010010011500003497</t>
  </si>
  <si>
    <t>A010010011500003496</t>
  </si>
  <si>
    <t>A010010011500003495</t>
  </si>
  <si>
    <t>A010010011500003520</t>
  </si>
  <si>
    <t xml:space="preserve">CERRONET, SRL                           </t>
  </si>
  <si>
    <t>A010010011500000350</t>
  </si>
  <si>
    <t>A010010011500000347</t>
  </si>
  <si>
    <t>A010010011500001388</t>
  </si>
  <si>
    <t xml:space="preserve">CONSTRUCCIONES TAPIA BUENO              </t>
  </si>
  <si>
    <t>A010010010100000043</t>
  </si>
  <si>
    <t>A010010010100000002</t>
  </si>
  <si>
    <t>A010010011500000074</t>
  </si>
  <si>
    <t>A010010011500000073</t>
  </si>
  <si>
    <t>A010010011500000361</t>
  </si>
  <si>
    <t>A010010011500000050</t>
  </si>
  <si>
    <t>A010010011500000068</t>
  </si>
  <si>
    <t xml:space="preserve">DATACELL, SRL                           </t>
  </si>
  <si>
    <t>A010010011500000766</t>
  </si>
  <si>
    <t>A010010011500000832</t>
  </si>
  <si>
    <t>A010010011500000811</t>
  </si>
  <si>
    <t>A010010011500000841</t>
  </si>
  <si>
    <t>A010010011500000843</t>
  </si>
  <si>
    <t xml:space="preserve">DENTAL Y MEDICAL DEPOT, SRL             </t>
  </si>
  <si>
    <t>A010010011500001005</t>
  </si>
  <si>
    <t>A010010011500001019</t>
  </si>
  <si>
    <t>A010010011500001041</t>
  </si>
  <si>
    <t>A010010011500001040</t>
  </si>
  <si>
    <t>A010010011500001023</t>
  </si>
  <si>
    <t>A010010011500000979</t>
  </si>
  <si>
    <t xml:space="preserve">DESIDERIO GERONIMO                      </t>
  </si>
  <si>
    <t>A010010011500001022</t>
  </si>
  <si>
    <t xml:space="preserve">DISTRIBUIDORA DE REP. DEL CARIBE, SRL   </t>
  </si>
  <si>
    <t>A010010011500000437</t>
  </si>
  <si>
    <t xml:space="preserve">DOMINGO AUGUSTO TAVERA ULLOA            </t>
  </si>
  <si>
    <t xml:space="preserve">EDITORA EL CARIBE, C.POR A.             </t>
  </si>
  <si>
    <t>A010030041500001877</t>
  </si>
  <si>
    <t>A010030021500005540</t>
  </si>
  <si>
    <t xml:space="preserve">EDITORA EL NUEVO DIARIO, S.A.           </t>
  </si>
  <si>
    <t>A010070071500000953</t>
  </si>
  <si>
    <t xml:space="preserve">EDITORA LISTIN DIARIO                   </t>
  </si>
  <si>
    <t>A020010021500009609</t>
  </si>
  <si>
    <t xml:space="preserve">EDITORA NOMARA, S.A.                    </t>
  </si>
  <si>
    <t>A010010011500000776</t>
  </si>
  <si>
    <t>A010010011500000771</t>
  </si>
  <si>
    <t>A010010011500000799</t>
  </si>
  <si>
    <t>A010010011500000211</t>
  </si>
  <si>
    <t>A010010011500000354</t>
  </si>
  <si>
    <t>A010010011500000358</t>
  </si>
  <si>
    <t>A010010011500000362</t>
  </si>
  <si>
    <t xml:space="preserve">ELEVADORES DEL NORTE, SRL               </t>
  </si>
  <si>
    <t>A010010011500000190</t>
  </si>
  <si>
    <t xml:space="preserve">ENERGIA QUISQUEYA, SAS                  </t>
  </si>
  <si>
    <t>A010010010100002677</t>
  </si>
  <si>
    <t xml:space="preserve">ENERLIM, SRL                            </t>
  </si>
  <si>
    <t xml:space="preserve">EQUIMMOF, SRL                           </t>
  </si>
  <si>
    <t>A010010011500001674</t>
  </si>
  <si>
    <t>A010010011500001689</t>
  </si>
  <si>
    <t>A010010011500001766</t>
  </si>
  <si>
    <t>A010010011500001775</t>
  </si>
  <si>
    <t>A010010011500001773</t>
  </si>
  <si>
    <t>A010010011500001772</t>
  </si>
  <si>
    <t xml:space="preserve">ESTACION DE SERVICIOS LA PLATA          </t>
  </si>
  <si>
    <t xml:space="preserve">EVENCA SUPPLY, SRL                      </t>
  </si>
  <si>
    <t xml:space="preserve">EXPERIENCIA Y SERVICIOS EXPEYSER, SRL   </t>
  </si>
  <si>
    <t>A010010011500000019</t>
  </si>
  <si>
    <t xml:space="preserve">FERRETERIA ELECTRICA MITO PALO P. S.A.  </t>
  </si>
  <si>
    <t>A010010011500002188</t>
  </si>
  <si>
    <t xml:space="preserve">GAT OFFICE, S.A.                        </t>
  </si>
  <si>
    <t xml:space="preserve">GEORGE FAMILIA CRUZ                     </t>
  </si>
  <si>
    <t>A010010011500000070</t>
  </si>
  <si>
    <t xml:space="preserve">GLOBAL BRANDS, SRL                      </t>
  </si>
  <si>
    <t>A040010040101720364</t>
  </si>
  <si>
    <t xml:space="preserve">GRUPO INSTITUCIONAL DEL CARIBE, S.A.    </t>
  </si>
  <si>
    <t>A010010011500000150</t>
  </si>
  <si>
    <t>A010010011500000198</t>
  </si>
  <si>
    <t>A010010011500000201</t>
  </si>
  <si>
    <t xml:space="preserve">HERNANDEZ ALICOMSA HASA SRL             </t>
  </si>
  <si>
    <t>A010010011500000637</t>
  </si>
  <si>
    <t>A010010011500000643</t>
  </si>
  <si>
    <t>A010010011500000649</t>
  </si>
  <si>
    <t>A010010011500000653</t>
  </si>
  <si>
    <t xml:space="preserve">HOSPIFAR C. X A.                        </t>
  </si>
  <si>
    <t>A010010011500006289</t>
  </si>
  <si>
    <t xml:space="preserve">HUGO FRANCISCO AQUINO ABREU             </t>
  </si>
  <si>
    <t>A010010010100000378</t>
  </si>
  <si>
    <t>A010010010100000376</t>
  </si>
  <si>
    <t>A010010010100000381</t>
  </si>
  <si>
    <t xml:space="preserve">IMPORTADORA 4SIGNS, S.A.                </t>
  </si>
  <si>
    <t>A010010010100000252</t>
  </si>
  <si>
    <t xml:space="preserve">IMPRESORA MI CASA                       </t>
  </si>
  <si>
    <t>A010010011500000071</t>
  </si>
  <si>
    <t>A010010011500000097</t>
  </si>
  <si>
    <t>A010010011400000125</t>
  </si>
  <si>
    <t xml:space="preserve">IMPRESORA PAPELERIA ORIGINAL, C X A     </t>
  </si>
  <si>
    <t>A010010011500000095</t>
  </si>
  <si>
    <t xml:space="preserve">IMPRESOS CANDELARIO, SRL                </t>
  </si>
  <si>
    <t xml:space="preserve">IMPRESOS JC SUNSHINE, S.A.              </t>
  </si>
  <si>
    <t>A010010011500000204</t>
  </si>
  <si>
    <t>A010010011500000475</t>
  </si>
  <si>
    <t>A010010011500000476</t>
  </si>
  <si>
    <t>A010010011500000480</t>
  </si>
  <si>
    <t>A010010011500000024</t>
  </si>
  <si>
    <t xml:space="preserve">INVERSIONES ANDURIÑA, S.A.              </t>
  </si>
  <si>
    <t xml:space="preserve">JGM CONSTRUCTORA                        </t>
  </si>
  <si>
    <t>P010010011502320623</t>
  </si>
  <si>
    <t>P010010011502320624</t>
  </si>
  <si>
    <t>P010010011502320626</t>
  </si>
  <si>
    <t xml:space="preserve">JIMUSA COMERCIAL JC, SRL                </t>
  </si>
  <si>
    <t>A010010011500000156</t>
  </si>
  <si>
    <t xml:space="preserve">JOCH DOMINICANA, C.  X  A.              </t>
  </si>
  <si>
    <t xml:space="preserve">JUAN ANTONIO CARELA FERRERAS            </t>
  </si>
  <si>
    <t>P010010011501876012</t>
  </si>
  <si>
    <t xml:space="preserve">LADET ALTA GASTRONOMIA, SRL             </t>
  </si>
  <si>
    <t xml:space="preserve">LLUBERES ORTIZ ING. Y ARQUITECT.        </t>
  </si>
  <si>
    <t xml:space="preserve">LOGOMARCA, S.A.                         </t>
  </si>
  <si>
    <t>A010020011500012039</t>
  </si>
  <si>
    <t>P010010011502331607</t>
  </si>
  <si>
    <t xml:space="preserve">MARCELINO GALVEZ CAPELLAN               </t>
  </si>
  <si>
    <t>P010010011502393548</t>
  </si>
  <si>
    <t>P010010011502393550</t>
  </si>
  <si>
    <t>P010010011502393565</t>
  </si>
  <si>
    <t>P010010011502393574</t>
  </si>
  <si>
    <t>A010010011500000067</t>
  </si>
  <si>
    <t>A010010011500000069</t>
  </si>
  <si>
    <t xml:space="preserve">MEHL S.A.                               </t>
  </si>
  <si>
    <t>A010010011500001665</t>
  </si>
  <si>
    <t>A010010011500001681</t>
  </si>
  <si>
    <t>A010010011500001683</t>
  </si>
  <si>
    <t>A010010011500001537</t>
  </si>
  <si>
    <t>A010010011500001685</t>
  </si>
  <si>
    <t xml:space="preserve">MERCERIA DUME, S.A.                     </t>
  </si>
  <si>
    <t>A010010010100104919</t>
  </si>
  <si>
    <t>A010010010100105056</t>
  </si>
  <si>
    <t>A010010010100105060</t>
  </si>
  <si>
    <t>A010010010100105013</t>
  </si>
  <si>
    <t>A010010010100104980</t>
  </si>
  <si>
    <t xml:space="preserve">MOFIBEL, SRL                            </t>
  </si>
  <si>
    <t>A010010011500001177</t>
  </si>
  <si>
    <t xml:space="preserve">MUÑOZ CONCEPTO MOBILIARIO, SRL          </t>
  </si>
  <si>
    <t>A010010011500001819</t>
  </si>
  <si>
    <t xml:space="preserve">NAS EIRL                                </t>
  </si>
  <si>
    <t>A010010011500024737</t>
  </si>
  <si>
    <t>A010010011500024770</t>
  </si>
  <si>
    <t>A010010011500024772</t>
  </si>
  <si>
    <t>A010010011500024773</t>
  </si>
  <si>
    <t>A010010011500024849</t>
  </si>
  <si>
    <t>A010010011500024793</t>
  </si>
  <si>
    <t>A010010010100001250</t>
  </si>
  <si>
    <t>A010010010100001305</t>
  </si>
  <si>
    <t xml:space="preserve">OFFITEK, SRL                            </t>
  </si>
  <si>
    <t>A010010011500009856</t>
  </si>
  <si>
    <t>A010010011500000099</t>
  </si>
  <si>
    <t xml:space="preserve">PAPELERIA Y SUMINISTRO EN GENERAL S A   </t>
  </si>
  <si>
    <t>A010010011500000784</t>
  </si>
  <si>
    <t xml:space="preserve">PLAZA LAMA , S.A.                       </t>
  </si>
  <si>
    <t>A010030481500001022</t>
  </si>
  <si>
    <t>A010030481500001019</t>
  </si>
  <si>
    <t xml:space="preserve">PLAZA NACO HOTEL, CXA                   </t>
  </si>
  <si>
    <t>A010010011500002486</t>
  </si>
  <si>
    <t xml:space="preserve">QUIMIPEST DOMINICANA, SRL               </t>
  </si>
  <si>
    <t>A010010011500000020</t>
  </si>
  <si>
    <t xml:space="preserve">RAFAEL ANTONIO PEREZ BELLIARD           </t>
  </si>
  <si>
    <t>A010010011500000126</t>
  </si>
  <si>
    <t xml:space="preserve">RC RECREATE, SRL                        </t>
  </si>
  <si>
    <t>REPARACIONES ELECTRICAS Y MANT. MASI,SRL</t>
  </si>
  <si>
    <t xml:space="preserve">ROSELYN HERNANDEZ                       </t>
  </si>
  <si>
    <t xml:space="preserve">SAES, SRL                               </t>
  </si>
  <si>
    <t>A010010011500001387</t>
  </si>
  <si>
    <t>A010010011500001394</t>
  </si>
  <si>
    <t>A010010011500001390</t>
  </si>
  <si>
    <t>A010010011500001393</t>
  </si>
  <si>
    <t>A010010011500001395</t>
  </si>
  <si>
    <t>A010010011500001391</t>
  </si>
  <si>
    <t>A010010011500001396</t>
  </si>
  <si>
    <t>A010010011500001409</t>
  </si>
  <si>
    <t xml:space="preserve">SEGUROS BANRESERVAS                     </t>
  </si>
  <si>
    <t>A010010031500031146</t>
  </si>
  <si>
    <t>A010010031500031931</t>
  </si>
  <si>
    <t xml:space="preserve">SERGIO AUGUSTO NOVA MENDEZ              </t>
  </si>
  <si>
    <t>A010010011500000363</t>
  </si>
  <si>
    <t>A010010011500000360</t>
  </si>
  <si>
    <t>A010010011500000356</t>
  </si>
  <si>
    <t xml:space="preserve">SM SALON DE LA MODA DOMINICANA, SRL     </t>
  </si>
  <si>
    <t>A010010010100000315</t>
  </si>
  <si>
    <t xml:space="preserve">SOKRATES ESTUDIO IMAGEN                 </t>
  </si>
  <si>
    <t>A010010010100000437</t>
  </si>
  <si>
    <t>A010010011500003118</t>
  </si>
  <si>
    <t>A010010011500003117</t>
  </si>
  <si>
    <t>A010010011500003141</t>
  </si>
  <si>
    <t>A010010011500003170</t>
  </si>
  <si>
    <t xml:space="preserve">SOLUCIONES MECANICAS S M C, SRL         </t>
  </si>
  <si>
    <t>A010010010100000057</t>
  </si>
  <si>
    <t xml:space="preserve">SUPER ESTACION ON THE BOULEVARD         </t>
  </si>
  <si>
    <t>A010010011500037977</t>
  </si>
  <si>
    <t>A010010011500037860</t>
  </si>
  <si>
    <t>A010010011500037976</t>
  </si>
  <si>
    <t>A010010011501003117</t>
  </si>
  <si>
    <t>A010010011501003118</t>
  </si>
  <si>
    <t>A010010011500037978</t>
  </si>
  <si>
    <t>A010010011500037982</t>
  </si>
  <si>
    <t xml:space="preserve">SUPLECA COMERCIAL SRL                   </t>
  </si>
  <si>
    <t>A010010011500000673</t>
  </si>
  <si>
    <t xml:space="preserve">SUSANA PERALTA RAMIREZ                  </t>
  </si>
  <si>
    <t>A010010010100000016</t>
  </si>
  <si>
    <t xml:space="preserve">TALLERES J &amp; M , SRL                    </t>
  </si>
  <si>
    <t>A010010011500001903</t>
  </si>
  <si>
    <t>A010010011500001939</t>
  </si>
  <si>
    <t>A010010011500001948</t>
  </si>
  <si>
    <t>A010010011500001945</t>
  </si>
  <si>
    <t>A010010011500002168</t>
  </si>
  <si>
    <t>A010010011500002171</t>
  </si>
  <si>
    <t>A010010011500000092</t>
  </si>
  <si>
    <t xml:space="preserve">TONER DEPOT INTERNATIONAL, ARC, SRL     </t>
  </si>
  <si>
    <t>A010010011500001941</t>
  </si>
  <si>
    <t>A010010011500001936</t>
  </si>
  <si>
    <t>A010010011500001920</t>
  </si>
  <si>
    <t>A010010011500001940</t>
  </si>
  <si>
    <t>A010010011500001935</t>
  </si>
  <si>
    <t xml:space="preserve">TRILLIUM, S.A.                          </t>
  </si>
  <si>
    <t xml:space="preserve">V E F ESCRINES Y VENECIANAS             </t>
  </si>
  <si>
    <t>P010010011502102682</t>
  </si>
  <si>
    <t xml:space="preserve">V I P EVENTOS, S. A.                    </t>
  </si>
  <si>
    <t xml:space="preserve">VR VIRNA REYNOSO, SRL                   </t>
  </si>
  <si>
    <t xml:space="preserve">WAXDRIM SOLUTIONS, SRL                  </t>
  </si>
  <si>
    <t>P010010011502448271</t>
  </si>
  <si>
    <t>P010010011502448288</t>
  </si>
  <si>
    <t>P010010011502448289</t>
  </si>
  <si>
    <t>P010010011502537815</t>
  </si>
  <si>
    <t>P010010011502537814</t>
  </si>
  <si>
    <t>P010010011502537829</t>
  </si>
  <si>
    <t xml:space="preserve">YOKASTA ESQUEA MOTA DE GUZMAN           </t>
  </si>
  <si>
    <t>MONTO</t>
  </si>
  <si>
    <t>PROVEEDOR</t>
  </si>
  <si>
    <t xml:space="preserve">A010010011500000208 </t>
  </si>
  <si>
    <t xml:space="preserve">A110020045000029494 </t>
  </si>
  <si>
    <t>CANT.</t>
  </si>
  <si>
    <t>FACTURA NUM.</t>
  </si>
  <si>
    <t>CONCEPTO</t>
  </si>
  <si>
    <t>FECHA FACTURA</t>
  </si>
  <si>
    <t>TOTAL RD$</t>
  </si>
  <si>
    <t xml:space="preserve">ARTEX PUBLICIDAD, C POR A              </t>
  </si>
  <si>
    <t>COOPERATIVA DE AHORROS FAMILIA UNIDA</t>
  </si>
  <si>
    <t xml:space="preserve">MANUEL DE JESUS SANCHEZ GONZALEZ       </t>
  </si>
  <si>
    <t xml:space="preserve">NK GESTIONES DE NEUMATICOS,SRL         </t>
  </si>
  <si>
    <t xml:space="preserve">ORIGINAL PRINTING, SRL                       </t>
  </si>
  <si>
    <t xml:space="preserve">SOLUCIONES CORPORATIVAS,SRL                 </t>
  </si>
  <si>
    <t xml:space="preserve">TALLERES MAQUINON, SRL                       </t>
  </si>
  <si>
    <t xml:space="preserve">XIOMARI VELOZ ROSARIO DE LUJO FIESTA    </t>
  </si>
  <si>
    <t>ALQUILER VARIOS</t>
  </si>
  <si>
    <t>ARTICULOS Y MATERIALES FARMACEUTICOS</t>
  </si>
  <si>
    <t>MATERIALES DIVERSOS</t>
  </si>
  <si>
    <t>REPARACION Y MANT. EQUIPOS</t>
  </si>
  <si>
    <t>ALQUILER DE VEHICULOS</t>
  </si>
  <si>
    <t>PUBLICIDAD, IMPRESION</t>
  </si>
  <si>
    <t>EVENTOS  Y PROTOCOLO</t>
  </si>
  <si>
    <t>MATERIALES ELECTRICOS</t>
  </si>
  <si>
    <t>ALQUILERES VARIOS</t>
  </si>
  <si>
    <t>HOSPEDAJE</t>
  </si>
  <si>
    <t>HONORARIOS PROFESIONALES</t>
  </si>
  <si>
    <t>ALIMENTOS Y BEBIDAS</t>
  </si>
  <si>
    <t>SERVICIOS DE INTERNET SATELITAL</t>
  </si>
  <si>
    <t>REPARACION Y MANT. PLANTA FISICA</t>
  </si>
  <si>
    <t>TEXTILES</t>
  </si>
  <si>
    <t>EQUIPOS INFORMATICOS</t>
  </si>
  <si>
    <t>ARTICULOS FARMACEUTICOS</t>
  </si>
  <si>
    <t>PUBLICIDAD</t>
  </si>
  <si>
    <t>SUMINISTRO  OFICINA</t>
  </si>
  <si>
    <t>COMBUSTIABLE</t>
  </si>
  <si>
    <t>MOBILARIOS Y SUMINISTRO OFICINA</t>
  </si>
  <si>
    <t>HONORARIOS SERVICIOS ESPECIALES</t>
  </si>
  <si>
    <t>ALQUILER DE LOCAL</t>
  </si>
  <si>
    <t>ARTICULOS Y MATERIALES FERRETEROS</t>
  </si>
  <si>
    <t>MATERIALES Y  BISUTERIA</t>
  </si>
  <si>
    <t>MOBILIARIOS DE OFICINA</t>
  </si>
  <si>
    <t>MOB. DE OFICINA Y ARTICULOS VARIOS</t>
  </si>
  <si>
    <t>MOBILIARIOS Y SUMINISTRO OFICINA</t>
  </si>
  <si>
    <t>COMBUSTIBLE</t>
  </si>
  <si>
    <t>NEUMATICOS</t>
  </si>
  <si>
    <t>SUMINISTRO DE OFICINA</t>
  </si>
  <si>
    <t>SERVICIO FUMIGACION</t>
  </si>
  <si>
    <t xml:space="preserve">REFRIGERACION TECNICA JJ, SRL              </t>
  </si>
  <si>
    <t xml:space="preserve">REPARACION Y MANT. VEHICULOS </t>
  </si>
  <si>
    <t>EQUIPOS Y ARTICULOS INFORMATICOS</t>
  </si>
  <si>
    <t>SEGUROS DE BIENES MUEBLES</t>
  </si>
  <si>
    <t>SERVICIOS TECNICOS PROFESIONALES</t>
  </si>
  <si>
    <t>REPARACION Y MANT. VEHICULOS</t>
  </si>
  <si>
    <t>MATERIALES FERRETEROS</t>
  </si>
  <si>
    <t>MAQUINARIAS</t>
  </si>
  <si>
    <t>ORGANIZACION DE EVENTOS Y ALQUILES</t>
  </si>
  <si>
    <t>CONTRALORIA GENERAL DE LA REPUBLICA</t>
  </si>
  <si>
    <t>DIRECCION UNIDADES DE AUDITORIA INTERNA GUBERNAMENTAL</t>
  </si>
  <si>
    <t>RELACION DE FACTURAS PENDIENTES DE PAGO A LA FECHA</t>
  </si>
  <si>
    <t>Institucion:</t>
  </si>
  <si>
    <t xml:space="preserve">              Programa Progresando con Solidaridad</t>
  </si>
  <si>
    <t xml:space="preserve">UNIDAD :   AUDITORIA INTERNA </t>
  </si>
  <si>
    <t xml:space="preserve"> FECHA:</t>
  </si>
  <si>
    <t>COFESA ING. ARQUIT. CONSULTORES, SRL</t>
  </si>
  <si>
    <t>SUMINISTROS VARIOS</t>
  </si>
  <si>
    <t>ALQUILRES DE EQUIPOS</t>
  </si>
  <si>
    <t>PRENDA DE VESTIR</t>
  </si>
  <si>
    <t>ARTICULOS INFORMATICOS</t>
  </si>
  <si>
    <t>ARTICULOS DIVERSOS</t>
  </si>
  <si>
    <t>DIAS</t>
  </si>
  <si>
    <t>0-30</t>
  </si>
  <si>
    <t>31-60</t>
  </si>
  <si>
    <t>61-90</t>
  </si>
  <si>
    <t>91-120</t>
  </si>
  <si>
    <t>121 o mas</t>
  </si>
  <si>
    <t>VICE-PRESIDENCIA DE LA REPUBLICA DOMINICANA</t>
  </si>
  <si>
    <t>Gabinete de Coodinacion de Politicas Sociales</t>
  </si>
  <si>
    <t>Programa Progresando Con Solidaridad</t>
  </si>
  <si>
    <t xml:space="preserve">RELACION CUENTAS POR PAGAR </t>
  </si>
  <si>
    <t>AL 31 DE MAYO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</si>
</sst>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\ &quot;de&quot;\ mmmm\ &quot;de&quot;\ yyyy;@"/>
  </numFmts>
  <fonts count="1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1" applyNumberFormat="1" applyFont="1" applyBorder="1"/>
    <xf numFmtId="0" fontId="3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2" applyFont="1" applyBorder="1"/>
    <xf numFmtId="4" fontId="3" fillId="0" borderId="3" xfId="1" applyNumberFormat="1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right"/>
    </xf>
    <xf numFmtId="0" fontId="0" fillId="0" borderId="1" xfId="0" applyFill="1" applyBorder="1" applyAlignment="1">
      <alignment horizontal="center"/>
    </xf>
    <xf numFmtId="4" fontId="0" fillId="0" borderId="1" xfId="1" applyNumberFormat="1" applyFont="1" applyFill="1" applyBorder="1"/>
    <xf numFmtId="0" fontId="0" fillId="0" borderId="0" xfId="0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43" fontId="0" fillId="0" borderId="1" xfId="1" applyNumberFormat="1" applyFont="1" applyBorder="1"/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" fontId="3" fillId="2" borderId="3" xfId="1" applyNumberFormat="1" applyFont="1" applyFill="1" applyBorder="1"/>
    <xf numFmtId="0" fontId="0" fillId="0" borderId="0" xfId="1" applyFont="1" applyAlignment="1">
      <alignment horizontal="center"/>
    </xf>
    <xf numFmtId="0" fontId="0" fillId="0" borderId="1" xfId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3" fillId="2" borderId="3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1152525</xdr:colOff>
      <xdr:row>0</xdr:row>
      <xdr:rowOff>0</xdr:rowOff>
    </xdr:from>
    <xdr:to>
      <xdr:col>6</xdr:col>
      <xdr:colOff>0</xdr:colOff>
      <xdr:row>9</xdr:row>
      <xdr:rowOff>38099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62800" y="0"/>
          <a:ext cx="2333625" cy="20478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28577</xdr:colOff>
      <xdr:row>0</xdr:row>
      <xdr:rowOff>0</xdr:rowOff>
    </xdr:from>
    <xdr:to>
      <xdr:col>1</xdr:col>
      <xdr:colOff>1057275</xdr:colOff>
      <xdr:row>8</xdr:row>
      <xdr:rowOff>276225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7" y="0"/>
          <a:ext cx="1790698" cy="2000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7</xdr:row>
      <xdr:rowOff>0</xdr:rowOff>
    </xdr:from>
    <xdr:to>
      <xdr:col>7</xdr:col>
      <xdr:colOff>0</xdr:colOff>
      <xdr:row>15</xdr:row>
      <xdr:rowOff>114300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90950" y="1333500"/>
          <a:ext cx="1543050" cy="1638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28577</xdr:colOff>
      <xdr:row>7</xdr:row>
      <xdr:rowOff>0</xdr:rowOff>
    </xdr:from>
    <xdr:to>
      <xdr:col>3</xdr:col>
      <xdr:colOff>0</xdr:colOff>
      <xdr:row>15</xdr:row>
      <xdr:rowOff>114300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</a:blip>
        <a:srcRect/>
        <a:stretch>
          <a:fillRect/>
        </a:stretch>
      </xdr:blipFill>
      <xdr:spPr bwMode="auto">
        <a:xfrm>
          <a:off x="28577" y="0"/>
          <a:ext cx="1790698" cy="1905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1"/>
  <sheetViews>
    <sheetView topLeftCell="B235" workbookViewId="0">
      <selection sqref="A1:L251"/>
    </sheetView>
  </sheetViews>
  <sheetFormatPr baseColWidth="10" defaultRowHeight="15" x14ac:dyDescent="0.25"/>
  <cols>
    <col min="1" max="1" width="6.28515625" style="3" customWidth="1"/>
    <col min="2" max="2" width="22" style="3" customWidth="1"/>
    <col min="3" max="3" width="41.7109375" customWidth="1"/>
    <col min="4" max="4" width="39.5703125" customWidth="1"/>
    <col min="5" max="5" width="13.140625" customWidth="1"/>
    <col min="6" max="6" width="12.5703125" style="32" customWidth="1"/>
    <col min="7" max="7" width="7.42578125" style="38" customWidth="1"/>
    <col min="8" max="8" width="13.140625" bestFit="1" customWidth="1"/>
    <col min="9" max="9" width="11.7109375" bestFit="1" customWidth="1"/>
    <col min="10" max="10" width="13.140625" customWidth="1"/>
    <col min="11" max="11" width="11.5703125" bestFit="1" customWidth="1"/>
    <col min="12" max="12" width="11.5703125" customWidth="1"/>
  </cols>
  <sheetData>
    <row r="1" spans="1:12" ht="21" x14ac:dyDescent="0.35">
      <c r="A1" s="47" t="s">
        <v>366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25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26"/>
      <c r="B3" s="26"/>
      <c r="C3" s="26"/>
      <c r="D3" s="26"/>
      <c r="E3" s="26"/>
      <c r="F3" s="31"/>
    </row>
    <row r="4" spans="1:12" x14ac:dyDescent="0.25">
      <c r="A4" s="48" t="s">
        <v>368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5">
      <c r="B5"/>
    </row>
    <row r="6" spans="1:12" x14ac:dyDescent="0.25">
      <c r="B6" s="18"/>
      <c r="C6" s="19" t="s">
        <v>369</v>
      </c>
      <c r="D6" s="20" t="s">
        <v>370</v>
      </c>
      <c r="E6" s="21"/>
      <c r="F6" s="33"/>
    </row>
    <row r="7" spans="1:12" x14ac:dyDescent="0.25">
      <c r="B7" s="45" t="s">
        <v>371</v>
      </c>
      <c r="C7" s="45"/>
      <c r="D7" s="45"/>
      <c r="E7" s="45"/>
      <c r="F7" s="45"/>
    </row>
    <row r="8" spans="1:12" x14ac:dyDescent="0.25">
      <c r="B8" s="27"/>
      <c r="C8" s="27"/>
      <c r="D8" s="22" t="s">
        <v>372</v>
      </c>
      <c r="E8" s="46">
        <v>40328</v>
      </c>
      <c r="F8" s="46"/>
    </row>
    <row r="9" spans="1:12" x14ac:dyDescent="0.25">
      <c r="B9" s="27"/>
      <c r="C9" s="27"/>
      <c r="D9" s="22"/>
      <c r="E9" s="28"/>
      <c r="F9" s="34"/>
    </row>
    <row r="10" spans="1:12" ht="29.25" customHeight="1" x14ac:dyDescent="0.25">
      <c r="A10" s="1" t="s">
        <v>312</v>
      </c>
      <c r="B10" s="1" t="s">
        <v>313</v>
      </c>
      <c r="C10" s="1" t="s">
        <v>309</v>
      </c>
      <c r="D10" s="1" t="s">
        <v>314</v>
      </c>
      <c r="E10" s="1" t="s">
        <v>308</v>
      </c>
      <c r="F10" s="2" t="s">
        <v>315</v>
      </c>
      <c r="G10" s="30" t="s">
        <v>379</v>
      </c>
      <c r="H10" s="36" t="s">
        <v>380</v>
      </c>
      <c r="I10" s="36" t="s">
        <v>381</v>
      </c>
      <c r="J10" s="36" t="s">
        <v>382</v>
      </c>
      <c r="K10" s="36" t="s">
        <v>383</v>
      </c>
      <c r="L10" s="36" t="s">
        <v>384</v>
      </c>
    </row>
    <row r="11" spans="1:12" x14ac:dyDescent="0.25">
      <c r="A11" s="4">
        <v>1</v>
      </c>
      <c r="B11" s="5" t="s">
        <v>2</v>
      </c>
      <c r="C11" s="5" t="s">
        <v>0</v>
      </c>
      <c r="D11" s="8" t="s">
        <v>325</v>
      </c>
      <c r="E11" s="6">
        <v>20650</v>
      </c>
      <c r="F11" s="35">
        <v>40255</v>
      </c>
      <c r="G11" s="39">
        <f>+$E$8-F11</f>
        <v>73</v>
      </c>
      <c r="H11" s="29">
        <f>IF(G11&lt;31,E11,0)</f>
        <v>0</v>
      </c>
      <c r="I11" s="29">
        <f>IF(G11&lt;61,E11-H11,0)</f>
        <v>0</v>
      </c>
      <c r="J11" s="29">
        <f>IF(G11&lt;91,E11-H11-I11,0)</f>
        <v>20650</v>
      </c>
      <c r="K11" s="29">
        <f>IF(G11&lt;121,E11-H11-I11-J11,0)</f>
        <v>0</v>
      </c>
      <c r="L11" s="29">
        <f>IF(G11&gt;120,E11-H11-I11-J11-K11,0)</f>
        <v>0</v>
      </c>
    </row>
    <row r="12" spans="1:12" x14ac:dyDescent="0.25">
      <c r="A12" s="4">
        <v>2</v>
      </c>
      <c r="B12" s="5" t="s">
        <v>4</v>
      </c>
      <c r="C12" s="5" t="s">
        <v>3</v>
      </c>
      <c r="D12" s="9" t="s">
        <v>326</v>
      </c>
      <c r="E12" s="6">
        <v>70155</v>
      </c>
      <c r="F12" s="35">
        <v>40292</v>
      </c>
      <c r="G12" s="39">
        <f t="shared" ref="G12:G74" si="0">+$E$8-F12</f>
        <v>36</v>
      </c>
      <c r="H12" s="29">
        <f t="shared" ref="H12:H74" si="1">IF(G12&lt;31,E12,0)</f>
        <v>0</v>
      </c>
      <c r="I12" s="29">
        <f t="shared" ref="I12:I74" si="2">IF(G12&lt;61,E12-H12,0)</f>
        <v>70155</v>
      </c>
      <c r="J12" s="29">
        <f t="shared" ref="J12:J74" si="3">IF(G12&lt;91,E12-H12-I12,0)</f>
        <v>0</v>
      </c>
      <c r="K12" s="29">
        <f t="shared" ref="K12:K74" si="4">IF(G12&lt;121,E12-H12-I12-J12,0)</f>
        <v>0</v>
      </c>
      <c r="L12" s="29">
        <f t="shared" ref="L12:L74" si="5">IF(G12&gt;120,E12-H12-I12-J12-K12,0)</f>
        <v>0</v>
      </c>
    </row>
    <row r="13" spans="1:12" x14ac:dyDescent="0.25">
      <c r="A13" s="4">
        <v>3</v>
      </c>
      <c r="B13" s="5" t="s">
        <v>16</v>
      </c>
      <c r="C13" s="5" t="s">
        <v>9</v>
      </c>
      <c r="D13" s="10" t="s">
        <v>327</v>
      </c>
      <c r="E13" s="6">
        <v>70025.33</v>
      </c>
      <c r="F13" s="35">
        <v>40274</v>
      </c>
      <c r="G13" s="39">
        <f t="shared" si="0"/>
        <v>54</v>
      </c>
      <c r="H13" s="29">
        <f t="shared" si="1"/>
        <v>0</v>
      </c>
      <c r="I13" s="29">
        <f t="shared" si="2"/>
        <v>70025.33</v>
      </c>
      <c r="J13" s="29">
        <f t="shared" si="3"/>
        <v>0</v>
      </c>
      <c r="K13" s="29">
        <f t="shared" si="4"/>
        <v>0</v>
      </c>
      <c r="L13" s="29">
        <f t="shared" si="5"/>
        <v>0</v>
      </c>
    </row>
    <row r="14" spans="1:12" x14ac:dyDescent="0.25">
      <c r="A14" s="4">
        <v>4</v>
      </c>
      <c r="B14" s="5" t="s">
        <v>17</v>
      </c>
      <c r="C14" s="5" t="s">
        <v>9</v>
      </c>
      <c r="D14" s="10" t="s">
        <v>327</v>
      </c>
      <c r="E14" s="6">
        <v>11040.08</v>
      </c>
      <c r="F14" s="35">
        <v>40275</v>
      </c>
      <c r="G14" s="39">
        <f t="shared" si="0"/>
        <v>53</v>
      </c>
      <c r="H14" s="29">
        <f t="shared" si="1"/>
        <v>0</v>
      </c>
      <c r="I14" s="29">
        <f t="shared" si="2"/>
        <v>11040.08</v>
      </c>
      <c r="J14" s="29">
        <f t="shared" si="3"/>
        <v>0</v>
      </c>
      <c r="K14" s="29">
        <f t="shared" si="4"/>
        <v>0</v>
      </c>
      <c r="L14" s="29">
        <f t="shared" si="5"/>
        <v>0</v>
      </c>
    </row>
    <row r="15" spans="1:12" x14ac:dyDescent="0.25">
      <c r="A15" s="4">
        <v>5</v>
      </c>
      <c r="B15" s="5" t="s">
        <v>15</v>
      </c>
      <c r="C15" s="5" t="s">
        <v>9</v>
      </c>
      <c r="D15" s="10" t="s">
        <v>327</v>
      </c>
      <c r="E15" s="6">
        <v>11623</v>
      </c>
      <c r="F15" s="35">
        <v>40242</v>
      </c>
      <c r="G15" s="39">
        <f t="shared" si="0"/>
        <v>86</v>
      </c>
      <c r="H15" s="29">
        <f t="shared" si="1"/>
        <v>0</v>
      </c>
      <c r="I15" s="29">
        <f t="shared" si="2"/>
        <v>0</v>
      </c>
      <c r="J15" s="29">
        <f t="shared" si="3"/>
        <v>11623</v>
      </c>
      <c r="K15" s="29">
        <f t="shared" si="4"/>
        <v>0</v>
      </c>
      <c r="L15" s="29">
        <f t="shared" si="5"/>
        <v>0</v>
      </c>
    </row>
    <row r="16" spans="1:12" x14ac:dyDescent="0.25">
      <c r="A16" s="4">
        <v>6</v>
      </c>
      <c r="B16" s="5" t="s">
        <v>20</v>
      </c>
      <c r="C16" s="5" t="s">
        <v>19</v>
      </c>
      <c r="D16" s="8" t="s">
        <v>328</v>
      </c>
      <c r="E16" s="6">
        <v>11541.58</v>
      </c>
      <c r="F16" s="35">
        <v>40255</v>
      </c>
      <c r="G16" s="39">
        <f t="shared" si="0"/>
        <v>73</v>
      </c>
      <c r="H16" s="29">
        <f t="shared" si="1"/>
        <v>0</v>
      </c>
      <c r="I16" s="29">
        <f t="shared" si="2"/>
        <v>0</v>
      </c>
      <c r="J16" s="29">
        <f t="shared" si="3"/>
        <v>11541.58</v>
      </c>
      <c r="K16" s="29">
        <f t="shared" si="4"/>
        <v>0</v>
      </c>
      <c r="L16" s="29">
        <f t="shared" si="5"/>
        <v>0</v>
      </c>
    </row>
    <row r="17" spans="1:12" x14ac:dyDescent="0.25">
      <c r="A17" s="4">
        <v>7</v>
      </c>
      <c r="B17" s="5" t="s">
        <v>22</v>
      </c>
      <c r="C17" s="5" t="s">
        <v>21</v>
      </c>
      <c r="D17" s="17" t="s">
        <v>339</v>
      </c>
      <c r="E17" s="6">
        <v>221250</v>
      </c>
      <c r="F17" s="35">
        <v>40249</v>
      </c>
      <c r="G17" s="39">
        <f t="shared" si="0"/>
        <v>79</v>
      </c>
      <c r="H17" s="29">
        <f t="shared" si="1"/>
        <v>0</v>
      </c>
      <c r="I17" s="29">
        <f t="shared" si="2"/>
        <v>0</v>
      </c>
      <c r="J17" s="29">
        <f t="shared" si="3"/>
        <v>221250</v>
      </c>
      <c r="K17" s="29">
        <f t="shared" si="4"/>
        <v>0</v>
      </c>
      <c r="L17" s="29">
        <f t="shared" si="5"/>
        <v>0</v>
      </c>
    </row>
    <row r="18" spans="1:12" x14ac:dyDescent="0.25">
      <c r="A18" s="4">
        <v>8</v>
      </c>
      <c r="B18" s="5" t="s">
        <v>30</v>
      </c>
      <c r="C18" s="5" t="s">
        <v>23</v>
      </c>
      <c r="D18" s="8" t="s">
        <v>329</v>
      </c>
      <c r="E18" s="6">
        <v>36553.1</v>
      </c>
      <c r="F18" s="35">
        <v>40242</v>
      </c>
      <c r="G18" s="39">
        <f t="shared" si="0"/>
        <v>86</v>
      </c>
      <c r="H18" s="29">
        <f t="shared" si="1"/>
        <v>0</v>
      </c>
      <c r="I18" s="29">
        <f t="shared" si="2"/>
        <v>0</v>
      </c>
      <c r="J18" s="29">
        <f t="shared" si="3"/>
        <v>36553.1</v>
      </c>
      <c r="K18" s="29">
        <f t="shared" si="4"/>
        <v>0</v>
      </c>
      <c r="L18" s="29">
        <f t="shared" si="5"/>
        <v>0</v>
      </c>
    </row>
    <row r="19" spans="1:12" x14ac:dyDescent="0.25">
      <c r="A19" s="4">
        <v>9</v>
      </c>
      <c r="B19" s="5" t="s">
        <v>29</v>
      </c>
      <c r="C19" s="5" t="s">
        <v>23</v>
      </c>
      <c r="D19" s="8" t="s">
        <v>329</v>
      </c>
      <c r="E19" s="6">
        <v>89869.67</v>
      </c>
      <c r="F19" s="35">
        <v>40239</v>
      </c>
      <c r="G19" s="39">
        <f t="shared" si="0"/>
        <v>89</v>
      </c>
      <c r="H19" s="29">
        <f t="shared" si="1"/>
        <v>0</v>
      </c>
      <c r="I19" s="29">
        <f t="shared" si="2"/>
        <v>0</v>
      </c>
      <c r="J19" s="29">
        <f t="shared" si="3"/>
        <v>89869.67</v>
      </c>
      <c r="K19" s="29">
        <f t="shared" si="4"/>
        <v>0</v>
      </c>
      <c r="L19" s="29">
        <f t="shared" si="5"/>
        <v>0</v>
      </c>
    </row>
    <row r="20" spans="1:12" x14ac:dyDescent="0.25">
      <c r="A20" s="4">
        <v>10</v>
      </c>
      <c r="B20" s="5" t="s">
        <v>25</v>
      </c>
      <c r="C20" s="5" t="s">
        <v>23</v>
      </c>
      <c r="D20" s="8" t="s">
        <v>329</v>
      </c>
      <c r="E20" s="6">
        <v>51167.23</v>
      </c>
      <c r="F20" s="35">
        <v>40237</v>
      </c>
      <c r="G20" s="39">
        <f t="shared" si="0"/>
        <v>91</v>
      </c>
      <c r="H20" s="29">
        <f t="shared" si="1"/>
        <v>0</v>
      </c>
      <c r="I20" s="29">
        <f t="shared" si="2"/>
        <v>0</v>
      </c>
      <c r="J20" s="29">
        <f t="shared" si="3"/>
        <v>0</v>
      </c>
      <c r="K20" s="29">
        <f t="shared" si="4"/>
        <v>51167.23</v>
      </c>
      <c r="L20" s="29">
        <f t="shared" si="5"/>
        <v>0</v>
      </c>
    </row>
    <row r="21" spans="1:12" x14ac:dyDescent="0.25">
      <c r="A21" s="4">
        <v>11</v>
      </c>
      <c r="B21" s="5" t="s">
        <v>28</v>
      </c>
      <c r="C21" s="5" t="s">
        <v>23</v>
      </c>
      <c r="D21" s="8" t="s">
        <v>329</v>
      </c>
      <c r="E21" s="6">
        <v>51167.23</v>
      </c>
      <c r="F21" s="35">
        <v>40237</v>
      </c>
      <c r="G21" s="39">
        <f t="shared" si="0"/>
        <v>91</v>
      </c>
      <c r="H21" s="29">
        <f t="shared" si="1"/>
        <v>0</v>
      </c>
      <c r="I21" s="29">
        <f t="shared" si="2"/>
        <v>0</v>
      </c>
      <c r="J21" s="29">
        <f t="shared" si="3"/>
        <v>0</v>
      </c>
      <c r="K21" s="29">
        <f t="shared" si="4"/>
        <v>51167.23</v>
      </c>
      <c r="L21" s="29">
        <f t="shared" si="5"/>
        <v>0</v>
      </c>
    </row>
    <row r="22" spans="1:12" x14ac:dyDescent="0.25">
      <c r="A22" s="4">
        <v>12</v>
      </c>
      <c r="B22" s="5" t="s">
        <v>26</v>
      </c>
      <c r="C22" s="5" t="s">
        <v>23</v>
      </c>
      <c r="D22" s="8" t="s">
        <v>329</v>
      </c>
      <c r="E22" s="6">
        <v>51167.23</v>
      </c>
      <c r="F22" s="35">
        <v>40237</v>
      </c>
      <c r="G22" s="39">
        <f t="shared" si="0"/>
        <v>91</v>
      </c>
      <c r="H22" s="29">
        <f t="shared" si="1"/>
        <v>0</v>
      </c>
      <c r="I22" s="29">
        <f t="shared" si="2"/>
        <v>0</v>
      </c>
      <c r="J22" s="29">
        <f t="shared" si="3"/>
        <v>0</v>
      </c>
      <c r="K22" s="29">
        <f t="shared" si="4"/>
        <v>51167.23</v>
      </c>
      <c r="L22" s="29">
        <f t="shared" si="5"/>
        <v>0</v>
      </c>
    </row>
    <row r="23" spans="1:12" x14ac:dyDescent="0.25">
      <c r="A23" s="4">
        <v>13</v>
      </c>
      <c r="B23" s="5" t="s">
        <v>27</v>
      </c>
      <c r="C23" s="5" t="s">
        <v>23</v>
      </c>
      <c r="D23" s="8" t="s">
        <v>329</v>
      </c>
      <c r="E23" s="6">
        <v>7805.17</v>
      </c>
      <c r="F23" s="35">
        <v>40237</v>
      </c>
      <c r="G23" s="39">
        <f t="shared" si="0"/>
        <v>91</v>
      </c>
      <c r="H23" s="29">
        <f t="shared" si="1"/>
        <v>0</v>
      </c>
      <c r="I23" s="29">
        <f t="shared" si="2"/>
        <v>0</v>
      </c>
      <c r="J23" s="29">
        <f t="shared" si="3"/>
        <v>0</v>
      </c>
      <c r="K23" s="29">
        <f t="shared" si="4"/>
        <v>7805.17</v>
      </c>
      <c r="L23" s="29">
        <f t="shared" si="5"/>
        <v>0</v>
      </c>
    </row>
    <row r="24" spans="1:12" x14ac:dyDescent="0.25">
      <c r="A24" s="4">
        <v>14</v>
      </c>
      <c r="B24" s="5" t="s">
        <v>31</v>
      </c>
      <c r="C24" s="5" t="s">
        <v>23</v>
      </c>
      <c r="D24" s="8" t="s">
        <v>329</v>
      </c>
      <c r="E24" s="6">
        <v>24154.78</v>
      </c>
      <c r="F24" s="35">
        <v>40237</v>
      </c>
      <c r="G24" s="39">
        <f t="shared" si="0"/>
        <v>91</v>
      </c>
      <c r="H24" s="29">
        <f t="shared" si="1"/>
        <v>0</v>
      </c>
      <c r="I24" s="29">
        <f t="shared" si="2"/>
        <v>0</v>
      </c>
      <c r="J24" s="29">
        <f t="shared" si="3"/>
        <v>0</v>
      </c>
      <c r="K24" s="29">
        <f t="shared" si="4"/>
        <v>24154.78</v>
      </c>
      <c r="L24" s="29">
        <f t="shared" si="5"/>
        <v>0</v>
      </c>
    </row>
    <row r="25" spans="1:12" x14ac:dyDescent="0.25">
      <c r="A25" s="4">
        <v>15</v>
      </c>
      <c r="B25" s="5" t="s">
        <v>24</v>
      </c>
      <c r="C25" s="5" t="s">
        <v>23</v>
      </c>
      <c r="D25" s="8" t="s">
        <v>329</v>
      </c>
      <c r="E25" s="6">
        <v>18274.009999999998</v>
      </c>
      <c r="F25" s="35">
        <v>40237</v>
      </c>
      <c r="G25" s="39">
        <f t="shared" si="0"/>
        <v>91</v>
      </c>
      <c r="H25" s="29">
        <f t="shared" si="1"/>
        <v>0</v>
      </c>
      <c r="I25" s="29">
        <f t="shared" si="2"/>
        <v>0</v>
      </c>
      <c r="J25" s="29">
        <f t="shared" si="3"/>
        <v>0</v>
      </c>
      <c r="K25" s="29">
        <f t="shared" si="4"/>
        <v>18274.009999999998</v>
      </c>
      <c r="L25" s="29">
        <f t="shared" si="5"/>
        <v>0</v>
      </c>
    </row>
    <row r="26" spans="1:12" x14ac:dyDescent="0.25">
      <c r="A26" s="4">
        <v>16</v>
      </c>
      <c r="B26" s="5" t="s">
        <v>32</v>
      </c>
      <c r="C26" s="5" t="s">
        <v>23</v>
      </c>
      <c r="D26" s="8" t="s">
        <v>329</v>
      </c>
      <c r="E26" s="6">
        <v>18919.93</v>
      </c>
      <c r="F26" s="35">
        <v>40268</v>
      </c>
      <c r="G26" s="39">
        <f t="shared" si="0"/>
        <v>60</v>
      </c>
      <c r="H26" s="29">
        <f t="shared" si="1"/>
        <v>0</v>
      </c>
      <c r="I26" s="29">
        <f t="shared" si="2"/>
        <v>18919.93</v>
      </c>
      <c r="J26" s="29">
        <f t="shared" si="3"/>
        <v>0</v>
      </c>
      <c r="K26" s="29">
        <f t="shared" si="4"/>
        <v>0</v>
      </c>
      <c r="L26" s="29">
        <f t="shared" si="5"/>
        <v>0</v>
      </c>
    </row>
    <row r="27" spans="1:12" x14ac:dyDescent="0.25">
      <c r="A27" s="4">
        <v>18</v>
      </c>
      <c r="B27" s="5" t="s">
        <v>33</v>
      </c>
      <c r="C27" s="5" t="s">
        <v>317</v>
      </c>
      <c r="D27" s="8" t="s">
        <v>330</v>
      </c>
      <c r="E27" s="6">
        <v>295000</v>
      </c>
      <c r="F27" s="35">
        <v>40254</v>
      </c>
      <c r="G27" s="39">
        <f t="shared" si="0"/>
        <v>74</v>
      </c>
      <c r="H27" s="29">
        <f t="shared" si="1"/>
        <v>0</v>
      </c>
      <c r="I27" s="29">
        <f t="shared" si="2"/>
        <v>0</v>
      </c>
      <c r="J27" s="29">
        <f t="shared" si="3"/>
        <v>295000</v>
      </c>
      <c r="K27" s="29">
        <f t="shared" si="4"/>
        <v>0</v>
      </c>
      <c r="L27" s="29">
        <f t="shared" si="5"/>
        <v>0</v>
      </c>
    </row>
    <row r="28" spans="1:12" x14ac:dyDescent="0.25">
      <c r="A28" s="4">
        <v>19</v>
      </c>
      <c r="B28" s="5" t="s">
        <v>35</v>
      </c>
      <c r="C28" s="5" t="s">
        <v>34</v>
      </c>
      <c r="D28" s="9" t="s">
        <v>358</v>
      </c>
      <c r="E28" s="6">
        <v>55000</v>
      </c>
      <c r="F28" s="35">
        <v>40289</v>
      </c>
      <c r="G28" s="39">
        <f t="shared" si="0"/>
        <v>39</v>
      </c>
      <c r="H28" s="29">
        <f t="shared" si="1"/>
        <v>0</v>
      </c>
      <c r="I28" s="29">
        <f t="shared" si="2"/>
        <v>55000</v>
      </c>
      <c r="J28" s="29">
        <f t="shared" si="3"/>
        <v>0</v>
      </c>
      <c r="K28" s="29">
        <f t="shared" si="4"/>
        <v>0</v>
      </c>
      <c r="L28" s="29">
        <f t="shared" si="5"/>
        <v>0</v>
      </c>
    </row>
    <row r="29" spans="1:12" x14ac:dyDescent="0.25">
      <c r="A29" s="4">
        <v>20</v>
      </c>
      <c r="B29" s="5" t="s">
        <v>37</v>
      </c>
      <c r="C29" s="5" t="s">
        <v>36</v>
      </c>
      <c r="D29" s="9" t="s">
        <v>358</v>
      </c>
      <c r="E29" s="6">
        <v>7200</v>
      </c>
      <c r="F29" s="35">
        <v>40228</v>
      </c>
      <c r="G29" s="39">
        <f t="shared" si="0"/>
        <v>100</v>
      </c>
      <c r="H29" s="29">
        <f t="shared" si="1"/>
        <v>0</v>
      </c>
      <c r="I29" s="29">
        <f t="shared" si="2"/>
        <v>0</v>
      </c>
      <c r="J29" s="29">
        <f t="shared" si="3"/>
        <v>0</v>
      </c>
      <c r="K29" s="29">
        <f t="shared" si="4"/>
        <v>7200</v>
      </c>
      <c r="L29" s="29">
        <f t="shared" si="5"/>
        <v>0</v>
      </c>
    </row>
    <row r="30" spans="1:12" x14ac:dyDescent="0.25">
      <c r="A30" s="4">
        <v>21</v>
      </c>
      <c r="B30" s="5" t="s">
        <v>38</v>
      </c>
      <c r="C30" s="5" t="s">
        <v>36</v>
      </c>
      <c r="D30" s="9" t="s">
        <v>358</v>
      </c>
      <c r="E30" s="6">
        <v>41750</v>
      </c>
      <c r="F30" s="35">
        <v>40242</v>
      </c>
      <c r="G30" s="39">
        <f t="shared" si="0"/>
        <v>86</v>
      </c>
      <c r="H30" s="29">
        <f t="shared" si="1"/>
        <v>0</v>
      </c>
      <c r="I30" s="29">
        <f t="shared" si="2"/>
        <v>0</v>
      </c>
      <c r="J30" s="29">
        <f t="shared" si="3"/>
        <v>41750</v>
      </c>
      <c r="K30" s="29">
        <f t="shared" si="4"/>
        <v>0</v>
      </c>
      <c r="L30" s="29">
        <f t="shared" si="5"/>
        <v>0</v>
      </c>
    </row>
    <row r="31" spans="1:12" x14ac:dyDescent="0.25">
      <c r="A31" s="4">
        <v>23</v>
      </c>
      <c r="B31" s="5" t="s">
        <v>43</v>
      </c>
      <c r="C31" s="5" t="s">
        <v>44</v>
      </c>
      <c r="D31" s="8" t="s">
        <v>331</v>
      </c>
      <c r="E31" s="6">
        <v>43660</v>
      </c>
      <c r="F31" s="35">
        <v>40298</v>
      </c>
      <c r="G31" s="39">
        <f t="shared" si="0"/>
        <v>30</v>
      </c>
      <c r="H31" s="29">
        <f t="shared" si="1"/>
        <v>43660</v>
      </c>
      <c r="I31" s="29">
        <f t="shared" si="2"/>
        <v>0</v>
      </c>
      <c r="J31" s="29">
        <f t="shared" si="3"/>
        <v>0</v>
      </c>
      <c r="K31" s="29">
        <f t="shared" si="4"/>
        <v>0</v>
      </c>
      <c r="L31" s="29">
        <f t="shared" si="5"/>
        <v>0</v>
      </c>
    </row>
    <row r="32" spans="1:12" x14ac:dyDescent="0.25">
      <c r="A32" s="4">
        <v>24</v>
      </c>
      <c r="B32" s="5" t="s">
        <v>45</v>
      </c>
      <c r="C32" s="5" t="s">
        <v>44</v>
      </c>
      <c r="D32" s="8" t="s">
        <v>331</v>
      </c>
      <c r="E32" s="6">
        <v>66080</v>
      </c>
      <c r="F32" s="35">
        <v>40298</v>
      </c>
      <c r="G32" s="39">
        <f t="shared" si="0"/>
        <v>30</v>
      </c>
      <c r="H32" s="29">
        <f t="shared" si="1"/>
        <v>66080</v>
      </c>
      <c r="I32" s="29">
        <f t="shared" si="2"/>
        <v>0</v>
      </c>
      <c r="J32" s="29">
        <f t="shared" si="3"/>
        <v>0</v>
      </c>
      <c r="K32" s="29">
        <f t="shared" si="4"/>
        <v>0</v>
      </c>
      <c r="L32" s="29">
        <f t="shared" si="5"/>
        <v>0</v>
      </c>
    </row>
    <row r="33" spans="1:12" x14ac:dyDescent="0.25">
      <c r="A33" s="4">
        <v>26</v>
      </c>
      <c r="B33" s="5" t="s">
        <v>46</v>
      </c>
      <c r="C33" s="5" t="s">
        <v>48</v>
      </c>
      <c r="D33" s="9" t="s">
        <v>332</v>
      </c>
      <c r="E33" s="6">
        <v>91450</v>
      </c>
      <c r="F33" s="35">
        <v>40254</v>
      </c>
      <c r="G33" s="39">
        <f t="shared" si="0"/>
        <v>74</v>
      </c>
      <c r="H33" s="29">
        <f t="shared" si="1"/>
        <v>0</v>
      </c>
      <c r="I33" s="29">
        <f t="shared" si="2"/>
        <v>0</v>
      </c>
      <c r="J33" s="29">
        <f t="shared" si="3"/>
        <v>91450</v>
      </c>
      <c r="K33" s="29">
        <f t="shared" si="4"/>
        <v>0</v>
      </c>
      <c r="L33" s="29">
        <f t="shared" si="5"/>
        <v>0</v>
      </c>
    </row>
    <row r="34" spans="1:12" x14ac:dyDescent="0.25">
      <c r="A34" s="4">
        <v>27</v>
      </c>
      <c r="B34" s="5" t="s">
        <v>47</v>
      </c>
      <c r="C34" s="5" t="s">
        <v>48</v>
      </c>
      <c r="D34" s="9" t="s">
        <v>332</v>
      </c>
      <c r="E34" s="6">
        <v>61312.800000000003</v>
      </c>
      <c r="F34" s="35">
        <v>40254</v>
      </c>
      <c r="G34" s="39">
        <f t="shared" si="0"/>
        <v>74</v>
      </c>
      <c r="H34" s="29">
        <f t="shared" si="1"/>
        <v>0</v>
      </c>
      <c r="I34" s="29">
        <f t="shared" si="2"/>
        <v>0</v>
      </c>
      <c r="J34" s="29">
        <f t="shared" si="3"/>
        <v>61312.800000000003</v>
      </c>
      <c r="K34" s="29">
        <f t="shared" si="4"/>
        <v>0</v>
      </c>
      <c r="L34" s="29">
        <f t="shared" si="5"/>
        <v>0</v>
      </c>
    </row>
    <row r="35" spans="1:12" x14ac:dyDescent="0.25">
      <c r="A35" s="4">
        <v>28</v>
      </c>
      <c r="B35" s="5" t="s">
        <v>49</v>
      </c>
      <c r="C35" s="5" t="s">
        <v>48</v>
      </c>
      <c r="D35" s="9" t="s">
        <v>332</v>
      </c>
      <c r="E35" s="6">
        <v>20768</v>
      </c>
      <c r="F35" s="35">
        <v>40254</v>
      </c>
      <c r="G35" s="39">
        <f t="shared" si="0"/>
        <v>74</v>
      </c>
      <c r="H35" s="29">
        <f t="shared" si="1"/>
        <v>0</v>
      </c>
      <c r="I35" s="29">
        <f t="shared" si="2"/>
        <v>0</v>
      </c>
      <c r="J35" s="29">
        <f t="shared" si="3"/>
        <v>20768</v>
      </c>
      <c r="K35" s="29">
        <f t="shared" si="4"/>
        <v>0</v>
      </c>
      <c r="L35" s="29">
        <f t="shared" si="5"/>
        <v>0</v>
      </c>
    </row>
    <row r="36" spans="1:12" x14ac:dyDescent="0.25">
      <c r="A36" s="4">
        <v>29</v>
      </c>
      <c r="B36" s="5" t="s">
        <v>54</v>
      </c>
      <c r="C36" s="5" t="s">
        <v>50</v>
      </c>
      <c r="D36" s="8" t="s">
        <v>333</v>
      </c>
      <c r="E36" s="6">
        <v>18934.28</v>
      </c>
      <c r="F36" s="35">
        <v>40283</v>
      </c>
      <c r="G36" s="39">
        <f t="shared" si="0"/>
        <v>45</v>
      </c>
      <c r="H36" s="29">
        <f t="shared" si="1"/>
        <v>0</v>
      </c>
      <c r="I36" s="29">
        <f t="shared" si="2"/>
        <v>18934.28</v>
      </c>
      <c r="J36" s="29">
        <f t="shared" si="3"/>
        <v>0</v>
      </c>
      <c r="K36" s="29">
        <f t="shared" si="4"/>
        <v>0</v>
      </c>
      <c r="L36" s="29">
        <f t="shared" si="5"/>
        <v>0</v>
      </c>
    </row>
    <row r="37" spans="1:12" x14ac:dyDescent="0.25">
      <c r="A37" s="4">
        <v>30</v>
      </c>
      <c r="B37" s="5" t="s">
        <v>57</v>
      </c>
      <c r="C37" s="5" t="s">
        <v>50</v>
      </c>
      <c r="D37" s="8" t="s">
        <v>333</v>
      </c>
      <c r="E37" s="6">
        <v>11233.6</v>
      </c>
      <c r="F37" s="35">
        <v>40283</v>
      </c>
      <c r="G37" s="39">
        <f t="shared" si="0"/>
        <v>45</v>
      </c>
      <c r="H37" s="29">
        <f t="shared" si="1"/>
        <v>0</v>
      </c>
      <c r="I37" s="29">
        <f t="shared" si="2"/>
        <v>11233.6</v>
      </c>
      <c r="J37" s="29">
        <f t="shared" si="3"/>
        <v>0</v>
      </c>
      <c r="K37" s="29">
        <f t="shared" si="4"/>
        <v>0</v>
      </c>
      <c r="L37" s="29">
        <f t="shared" si="5"/>
        <v>0</v>
      </c>
    </row>
    <row r="38" spans="1:12" x14ac:dyDescent="0.25">
      <c r="A38" s="4">
        <v>31</v>
      </c>
      <c r="B38" s="5" t="s">
        <v>56</v>
      </c>
      <c r="C38" s="5" t="s">
        <v>50</v>
      </c>
      <c r="D38" s="8" t="s">
        <v>333</v>
      </c>
      <c r="E38" s="6">
        <v>61191.26</v>
      </c>
      <c r="F38" s="35">
        <v>40283</v>
      </c>
      <c r="G38" s="39">
        <f t="shared" si="0"/>
        <v>45</v>
      </c>
      <c r="H38" s="29">
        <f t="shared" si="1"/>
        <v>0</v>
      </c>
      <c r="I38" s="29">
        <f t="shared" si="2"/>
        <v>61191.26</v>
      </c>
      <c r="J38" s="29">
        <f t="shared" si="3"/>
        <v>0</v>
      </c>
      <c r="K38" s="29">
        <f t="shared" si="4"/>
        <v>0</v>
      </c>
      <c r="L38" s="29">
        <f t="shared" si="5"/>
        <v>0</v>
      </c>
    </row>
    <row r="39" spans="1:12" x14ac:dyDescent="0.25">
      <c r="A39" s="4">
        <v>32</v>
      </c>
      <c r="B39" s="5" t="s">
        <v>53</v>
      </c>
      <c r="C39" s="5" t="s">
        <v>50</v>
      </c>
      <c r="D39" s="8" t="s">
        <v>333</v>
      </c>
      <c r="E39" s="6">
        <v>21926.76</v>
      </c>
      <c r="F39" s="35">
        <v>40284</v>
      </c>
      <c r="G39" s="39">
        <f t="shared" si="0"/>
        <v>44</v>
      </c>
      <c r="H39" s="29">
        <f t="shared" si="1"/>
        <v>0</v>
      </c>
      <c r="I39" s="29">
        <f t="shared" si="2"/>
        <v>21926.76</v>
      </c>
      <c r="J39" s="29">
        <f t="shared" si="3"/>
        <v>0</v>
      </c>
      <c r="K39" s="29">
        <f t="shared" si="4"/>
        <v>0</v>
      </c>
      <c r="L39" s="29">
        <f t="shared" si="5"/>
        <v>0</v>
      </c>
    </row>
    <row r="40" spans="1:12" x14ac:dyDescent="0.25">
      <c r="A40" s="4">
        <v>33</v>
      </c>
      <c r="B40" s="5" t="s">
        <v>55</v>
      </c>
      <c r="C40" s="5" t="s">
        <v>50</v>
      </c>
      <c r="D40" s="8" t="s">
        <v>333</v>
      </c>
      <c r="E40" s="6">
        <v>62472.15</v>
      </c>
      <c r="F40" s="35">
        <v>40289</v>
      </c>
      <c r="G40" s="39">
        <f t="shared" si="0"/>
        <v>39</v>
      </c>
      <c r="H40" s="29">
        <f t="shared" si="1"/>
        <v>0</v>
      </c>
      <c r="I40" s="29">
        <f t="shared" si="2"/>
        <v>62472.15</v>
      </c>
      <c r="J40" s="29">
        <f t="shared" si="3"/>
        <v>0</v>
      </c>
      <c r="K40" s="29">
        <f t="shared" si="4"/>
        <v>0</v>
      </c>
      <c r="L40" s="29">
        <f t="shared" si="5"/>
        <v>0</v>
      </c>
    </row>
    <row r="41" spans="1:12" x14ac:dyDescent="0.25">
      <c r="A41" s="4">
        <v>34</v>
      </c>
      <c r="B41" s="5" t="s">
        <v>61</v>
      </c>
      <c r="C41" s="5" t="s">
        <v>59</v>
      </c>
      <c r="D41" s="8" t="s">
        <v>334</v>
      </c>
      <c r="E41" s="6">
        <v>9909.64</v>
      </c>
      <c r="F41" s="35">
        <v>40274</v>
      </c>
      <c r="G41" s="39">
        <f t="shared" si="0"/>
        <v>54</v>
      </c>
      <c r="H41" s="29">
        <f t="shared" si="1"/>
        <v>0</v>
      </c>
      <c r="I41" s="29">
        <f t="shared" si="2"/>
        <v>9909.64</v>
      </c>
      <c r="J41" s="29">
        <f t="shared" si="3"/>
        <v>0</v>
      </c>
      <c r="K41" s="29">
        <f t="shared" si="4"/>
        <v>0</v>
      </c>
      <c r="L41" s="29">
        <f t="shared" si="5"/>
        <v>0</v>
      </c>
    </row>
    <row r="42" spans="1:12" x14ac:dyDescent="0.25">
      <c r="A42" s="4">
        <v>35</v>
      </c>
      <c r="B42" s="5" t="s">
        <v>62</v>
      </c>
      <c r="C42" s="5" t="s">
        <v>59</v>
      </c>
      <c r="D42" s="8" t="s">
        <v>334</v>
      </c>
      <c r="E42" s="6">
        <v>118000</v>
      </c>
      <c r="F42" s="35">
        <v>40262</v>
      </c>
      <c r="G42" s="39">
        <f t="shared" si="0"/>
        <v>66</v>
      </c>
      <c r="H42" s="29">
        <f t="shared" si="1"/>
        <v>0</v>
      </c>
      <c r="I42" s="29">
        <f t="shared" si="2"/>
        <v>0</v>
      </c>
      <c r="J42" s="29">
        <f t="shared" si="3"/>
        <v>118000</v>
      </c>
      <c r="K42" s="29">
        <f t="shared" si="4"/>
        <v>0</v>
      </c>
      <c r="L42" s="29">
        <f t="shared" si="5"/>
        <v>0</v>
      </c>
    </row>
    <row r="43" spans="1:12" x14ac:dyDescent="0.25">
      <c r="A43" s="4">
        <v>36</v>
      </c>
      <c r="B43" s="5" t="s">
        <v>64</v>
      </c>
      <c r="C43" s="5" t="s">
        <v>63</v>
      </c>
      <c r="D43" s="8" t="s">
        <v>335</v>
      </c>
      <c r="E43" s="6">
        <v>66080</v>
      </c>
      <c r="F43" s="35">
        <v>40260</v>
      </c>
      <c r="G43" s="39">
        <f t="shared" si="0"/>
        <v>68</v>
      </c>
      <c r="H43" s="29">
        <f t="shared" si="1"/>
        <v>0</v>
      </c>
      <c r="I43" s="29">
        <f t="shared" si="2"/>
        <v>0</v>
      </c>
      <c r="J43" s="29">
        <f t="shared" si="3"/>
        <v>66080</v>
      </c>
      <c r="K43" s="29">
        <f t="shared" si="4"/>
        <v>0</v>
      </c>
      <c r="L43" s="29">
        <f t="shared" si="5"/>
        <v>0</v>
      </c>
    </row>
    <row r="44" spans="1:12" x14ac:dyDescent="0.25">
      <c r="A44" s="4">
        <v>37</v>
      </c>
      <c r="B44" s="5" t="s">
        <v>65</v>
      </c>
      <c r="C44" s="5" t="s">
        <v>63</v>
      </c>
      <c r="D44" s="8" t="s">
        <v>335</v>
      </c>
      <c r="E44" s="6">
        <v>71980</v>
      </c>
      <c r="F44" s="35">
        <v>40313</v>
      </c>
      <c r="G44" s="39">
        <f t="shared" si="0"/>
        <v>15</v>
      </c>
      <c r="H44" s="29">
        <f t="shared" si="1"/>
        <v>71980</v>
      </c>
      <c r="I44" s="29">
        <f t="shared" si="2"/>
        <v>0</v>
      </c>
      <c r="J44" s="29">
        <f t="shared" si="3"/>
        <v>0</v>
      </c>
      <c r="K44" s="29">
        <f t="shared" si="4"/>
        <v>0</v>
      </c>
      <c r="L44" s="29">
        <f t="shared" si="5"/>
        <v>0</v>
      </c>
    </row>
    <row r="45" spans="1:12" x14ac:dyDescent="0.25">
      <c r="A45" s="4">
        <v>38</v>
      </c>
      <c r="B45" s="5" t="s">
        <v>311</v>
      </c>
      <c r="C45" s="5" t="s">
        <v>66</v>
      </c>
      <c r="D45" s="8" t="s">
        <v>336</v>
      </c>
      <c r="E45" s="6">
        <v>3958.34</v>
      </c>
      <c r="F45" s="35">
        <v>40247</v>
      </c>
      <c r="G45" s="39">
        <f t="shared" si="0"/>
        <v>81</v>
      </c>
      <c r="H45" s="29">
        <f t="shared" si="1"/>
        <v>0</v>
      </c>
      <c r="I45" s="29">
        <f t="shared" si="2"/>
        <v>0</v>
      </c>
      <c r="J45" s="29">
        <f t="shared" si="3"/>
        <v>3958.34</v>
      </c>
      <c r="K45" s="29">
        <f t="shared" si="4"/>
        <v>0</v>
      </c>
      <c r="L45" s="29">
        <f t="shared" si="5"/>
        <v>0</v>
      </c>
    </row>
    <row r="46" spans="1:12" x14ac:dyDescent="0.25">
      <c r="A46" s="4">
        <v>39</v>
      </c>
      <c r="B46" s="5" t="s">
        <v>70</v>
      </c>
      <c r="C46" s="5" t="s">
        <v>66</v>
      </c>
      <c r="D46" s="8" t="s">
        <v>336</v>
      </c>
      <c r="E46" s="6">
        <v>6988.49</v>
      </c>
      <c r="F46" s="35">
        <v>40247</v>
      </c>
      <c r="G46" s="39">
        <f t="shared" si="0"/>
        <v>81</v>
      </c>
      <c r="H46" s="29">
        <f t="shared" si="1"/>
        <v>0</v>
      </c>
      <c r="I46" s="29">
        <f t="shared" si="2"/>
        <v>0</v>
      </c>
      <c r="J46" s="29">
        <f t="shared" si="3"/>
        <v>6988.49</v>
      </c>
      <c r="K46" s="29">
        <f t="shared" si="4"/>
        <v>0</v>
      </c>
      <c r="L46" s="29">
        <f t="shared" si="5"/>
        <v>0</v>
      </c>
    </row>
    <row r="47" spans="1:12" x14ac:dyDescent="0.25">
      <c r="A47" s="4">
        <v>40</v>
      </c>
      <c r="B47" s="5" t="s">
        <v>67</v>
      </c>
      <c r="C47" s="5" t="s">
        <v>66</v>
      </c>
      <c r="D47" s="8" t="s">
        <v>336</v>
      </c>
      <c r="E47" s="6">
        <v>11073.38</v>
      </c>
      <c r="F47" s="35">
        <v>40261</v>
      </c>
      <c r="G47" s="39">
        <f t="shared" si="0"/>
        <v>67</v>
      </c>
      <c r="H47" s="29">
        <f t="shared" si="1"/>
        <v>0</v>
      </c>
      <c r="I47" s="29">
        <f t="shared" si="2"/>
        <v>0</v>
      </c>
      <c r="J47" s="29">
        <f t="shared" si="3"/>
        <v>11073.38</v>
      </c>
      <c r="K47" s="29">
        <f t="shared" si="4"/>
        <v>0</v>
      </c>
      <c r="L47" s="29">
        <f t="shared" si="5"/>
        <v>0</v>
      </c>
    </row>
    <row r="48" spans="1:12" x14ac:dyDescent="0.25">
      <c r="A48" s="4">
        <v>41</v>
      </c>
      <c r="B48" s="5" t="s">
        <v>73</v>
      </c>
      <c r="C48" s="5" t="s">
        <v>66</v>
      </c>
      <c r="D48" s="8" t="s">
        <v>336</v>
      </c>
      <c r="E48" s="6">
        <v>12467.17</v>
      </c>
      <c r="F48" s="35">
        <v>40293</v>
      </c>
      <c r="G48" s="39">
        <f t="shared" si="0"/>
        <v>35</v>
      </c>
      <c r="H48" s="29">
        <f t="shared" si="1"/>
        <v>0</v>
      </c>
      <c r="I48" s="29">
        <f t="shared" si="2"/>
        <v>12467.17</v>
      </c>
      <c r="J48" s="29">
        <f t="shared" si="3"/>
        <v>0</v>
      </c>
      <c r="K48" s="29">
        <f t="shared" si="4"/>
        <v>0</v>
      </c>
      <c r="L48" s="29">
        <f t="shared" si="5"/>
        <v>0</v>
      </c>
    </row>
    <row r="49" spans="1:12" x14ac:dyDescent="0.25">
      <c r="A49" s="4">
        <v>42</v>
      </c>
      <c r="B49" s="5" t="s">
        <v>72</v>
      </c>
      <c r="C49" s="5" t="s">
        <v>66</v>
      </c>
      <c r="D49" s="8" t="s">
        <v>336</v>
      </c>
      <c r="E49" s="6">
        <v>10633.1</v>
      </c>
      <c r="F49" s="35">
        <v>40283</v>
      </c>
      <c r="G49" s="39">
        <f t="shared" si="0"/>
        <v>45</v>
      </c>
      <c r="H49" s="29">
        <f t="shared" si="1"/>
        <v>0</v>
      </c>
      <c r="I49" s="29">
        <f t="shared" si="2"/>
        <v>10633.1</v>
      </c>
      <c r="J49" s="29">
        <f t="shared" si="3"/>
        <v>0</v>
      </c>
      <c r="K49" s="29">
        <f t="shared" si="4"/>
        <v>0</v>
      </c>
      <c r="L49" s="29">
        <f t="shared" si="5"/>
        <v>0</v>
      </c>
    </row>
    <row r="50" spans="1:12" x14ac:dyDescent="0.25">
      <c r="A50" s="4">
        <v>43</v>
      </c>
      <c r="B50" s="5" t="s">
        <v>71</v>
      </c>
      <c r="C50" s="5" t="s">
        <v>66</v>
      </c>
      <c r="D50" s="8" t="s">
        <v>336</v>
      </c>
      <c r="E50" s="6">
        <v>6623.45</v>
      </c>
      <c r="F50" s="35">
        <v>40283</v>
      </c>
      <c r="G50" s="39">
        <f t="shared" si="0"/>
        <v>45</v>
      </c>
      <c r="H50" s="29">
        <f t="shared" si="1"/>
        <v>0</v>
      </c>
      <c r="I50" s="29">
        <f t="shared" si="2"/>
        <v>6623.45</v>
      </c>
      <c r="J50" s="29">
        <f t="shared" si="3"/>
        <v>0</v>
      </c>
      <c r="K50" s="29">
        <f t="shared" si="4"/>
        <v>0</v>
      </c>
      <c r="L50" s="29">
        <f t="shared" si="5"/>
        <v>0</v>
      </c>
    </row>
    <row r="51" spans="1:12" x14ac:dyDescent="0.25">
      <c r="A51" s="4">
        <v>44</v>
      </c>
      <c r="B51" s="5" t="s">
        <v>68</v>
      </c>
      <c r="C51" s="5" t="s">
        <v>66</v>
      </c>
      <c r="D51" s="8" t="s">
        <v>336</v>
      </c>
      <c r="E51" s="6">
        <v>61615</v>
      </c>
      <c r="F51" s="35">
        <v>40263</v>
      </c>
      <c r="G51" s="39">
        <f t="shared" si="0"/>
        <v>65</v>
      </c>
      <c r="H51" s="29">
        <f t="shared" si="1"/>
        <v>0</v>
      </c>
      <c r="I51" s="29">
        <f t="shared" si="2"/>
        <v>0</v>
      </c>
      <c r="J51" s="29">
        <f t="shared" si="3"/>
        <v>61615</v>
      </c>
      <c r="K51" s="29">
        <f t="shared" si="4"/>
        <v>0</v>
      </c>
      <c r="L51" s="29">
        <f t="shared" si="5"/>
        <v>0</v>
      </c>
    </row>
    <row r="52" spans="1:12" x14ac:dyDescent="0.25">
      <c r="A52" s="4">
        <v>45</v>
      </c>
      <c r="B52" s="5" t="s">
        <v>69</v>
      </c>
      <c r="C52" s="5" t="s">
        <v>66</v>
      </c>
      <c r="D52" s="8" t="s">
        <v>336</v>
      </c>
      <c r="E52" s="6">
        <v>8793.32</v>
      </c>
      <c r="F52" s="35">
        <v>40254</v>
      </c>
      <c r="G52" s="39">
        <f t="shared" si="0"/>
        <v>74</v>
      </c>
      <c r="H52" s="29">
        <f t="shared" si="1"/>
        <v>0</v>
      </c>
      <c r="I52" s="29">
        <f t="shared" si="2"/>
        <v>0</v>
      </c>
      <c r="J52" s="29">
        <f t="shared" si="3"/>
        <v>8793.32</v>
      </c>
      <c r="K52" s="29">
        <f t="shared" si="4"/>
        <v>0</v>
      </c>
      <c r="L52" s="29">
        <f t="shared" si="5"/>
        <v>0</v>
      </c>
    </row>
    <row r="53" spans="1:12" x14ac:dyDescent="0.25">
      <c r="A53" s="4">
        <v>46</v>
      </c>
      <c r="B53" s="5" t="s">
        <v>75</v>
      </c>
      <c r="C53" s="5" t="s">
        <v>74</v>
      </c>
      <c r="D53" s="8" t="s">
        <v>332</v>
      </c>
      <c r="E53" s="6">
        <v>63000.480000000003</v>
      </c>
      <c r="F53" s="35">
        <v>40242</v>
      </c>
      <c r="G53" s="39">
        <f t="shared" si="0"/>
        <v>86</v>
      </c>
      <c r="H53" s="29">
        <f t="shared" si="1"/>
        <v>0</v>
      </c>
      <c r="I53" s="29">
        <f t="shared" si="2"/>
        <v>0</v>
      </c>
      <c r="J53" s="29">
        <f t="shared" si="3"/>
        <v>63000.480000000003</v>
      </c>
      <c r="K53" s="29">
        <f t="shared" si="4"/>
        <v>0</v>
      </c>
      <c r="L53" s="29">
        <f t="shared" si="5"/>
        <v>0</v>
      </c>
    </row>
    <row r="54" spans="1:12" x14ac:dyDescent="0.25">
      <c r="A54" s="4">
        <v>47</v>
      </c>
      <c r="B54" s="5" t="s">
        <v>76</v>
      </c>
      <c r="C54" s="5" t="s">
        <v>74</v>
      </c>
      <c r="D54" s="8" t="s">
        <v>332</v>
      </c>
      <c r="E54" s="6">
        <v>37491.480000000003</v>
      </c>
      <c r="F54" s="35">
        <v>40262</v>
      </c>
      <c r="G54" s="39">
        <f t="shared" si="0"/>
        <v>66</v>
      </c>
      <c r="H54" s="29">
        <f t="shared" si="1"/>
        <v>0</v>
      </c>
      <c r="I54" s="29">
        <f t="shared" si="2"/>
        <v>0</v>
      </c>
      <c r="J54" s="29">
        <f t="shared" si="3"/>
        <v>37491.480000000003</v>
      </c>
      <c r="K54" s="29">
        <f t="shared" si="4"/>
        <v>0</v>
      </c>
      <c r="L54" s="29">
        <f t="shared" si="5"/>
        <v>0</v>
      </c>
    </row>
    <row r="55" spans="1:12" x14ac:dyDescent="0.25">
      <c r="A55" s="4">
        <v>48</v>
      </c>
      <c r="B55" s="5" t="s">
        <v>79</v>
      </c>
      <c r="C55" s="5" t="s">
        <v>74</v>
      </c>
      <c r="D55" s="8" t="s">
        <v>332</v>
      </c>
      <c r="E55" s="6">
        <v>11682</v>
      </c>
      <c r="F55" s="35">
        <v>40249</v>
      </c>
      <c r="G55" s="39">
        <f t="shared" si="0"/>
        <v>79</v>
      </c>
      <c r="H55" s="29">
        <f t="shared" si="1"/>
        <v>0</v>
      </c>
      <c r="I55" s="29">
        <f t="shared" si="2"/>
        <v>0</v>
      </c>
      <c r="J55" s="29">
        <f t="shared" si="3"/>
        <v>11682</v>
      </c>
      <c r="K55" s="29">
        <f t="shared" si="4"/>
        <v>0</v>
      </c>
      <c r="L55" s="29">
        <f t="shared" si="5"/>
        <v>0</v>
      </c>
    </row>
    <row r="56" spans="1:12" x14ac:dyDescent="0.25">
      <c r="A56" s="4">
        <v>49</v>
      </c>
      <c r="B56" s="5" t="s">
        <v>78</v>
      </c>
      <c r="C56" s="5" t="s">
        <v>74</v>
      </c>
      <c r="D56" s="8" t="s">
        <v>332</v>
      </c>
      <c r="E56" s="6">
        <v>10926.8</v>
      </c>
      <c r="F56" s="35">
        <v>40249</v>
      </c>
      <c r="G56" s="39">
        <f t="shared" si="0"/>
        <v>79</v>
      </c>
      <c r="H56" s="29">
        <f t="shared" si="1"/>
        <v>0</v>
      </c>
      <c r="I56" s="29">
        <f t="shared" si="2"/>
        <v>0</v>
      </c>
      <c r="J56" s="29">
        <f t="shared" si="3"/>
        <v>10926.8</v>
      </c>
      <c r="K56" s="29">
        <f t="shared" si="4"/>
        <v>0</v>
      </c>
      <c r="L56" s="29">
        <f t="shared" si="5"/>
        <v>0</v>
      </c>
    </row>
    <row r="57" spans="1:12" x14ac:dyDescent="0.25">
      <c r="A57" s="4">
        <v>50</v>
      </c>
      <c r="B57" s="5" t="s">
        <v>77</v>
      </c>
      <c r="C57" s="5" t="s">
        <v>74</v>
      </c>
      <c r="D57" s="8" t="s">
        <v>332</v>
      </c>
      <c r="E57" s="6">
        <v>119648.47</v>
      </c>
      <c r="F57" s="35">
        <v>40250</v>
      </c>
      <c r="G57" s="39">
        <f t="shared" si="0"/>
        <v>78</v>
      </c>
      <c r="H57" s="29">
        <f t="shared" si="1"/>
        <v>0</v>
      </c>
      <c r="I57" s="29">
        <f t="shared" si="2"/>
        <v>0</v>
      </c>
      <c r="J57" s="29">
        <f t="shared" si="3"/>
        <v>119648.47</v>
      </c>
      <c r="K57" s="29">
        <f t="shared" si="4"/>
        <v>0</v>
      </c>
      <c r="L57" s="29">
        <f t="shared" si="5"/>
        <v>0</v>
      </c>
    </row>
    <row r="58" spans="1:12" x14ac:dyDescent="0.25">
      <c r="A58" s="4">
        <v>51</v>
      </c>
      <c r="B58" s="5" t="s">
        <v>80</v>
      </c>
      <c r="C58" s="5" t="s">
        <v>74</v>
      </c>
      <c r="D58" s="8" t="s">
        <v>332</v>
      </c>
      <c r="E58" s="6">
        <v>27909.31</v>
      </c>
      <c r="F58" s="35">
        <v>40269</v>
      </c>
      <c r="G58" s="39">
        <f t="shared" si="0"/>
        <v>59</v>
      </c>
      <c r="H58" s="29">
        <f t="shared" si="1"/>
        <v>0</v>
      </c>
      <c r="I58" s="29">
        <f t="shared" si="2"/>
        <v>27909.31</v>
      </c>
      <c r="J58" s="29">
        <f t="shared" si="3"/>
        <v>0</v>
      </c>
      <c r="K58" s="29">
        <f t="shared" si="4"/>
        <v>0</v>
      </c>
      <c r="L58" s="29">
        <f t="shared" si="5"/>
        <v>0</v>
      </c>
    </row>
    <row r="59" spans="1:12" x14ac:dyDescent="0.25">
      <c r="A59" s="4">
        <v>52</v>
      </c>
      <c r="B59" s="5" t="s">
        <v>83</v>
      </c>
      <c r="C59" s="5" t="s">
        <v>81</v>
      </c>
      <c r="D59" s="9" t="s">
        <v>337</v>
      </c>
      <c r="E59" s="6">
        <v>561600</v>
      </c>
      <c r="F59" s="35">
        <v>40268</v>
      </c>
      <c r="G59" s="39">
        <f t="shared" si="0"/>
        <v>60</v>
      </c>
      <c r="H59" s="29">
        <f t="shared" si="1"/>
        <v>0</v>
      </c>
      <c r="I59" s="29">
        <f t="shared" si="2"/>
        <v>561600</v>
      </c>
      <c r="J59" s="29">
        <f t="shared" si="3"/>
        <v>0</v>
      </c>
      <c r="K59" s="29">
        <f t="shared" si="4"/>
        <v>0</v>
      </c>
      <c r="L59" s="29">
        <f t="shared" si="5"/>
        <v>0</v>
      </c>
    </row>
    <row r="60" spans="1:12" x14ac:dyDescent="0.25">
      <c r="A60" s="4">
        <v>53</v>
      </c>
      <c r="B60" s="5" t="s">
        <v>82</v>
      </c>
      <c r="C60" s="5" t="s">
        <v>81</v>
      </c>
      <c r="D60" s="9" t="s">
        <v>337</v>
      </c>
      <c r="E60" s="6">
        <v>44858.879999999997</v>
      </c>
      <c r="F60" s="35">
        <v>40269</v>
      </c>
      <c r="G60" s="39">
        <f t="shared" si="0"/>
        <v>59</v>
      </c>
      <c r="H60" s="29">
        <f t="shared" si="1"/>
        <v>0</v>
      </c>
      <c r="I60" s="29">
        <f t="shared" si="2"/>
        <v>44858.879999999997</v>
      </c>
      <c r="J60" s="29">
        <f t="shared" si="3"/>
        <v>0</v>
      </c>
      <c r="K60" s="29">
        <f t="shared" si="4"/>
        <v>0</v>
      </c>
      <c r="L60" s="29">
        <f t="shared" si="5"/>
        <v>0</v>
      </c>
    </row>
    <row r="61" spans="1:12" x14ac:dyDescent="0.25">
      <c r="A61" s="4">
        <v>55</v>
      </c>
      <c r="B61" s="5" t="s">
        <v>40</v>
      </c>
      <c r="C61" s="5" t="s">
        <v>373</v>
      </c>
      <c r="D61" s="8" t="s">
        <v>338</v>
      </c>
      <c r="E61" s="6">
        <v>156603.19</v>
      </c>
      <c r="F61" s="35">
        <v>40261</v>
      </c>
      <c r="G61" s="39">
        <f t="shared" si="0"/>
        <v>67</v>
      </c>
      <c r="H61" s="29">
        <f t="shared" si="1"/>
        <v>0</v>
      </c>
      <c r="I61" s="29">
        <f t="shared" si="2"/>
        <v>0</v>
      </c>
      <c r="J61" s="29">
        <f t="shared" si="3"/>
        <v>156603.19</v>
      </c>
      <c r="K61" s="29">
        <f t="shared" si="4"/>
        <v>0</v>
      </c>
      <c r="L61" s="29">
        <f t="shared" si="5"/>
        <v>0</v>
      </c>
    </row>
    <row r="62" spans="1:12" x14ac:dyDescent="0.25">
      <c r="A62" s="4">
        <v>56</v>
      </c>
      <c r="B62" s="5" t="s">
        <v>86</v>
      </c>
      <c r="C62" s="5" t="s">
        <v>85</v>
      </c>
      <c r="D62" s="8" t="s">
        <v>338</v>
      </c>
      <c r="E62" s="6">
        <v>239254.3</v>
      </c>
      <c r="F62" s="35">
        <v>40246</v>
      </c>
      <c r="G62" s="39">
        <f t="shared" si="0"/>
        <v>82</v>
      </c>
      <c r="H62" s="29">
        <f t="shared" si="1"/>
        <v>0</v>
      </c>
      <c r="I62" s="29">
        <f t="shared" si="2"/>
        <v>0</v>
      </c>
      <c r="J62" s="29">
        <f t="shared" si="3"/>
        <v>239254.3</v>
      </c>
      <c r="K62" s="29">
        <f t="shared" si="4"/>
        <v>0</v>
      </c>
      <c r="L62" s="29">
        <f t="shared" si="5"/>
        <v>0</v>
      </c>
    </row>
    <row r="63" spans="1:12" x14ac:dyDescent="0.25">
      <c r="A63" s="4">
        <v>57</v>
      </c>
      <c r="B63" s="5" t="s">
        <v>43</v>
      </c>
      <c r="C63" s="5" t="s">
        <v>318</v>
      </c>
      <c r="D63" s="5" t="s">
        <v>339</v>
      </c>
      <c r="E63" s="6">
        <v>4500</v>
      </c>
      <c r="F63" s="35">
        <v>40227</v>
      </c>
      <c r="G63" s="39">
        <f t="shared" si="0"/>
        <v>101</v>
      </c>
      <c r="H63" s="29">
        <f t="shared" si="1"/>
        <v>0</v>
      </c>
      <c r="I63" s="29">
        <f t="shared" si="2"/>
        <v>0</v>
      </c>
      <c r="J63" s="29">
        <f t="shared" si="3"/>
        <v>0</v>
      </c>
      <c r="K63" s="29">
        <f t="shared" si="4"/>
        <v>4500</v>
      </c>
      <c r="L63" s="29">
        <f t="shared" si="5"/>
        <v>0</v>
      </c>
    </row>
    <row r="64" spans="1:12" x14ac:dyDescent="0.25">
      <c r="A64" s="4">
        <v>58</v>
      </c>
      <c r="B64" s="5" t="s">
        <v>96</v>
      </c>
      <c r="C64" s="5" t="s">
        <v>93</v>
      </c>
      <c r="D64" s="8" t="s">
        <v>340</v>
      </c>
      <c r="E64" s="6">
        <v>60976.5</v>
      </c>
      <c r="F64" s="35">
        <v>40219</v>
      </c>
      <c r="G64" s="39">
        <f t="shared" si="0"/>
        <v>109</v>
      </c>
      <c r="H64" s="29">
        <f t="shared" si="1"/>
        <v>0</v>
      </c>
      <c r="I64" s="29">
        <f t="shared" si="2"/>
        <v>0</v>
      </c>
      <c r="J64" s="29">
        <f t="shared" si="3"/>
        <v>0</v>
      </c>
      <c r="K64" s="29">
        <f t="shared" si="4"/>
        <v>60976.5</v>
      </c>
      <c r="L64" s="29">
        <f t="shared" si="5"/>
        <v>0</v>
      </c>
    </row>
    <row r="65" spans="1:12" x14ac:dyDescent="0.25">
      <c r="A65" s="4">
        <v>59</v>
      </c>
      <c r="B65" s="5" t="s">
        <v>97</v>
      </c>
      <c r="C65" s="5" t="s">
        <v>93</v>
      </c>
      <c r="D65" s="8" t="s">
        <v>340</v>
      </c>
      <c r="E65" s="6">
        <v>57289</v>
      </c>
      <c r="F65" s="35">
        <v>40298</v>
      </c>
      <c r="G65" s="39">
        <f t="shared" si="0"/>
        <v>30</v>
      </c>
      <c r="H65" s="29">
        <f t="shared" si="1"/>
        <v>57289</v>
      </c>
      <c r="I65" s="29">
        <f t="shared" si="2"/>
        <v>0</v>
      </c>
      <c r="J65" s="29">
        <f t="shared" si="3"/>
        <v>0</v>
      </c>
      <c r="K65" s="29">
        <f t="shared" si="4"/>
        <v>0</v>
      </c>
      <c r="L65" s="29">
        <f t="shared" si="5"/>
        <v>0</v>
      </c>
    </row>
    <row r="66" spans="1:12" x14ac:dyDescent="0.25">
      <c r="A66" s="4">
        <v>60</v>
      </c>
      <c r="B66" s="5" t="s">
        <v>98</v>
      </c>
      <c r="C66" s="5" t="s">
        <v>93</v>
      </c>
      <c r="D66" s="8" t="s">
        <v>340</v>
      </c>
      <c r="E66" s="6">
        <v>79650</v>
      </c>
      <c r="F66" s="35">
        <v>40305</v>
      </c>
      <c r="G66" s="39">
        <f t="shared" si="0"/>
        <v>23</v>
      </c>
      <c r="H66" s="29">
        <f t="shared" si="1"/>
        <v>79650</v>
      </c>
      <c r="I66" s="29">
        <f t="shared" si="2"/>
        <v>0</v>
      </c>
      <c r="J66" s="29">
        <f t="shared" si="3"/>
        <v>0</v>
      </c>
      <c r="K66" s="29">
        <f t="shared" si="4"/>
        <v>0</v>
      </c>
      <c r="L66" s="29">
        <f t="shared" si="5"/>
        <v>0</v>
      </c>
    </row>
    <row r="67" spans="1:12" x14ac:dyDescent="0.25">
      <c r="A67" s="4">
        <v>61</v>
      </c>
      <c r="B67" s="5" t="s">
        <v>100</v>
      </c>
      <c r="C67" s="5" t="s">
        <v>99</v>
      </c>
      <c r="D67" s="8" t="s">
        <v>341</v>
      </c>
      <c r="E67" s="6">
        <v>8850</v>
      </c>
      <c r="F67" s="35">
        <v>40239</v>
      </c>
      <c r="G67" s="39">
        <f t="shared" si="0"/>
        <v>89</v>
      </c>
      <c r="H67" s="29">
        <f t="shared" si="1"/>
        <v>0</v>
      </c>
      <c r="I67" s="29">
        <f t="shared" si="2"/>
        <v>0</v>
      </c>
      <c r="J67" s="29">
        <f t="shared" si="3"/>
        <v>8850</v>
      </c>
      <c r="K67" s="29">
        <f t="shared" si="4"/>
        <v>0</v>
      </c>
      <c r="L67" s="29">
        <f t="shared" si="5"/>
        <v>0</v>
      </c>
    </row>
    <row r="68" spans="1:12" x14ac:dyDescent="0.25">
      <c r="A68" s="4">
        <v>62</v>
      </c>
      <c r="B68" s="5" t="s">
        <v>101</v>
      </c>
      <c r="C68" s="5" t="s">
        <v>99</v>
      </c>
      <c r="D68" s="8" t="s">
        <v>341</v>
      </c>
      <c r="E68" s="6">
        <v>70813</v>
      </c>
      <c r="F68" s="35">
        <v>40261</v>
      </c>
      <c r="G68" s="39">
        <f t="shared" si="0"/>
        <v>67</v>
      </c>
      <c r="H68" s="29">
        <f t="shared" si="1"/>
        <v>0</v>
      </c>
      <c r="I68" s="29">
        <f t="shared" si="2"/>
        <v>0</v>
      </c>
      <c r="J68" s="29">
        <f t="shared" si="3"/>
        <v>70813</v>
      </c>
      <c r="K68" s="29">
        <f t="shared" si="4"/>
        <v>0</v>
      </c>
      <c r="L68" s="29">
        <f t="shared" si="5"/>
        <v>0</v>
      </c>
    </row>
    <row r="69" spans="1:12" x14ac:dyDescent="0.25">
      <c r="A69" s="4">
        <v>63</v>
      </c>
      <c r="B69" s="5" t="s">
        <v>104</v>
      </c>
      <c r="C69" s="5" t="s">
        <v>99</v>
      </c>
      <c r="D69" s="8" t="s">
        <v>341</v>
      </c>
      <c r="E69" s="6">
        <v>334512</v>
      </c>
      <c r="F69" s="35">
        <v>40271</v>
      </c>
      <c r="G69" s="39">
        <f t="shared" si="0"/>
        <v>57</v>
      </c>
      <c r="H69" s="29">
        <f t="shared" si="1"/>
        <v>0</v>
      </c>
      <c r="I69" s="29">
        <f t="shared" si="2"/>
        <v>334512</v>
      </c>
      <c r="J69" s="29">
        <f t="shared" si="3"/>
        <v>0</v>
      </c>
      <c r="K69" s="29">
        <f t="shared" si="4"/>
        <v>0</v>
      </c>
      <c r="L69" s="29">
        <f t="shared" si="5"/>
        <v>0</v>
      </c>
    </row>
    <row r="70" spans="1:12" x14ac:dyDescent="0.25">
      <c r="A70" s="4">
        <v>64</v>
      </c>
      <c r="B70" s="5" t="s">
        <v>103</v>
      </c>
      <c r="C70" s="5" t="s">
        <v>99</v>
      </c>
      <c r="D70" s="8" t="s">
        <v>341</v>
      </c>
      <c r="E70" s="6">
        <v>8794</v>
      </c>
      <c r="F70" s="35">
        <v>40292</v>
      </c>
      <c r="G70" s="39">
        <f t="shared" si="0"/>
        <v>36</v>
      </c>
      <c r="H70" s="29">
        <f t="shared" si="1"/>
        <v>0</v>
      </c>
      <c r="I70" s="29">
        <f t="shared" si="2"/>
        <v>8794</v>
      </c>
      <c r="J70" s="29">
        <f t="shared" si="3"/>
        <v>0</v>
      </c>
      <c r="K70" s="29">
        <f t="shared" si="4"/>
        <v>0</v>
      </c>
      <c r="L70" s="29">
        <f t="shared" si="5"/>
        <v>0</v>
      </c>
    </row>
    <row r="71" spans="1:12" x14ac:dyDescent="0.25">
      <c r="A71" s="4">
        <v>65</v>
      </c>
      <c r="B71" s="5" t="s">
        <v>102</v>
      </c>
      <c r="C71" s="5" t="s">
        <v>99</v>
      </c>
      <c r="D71" s="8" t="s">
        <v>341</v>
      </c>
      <c r="E71" s="6">
        <v>4720</v>
      </c>
      <c r="F71" s="35">
        <v>40292</v>
      </c>
      <c r="G71" s="39">
        <f t="shared" si="0"/>
        <v>36</v>
      </c>
      <c r="H71" s="29">
        <f t="shared" si="1"/>
        <v>0</v>
      </c>
      <c r="I71" s="29">
        <f t="shared" si="2"/>
        <v>4720</v>
      </c>
      <c r="J71" s="29">
        <f t="shared" si="3"/>
        <v>0</v>
      </c>
      <c r="K71" s="29">
        <f t="shared" si="4"/>
        <v>0</v>
      </c>
      <c r="L71" s="29">
        <f t="shared" si="5"/>
        <v>0</v>
      </c>
    </row>
    <row r="72" spans="1:12" x14ac:dyDescent="0.25">
      <c r="A72" s="4">
        <v>66</v>
      </c>
      <c r="B72" s="5" t="s">
        <v>105</v>
      </c>
      <c r="C72" s="5" t="s">
        <v>99</v>
      </c>
      <c r="D72" s="8" t="s">
        <v>341</v>
      </c>
      <c r="E72" s="6">
        <v>22684.5</v>
      </c>
      <c r="F72" s="35">
        <v>40214</v>
      </c>
      <c r="G72" s="39">
        <f t="shared" si="0"/>
        <v>114</v>
      </c>
      <c r="H72" s="29">
        <f t="shared" si="1"/>
        <v>0</v>
      </c>
      <c r="I72" s="29">
        <f t="shared" si="2"/>
        <v>0</v>
      </c>
      <c r="J72" s="29">
        <f t="shared" si="3"/>
        <v>0</v>
      </c>
      <c r="K72" s="29">
        <f t="shared" si="4"/>
        <v>22684.5</v>
      </c>
      <c r="L72" s="29">
        <f t="shared" si="5"/>
        <v>0</v>
      </c>
    </row>
    <row r="73" spans="1:12" x14ac:dyDescent="0.25">
      <c r="A73" s="4">
        <v>67</v>
      </c>
      <c r="B73" s="5" t="s">
        <v>107</v>
      </c>
      <c r="C73" s="5" t="s">
        <v>106</v>
      </c>
      <c r="D73" s="8" t="s">
        <v>349</v>
      </c>
      <c r="E73" s="6">
        <v>2832</v>
      </c>
      <c r="F73" s="35">
        <v>40309</v>
      </c>
      <c r="G73" s="39">
        <f t="shared" si="0"/>
        <v>19</v>
      </c>
      <c r="H73" s="29">
        <f t="shared" si="1"/>
        <v>2832</v>
      </c>
      <c r="I73" s="29">
        <f t="shared" si="2"/>
        <v>0</v>
      </c>
      <c r="J73" s="29">
        <f t="shared" si="3"/>
        <v>0</v>
      </c>
      <c r="K73" s="29">
        <f t="shared" si="4"/>
        <v>0</v>
      </c>
      <c r="L73" s="29">
        <f t="shared" si="5"/>
        <v>0</v>
      </c>
    </row>
    <row r="74" spans="1:12" x14ac:dyDescent="0.25">
      <c r="A74" s="4">
        <v>68</v>
      </c>
      <c r="B74" s="5" t="s">
        <v>104</v>
      </c>
      <c r="C74" s="5" t="s">
        <v>106</v>
      </c>
      <c r="D74" s="8" t="s">
        <v>349</v>
      </c>
      <c r="E74" s="6">
        <v>24225.4</v>
      </c>
      <c r="F74" s="35">
        <v>40309</v>
      </c>
      <c r="G74" s="39">
        <f t="shared" si="0"/>
        <v>19</v>
      </c>
      <c r="H74" s="29">
        <f t="shared" si="1"/>
        <v>24225.4</v>
      </c>
      <c r="I74" s="29">
        <f t="shared" si="2"/>
        <v>0</v>
      </c>
      <c r="J74" s="29">
        <f t="shared" si="3"/>
        <v>0</v>
      </c>
      <c r="K74" s="29">
        <f t="shared" si="4"/>
        <v>0</v>
      </c>
      <c r="L74" s="29">
        <f t="shared" si="5"/>
        <v>0</v>
      </c>
    </row>
    <row r="75" spans="1:12" x14ac:dyDescent="0.25">
      <c r="A75" s="4">
        <v>69</v>
      </c>
      <c r="B75" s="5" t="s">
        <v>109</v>
      </c>
      <c r="C75" s="5" t="s">
        <v>108</v>
      </c>
      <c r="D75" s="9" t="s">
        <v>328</v>
      </c>
      <c r="E75" s="6">
        <v>39063.9</v>
      </c>
      <c r="F75" s="35">
        <v>40291</v>
      </c>
      <c r="G75" s="39">
        <f t="shared" ref="G75:G138" si="6">+$E$8-F75</f>
        <v>37</v>
      </c>
      <c r="H75" s="29">
        <f t="shared" ref="H75:H138" si="7">IF(G75&lt;31,E75,0)</f>
        <v>0</v>
      </c>
      <c r="I75" s="29">
        <f t="shared" ref="I75:I138" si="8">IF(G75&lt;61,E75-H75,0)</f>
        <v>39063.9</v>
      </c>
      <c r="J75" s="29">
        <f t="shared" ref="J75:J138" si="9">IF(G75&lt;91,E75-H75-I75,0)</f>
        <v>0</v>
      </c>
      <c r="K75" s="29">
        <f t="shared" ref="K75:K138" si="10">IF(G75&lt;121,E75-H75-I75-J75,0)</f>
        <v>0</v>
      </c>
      <c r="L75" s="29">
        <f t="shared" ref="L75:L138" si="11">IF(G75&gt;120,E75-H75-I75-J75-K75,0)</f>
        <v>0</v>
      </c>
    </row>
    <row r="76" spans="1:12" x14ac:dyDescent="0.25">
      <c r="A76" s="4">
        <v>72</v>
      </c>
      <c r="B76" s="5" t="s">
        <v>87</v>
      </c>
      <c r="C76" s="5" t="s">
        <v>110</v>
      </c>
      <c r="D76" s="9" t="s">
        <v>338</v>
      </c>
      <c r="E76" s="6">
        <v>495977.07</v>
      </c>
      <c r="F76" s="35">
        <v>40261</v>
      </c>
      <c r="G76" s="39">
        <f t="shared" si="6"/>
        <v>67</v>
      </c>
      <c r="H76" s="29">
        <f t="shared" si="7"/>
        <v>0</v>
      </c>
      <c r="I76" s="29">
        <f t="shared" si="8"/>
        <v>0</v>
      </c>
      <c r="J76" s="29">
        <f t="shared" si="9"/>
        <v>495977.07</v>
      </c>
      <c r="K76" s="29">
        <f t="shared" si="10"/>
        <v>0</v>
      </c>
      <c r="L76" s="29">
        <f t="shared" si="11"/>
        <v>0</v>
      </c>
    </row>
    <row r="77" spans="1:12" x14ac:dyDescent="0.25">
      <c r="A77" s="4">
        <v>73</v>
      </c>
      <c r="B77" s="5" t="s">
        <v>112</v>
      </c>
      <c r="C77" s="5" t="s">
        <v>111</v>
      </c>
      <c r="D77" s="8" t="s">
        <v>342</v>
      </c>
      <c r="E77" s="6">
        <v>3100</v>
      </c>
      <c r="F77" s="35">
        <v>40218</v>
      </c>
      <c r="G77" s="39">
        <f t="shared" si="6"/>
        <v>110</v>
      </c>
      <c r="H77" s="29">
        <f t="shared" si="7"/>
        <v>0</v>
      </c>
      <c r="I77" s="29">
        <f t="shared" si="8"/>
        <v>0</v>
      </c>
      <c r="J77" s="29">
        <f t="shared" si="9"/>
        <v>0</v>
      </c>
      <c r="K77" s="29">
        <f t="shared" si="10"/>
        <v>3100</v>
      </c>
      <c r="L77" s="29">
        <f t="shared" si="11"/>
        <v>0</v>
      </c>
    </row>
    <row r="78" spans="1:12" x14ac:dyDescent="0.25">
      <c r="A78" s="4">
        <v>74</v>
      </c>
      <c r="B78" s="5" t="s">
        <v>113</v>
      </c>
      <c r="C78" s="5" t="s">
        <v>111</v>
      </c>
      <c r="D78" s="8" t="s">
        <v>342</v>
      </c>
      <c r="E78" s="6">
        <v>39268.04</v>
      </c>
      <c r="F78" s="35">
        <v>40257</v>
      </c>
      <c r="G78" s="39">
        <f t="shared" si="6"/>
        <v>71</v>
      </c>
      <c r="H78" s="29">
        <f t="shared" si="7"/>
        <v>0</v>
      </c>
      <c r="I78" s="29">
        <f t="shared" si="8"/>
        <v>0</v>
      </c>
      <c r="J78" s="29">
        <f t="shared" si="9"/>
        <v>39268.04</v>
      </c>
      <c r="K78" s="29">
        <f t="shared" si="10"/>
        <v>0</v>
      </c>
      <c r="L78" s="29">
        <f t="shared" si="11"/>
        <v>0</v>
      </c>
    </row>
    <row r="79" spans="1:12" x14ac:dyDescent="0.25">
      <c r="A79" s="4">
        <v>75</v>
      </c>
      <c r="B79" s="5" t="s">
        <v>115</v>
      </c>
      <c r="C79" s="5" t="s">
        <v>114</v>
      </c>
      <c r="D79" s="8" t="s">
        <v>342</v>
      </c>
      <c r="E79" s="6">
        <v>2191</v>
      </c>
      <c r="F79" s="35">
        <v>40249</v>
      </c>
      <c r="G79" s="39">
        <f t="shared" si="6"/>
        <v>79</v>
      </c>
      <c r="H79" s="29">
        <f t="shared" si="7"/>
        <v>0</v>
      </c>
      <c r="I79" s="29">
        <f t="shared" si="8"/>
        <v>0</v>
      </c>
      <c r="J79" s="29">
        <f t="shared" si="9"/>
        <v>2191</v>
      </c>
      <c r="K79" s="29">
        <f t="shared" si="10"/>
        <v>0</v>
      </c>
      <c r="L79" s="29">
        <f t="shared" si="11"/>
        <v>0</v>
      </c>
    </row>
    <row r="80" spans="1:12" x14ac:dyDescent="0.25">
      <c r="A80" s="4">
        <v>77</v>
      </c>
      <c r="B80" s="5" t="s">
        <v>117</v>
      </c>
      <c r="C80" s="5" t="s">
        <v>116</v>
      </c>
      <c r="D80" s="8" t="s">
        <v>342</v>
      </c>
      <c r="E80" s="6">
        <v>59132.160000000003</v>
      </c>
      <c r="F80" s="35">
        <v>40256</v>
      </c>
      <c r="G80" s="39">
        <f t="shared" si="6"/>
        <v>72</v>
      </c>
      <c r="H80" s="29">
        <f t="shared" si="7"/>
        <v>0</v>
      </c>
      <c r="I80" s="29">
        <f t="shared" si="8"/>
        <v>0</v>
      </c>
      <c r="J80" s="29">
        <f t="shared" si="9"/>
        <v>59132.160000000003</v>
      </c>
      <c r="K80" s="29">
        <f t="shared" si="10"/>
        <v>0</v>
      </c>
      <c r="L80" s="29">
        <f t="shared" si="11"/>
        <v>0</v>
      </c>
    </row>
    <row r="81" spans="1:12" x14ac:dyDescent="0.25">
      <c r="A81" s="4">
        <v>78</v>
      </c>
      <c r="B81" s="5" t="s">
        <v>121</v>
      </c>
      <c r="C81" s="5" t="s">
        <v>118</v>
      </c>
      <c r="D81" s="8" t="s">
        <v>330</v>
      </c>
      <c r="E81" s="6">
        <v>32868.9</v>
      </c>
      <c r="F81" s="35">
        <v>40249</v>
      </c>
      <c r="G81" s="39">
        <f t="shared" si="6"/>
        <v>79</v>
      </c>
      <c r="H81" s="29">
        <f t="shared" si="7"/>
        <v>0</v>
      </c>
      <c r="I81" s="29">
        <f t="shared" si="8"/>
        <v>0</v>
      </c>
      <c r="J81" s="29">
        <f t="shared" si="9"/>
        <v>32868.9</v>
      </c>
      <c r="K81" s="29">
        <f t="shared" si="10"/>
        <v>0</v>
      </c>
      <c r="L81" s="29">
        <f t="shared" si="11"/>
        <v>0</v>
      </c>
    </row>
    <row r="82" spans="1:12" x14ac:dyDescent="0.25">
      <c r="A82" s="4">
        <v>79</v>
      </c>
      <c r="B82" s="5" t="s">
        <v>127</v>
      </c>
      <c r="C82" s="5" t="s">
        <v>126</v>
      </c>
      <c r="D82" s="8" t="s">
        <v>328</v>
      </c>
      <c r="E82" s="6">
        <v>18116</v>
      </c>
      <c r="F82" s="35">
        <v>40277</v>
      </c>
      <c r="G82" s="39">
        <f t="shared" si="6"/>
        <v>51</v>
      </c>
      <c r="H82" s="29">
        <f t="shared" si="7"/>
        <v>0</v>
      </c>
      <c r="I82" s="29">
        <f t="shared" si="8"/>
        <v>18116</v>
      </c>
      <c r="J82" s="29">
        <f t="shared" si="9"/>
        <v>0</v>
      </c>
      <c r="K82" s="29">
        <f t="shared" si="10"/>
        <v>0</v>
      </c>
      <c r="L82" s="29">
        <f t="shared" si="11"/>
        <v>0</v>
      </c>
    </row>
    <row r="83" spans="1:12" x14ac:dyDescent="0.25">
      <c r="A83" s="4">
        <v>80</v>
      </c>
      <c r="B83" s="5" t="s">
        <v>129</v>
      </c>
      <c r="C83" s="5" t="s">
        <v>128</v>
      </c>
      <c r="D83" s="5" t="s">
        <v>333</v>
      </c>
      <c r="E83" s="6">
        <v>90027.63</v>
      </c>
      <c r="F83" s="35">
        <v>40298</v>
      </c>
      <c r="G83" s="39">
        <f t="shared" si="6"/>
        <v>30</v>
      </c>
      <c r="H83" s="29">
        <f t="shared" si="7"/>
        <v>90027.63</v>
      </c>
      <c r="I83" s="29">
        <f t="shared" si="8"/>
        <v>0</v>
      </c>
      <c r="J83" s="29">
        <f t="shared" si="9"/>
        <v>0</v>
      </c>
      <c r="K83" s="29">
        <f t="shared" si="10"/>
        <v>0</v>
      </c>
      <c r="L83" s="29">
        <f t="shared" si="11"/>
        <v>0</v>
      </c>
    </row>
    <row r="84" spans="1:12" x14ac:dyDescent="0.25">
      <c r="A84" s="4">
        <v>81</v>
      </c>
      <c r="B84" s="5" t="s">
        <v>49</v>
      </c>
      <c r="C84" s="5" t="s">
        <v>130</v>
      </c>
      <c r="D84" s="5" t="s">
        <v>378</v>
      </c>
      <c r="E84" s="6">
        <v>496673.8</v>
      </c>
      <c r="F84" s="35">
        <v>40271</v>
      </c>
      <c r="G84" s="39">
        <f t="shared" si="6"/>
        <v>57</v>
      </c>
      <c r="H84" s="29">
        <f t="shared" si="7"/>
        <v>0</v>
      </c>
      <c r="I84" s="29">
        <f t="shared" si="8"/>
        <v>496673.8</v>
      </c>
      <c r="J84" s="29">
        <f t="shared" si="9"/>
        <v>0</v>
      </c>
      <c r="K84" s="29">
        <f t="shared" si="10"/>
        <v>0</v>
      </c>
      <c r="L84" s="29">
        <f t="shared" si="11"/>
        <v>0</v>
      </c>
    </row>
    <row r="85" spans="1:12" x14ac:dyDescent="0.25">
      <c r="A85" s="4">
        <v>82</v>
      </c>
      <c r="B85" s="5" t="s">
        <v>134</v>
      </c>
      <c r="C85" s="5" t="s">
        <v>131</v>
      </c>
      <c r="D85" s="9" t="s">
        <v>343</v>
      </c>
      <c r="E85" s="6">
        <v>35872</v>
      </c>
      <c r="F85" s="35">
        <v>40221</v>
      </c>
      <c r="G85" s="39">
        <f t="shared" si="6"/>
        <v>107</v>
      </c>
      <c r="H85" s="29">
        <f t="shared" si="7"/>
        <v>0</v>
      </c>
      <c r="I85" s="29">
        <f t="shared" si="8"/>
        <v>0</v>
      </c>
      <c r="J85" s="29">
        <f t="shared" si="9"/>
        <v>0</v>
      </c>
      <c r="K85" s="29">
        <f t="shared" si="10"/>
        <v>35872</v>
      </c>
      <c r="L85" s="29">
        <f t="shared" si="11"/>
        <v>0</v>
      </c>
    </row>
    <row r="86" spans="1:12" x14ac:dyDescent="0.25">
      <c r="A86" s="4">
        <v>83</v>
      </c>
      <c r="B86" s="5" t="s">
        <v>137</v>
      </c>
      <c r="C86" s="5" t="s">
        <v>131</v>
      </c>
      <c r="D86" s="9" t="s">
        <v>343</v>
      </c>
      <c r="E86" s="6">
        <v>4968.9799999999996</v>
      </c>
      <c r="F86" s="35">
        <v>40232</v>
      </c>
      <c r="G86" s="39">
        <f t="shared" si="6"/>
        <v>96</v>
      </c>
      <c r="H86" s="29">
        <f t="shared" si="7"/>
        <v>0</v>
      </c>
      <c r="I86" s="29">
        <f t="shared" si="8"/>
        <v>0</v>
      </c>
      <c r="J86" s="29">
        <f t="shared" si="9"/>
        <v>0</v>
      </c>
      <c r="K86" s="29">
        <f t="shared" si="10"/>
        <v>4968.9799999999996</v>
      </c>
      <c r="L86" s="29">
        <f t="shared" si="11"/>
        <v>0</v>
      </c>
    </row>
    <row r="87" spans="1:12" x14ac:dyDescent="0.25">
      <c r="A87" s="4">
        <v>84</v>
      </c>
      <c r="B87" s="5" t="s">
        <v>136</v>
      </c>
      <c r="C87" s="5" t="s">
        <v>131</v>
      </c>
      <c r="D87" s="9" t="s">
        <v>343</v>
      </c>
      <c r="E87" s="6">
        <v>1876.2</v>
      </c>
      <c r="F87" s="35">
        <v>40233</v>
      </c>
      <c r="G87" s="39">
        <f t="shared" si="6"/>
        <v>95</v>
      </c>
      <c r="H87" s="29">
        <f t="shared" si="7"/>
        <v>0</v>
      </c>
      <c r="I87" s="29">
        <f t="shared" si="8"/>
        <v>0</v>
      </c>
      <c r="J87" s="29">
        <f t="shared" si="9"/>
        <v>0</v>
      </c>
      <c r="K87" s="29">
        <f t="shared" si="10"/>
        <v>1876.2</v>
      </c>
      <c r="L87" s="29">
        <f t="shared" si="11"/>
        <v>0</v>
      </c>
    </row>
    <row r="88" spans="1:12" x14ac:dyDescent="0.25">
      <c r="A88" s="4">
        <v>85</v>
      </c>
      <c r="B88" s="5" t="s">
        <v>135</v>
      </c>
      <c r="C88" s="5" t="s">
        <v>131</v>
      </c>
      <c r="D88" s="9" t="s">
        <v>343</v>
      </c>
      <c r="E88" s="6">
        <v>46020</v>
      </c>
      <c r="F88" s="35">
        <v>40240</v>
      </c>
      <c r="G88" s="39">
        <f t="shared" si="6"/>
        <v>88</v>
      </c>
      <c r="H88" s="29">
        <f t="shared" si="7"/>
        <v>0</v>
      </c>
      <c r="I88" s="29">
        <f t="shared" si="8"/>
        <v>0</v>
      </c>
      <c r="J88" s="29">
        <f t="shared" si="9"/>
        <v>46020</v>
      </c>
      <c r="K88" s="29">
        <f t="shared" si="10"/>
        <v>0</v>
      </c>
      <c r="L88" s="29">
        <f t="shared" si="11"/>
        <v>0</v>
      </c>
    </row>
    <row r="89" spans="1:12" x14ac:dyDescent="0.25">
      <c r="A89" s="4">
        <v>86</v>
      </c>
      <c r="B89" s="5" t="s">
        <v>109</v>
      </c>
      <c r="C89" s="5" t="s">
        <v>138</v>
      </c>
      <c r="D89" s="5" t="s">
        <v>344</v>
      </c>
      <c r="E89" s="6">
        <v>1000000</v>
      </c>
      <c r="F89" s="35">
        <v>40298</v>
      </c>
      <c r="G89" s="39">
        <f t="shared" si="6"/>
        <v>30</v>
      </c>
      <c r="H89" s="29">
        <f t="shared" si="7"/>
        <v>1000000</v>
      </c>
      <c r="I89" s="29">
        <f t="shared" si="8"/>
        <v>0</v>
      </c>
      <c r="J89" s="29">
        <f t="shared" si="9"/>
        <v>0</v>
      </c>
      <c r="K89" s="29">
        <f t="shared" si="10"/>
        <v>0</v>
      </c>
      <c r="L89" s="29">
        <f t="shared" si="11"/>
        <v>0</v>
      </c>
    </row>
    <row r="90" spans="1:12" x14ac:dyDescent="0.25">
      <c r="A90" s="4">
        <v>87</v>
      </c>
      <c r="B90" s="5" t="s">
        <v>42</v>
      </c>
      <c r="C90" s="5" t="s">
        <v>139</v>
      </c>
      <c r="D90" s="8" t="s">
        <v>332</v>
      </c>
      <c r="E90" s="6">
        <v>55873</v>
      </c>
      <c r="F90" s="35">
        <v>40305</v>
      </c>
      <c r="G90" s="39">
        <f t="shared" si="6"/>
        <v>23</v>
      </c>
      <c r="H90" s="29">
        <f t="shared" si="7"/>
        <v>55873</v>
      </c>
      <c r="I90" s="29">
        <f t="shared" si="8"/>
        <v>0</v>
      </c>
      <c r="J90" s="29">
        <f t="shared" si="9"/>
        <v>0</v>
      </c>
      <c r="K90" s="29">
        <f t="shared" si="10"/>
        <v>0</v>
      </c>
      <c r="L90" s="29">
        <f t="shared" si="11"/>
        <v>0</v>
      </c>
    </row>
    <row r="91" spans="1:12" x14ac:dyDescent="0.25">
      <c r="A91" s="4">
        <v>88</v>
      </c>
      <c r="B91" s="5" t="s">
        <v>141</v>
      </c>
      <c r="C91" s="5" t="s">
        <v>140</v>
      </c>
      <c r="D91" s="8" t="s">
        <v>345</v>
      </c>
      <c r="E91" s="6">
        <v>259404.12</v>
      </c>
      <c r="F91" s="35">
        <v>40236</v>
      </c>
      <c r="G91" s="39">
        <f t="shared" si="6"/>
        <v>92</v>
      </c>
      <c r="H91" s="29">
        <f t="shared" si="7"/>
        <v>0</v>
      </c>
      <c r="I91" s="29">
        <f t="shared" si="8"/>
        <v>0</v>
      </c>
      <c r="J91" s="29">
        <f t="shared" si="9"/>
        <v>0</v>
      </c>
      <c r="K91" s="29">
        <f t="shared" si="10"/>
        <v>259404.12</v>
      </c>
      <c r="L91" s="29">
        <f t="shared" si="11"/>
        <v>0</v>
      </c>
    </row>
    <row r="92" spans="1:12" x14ac:dyDescent="0.25">
      <c r="A92" s="4">
        <v>89</v>
      </c>
      <c r="B92" s="5" t="s">
        <v>143</v>
      </c>
      <c r="C92" s="5" t="s">
        <v>142</v>
      </c>
      <c r="D92" s="8" t="s">
        <v>332</v>
      </c>
      <c r="E92" s="6">
        <v>9027</v>
      </c>
      <c r="F92" s="35">
        <v>40269</v>
      </c>
      <c r="G92" s="39">
        <f t="shared" si="6"/>
        <v>59</v>
      </c>
      <c r="H92" s="29">
        <f t="shared" si="7"/>
        <v>0</v>
      </c>
      <c r="I92" s="29">
        <f t="shared" si="8"/>
        <v>9027</v>
      </c>
      <c r="J92" s="29">
        <f t="shared" si="9"/>
        <v>0</v>
      </c>
      <c r="K92" s="29">
        <f t="shared" si="10"/>
        <v>0</v>
      </c>
      <c r="L92" s="29">
        <f t="shared" si="11"/>
        <v>0</v>
      </c>
    </row>
    <row r="93" spans="1:12" x14ac:dyDescent="0.25">
      <c r="A93" s="4">
        <v>90</v>
      </c>
      <c r="B93" s="5" t="s">
        <v>123</v>
      </c>
      <c r="C93" s="5" t="s">
        <v>144</v>
      </c>
      <c r="D93" s="8" t="s">
        <v>345</v>
      </c>
      <c r="E93" s="6">
        <v>258319.7</v>
      </c>
      <c r="F93" s="35">
        <v>40277</v>
      </c>
      <c r="G93" s="39">
        <f t="shared" si="6"/>
        <v>51</v>
      </c>
      <c r="H93" s="29">
        <f t="shared" si="7"/>
        <v>0</v>
      </c>
      <c r="I93" s="29">
        <f t="shared" si="8"/>
        <v>258319.7</v>
      </c>
      <c r="J93" s="29">
        <f t="shared" si="9"/>
        <v>0</v>
      </c>
      <c r="K93" s="29">
        <f t="shared" si="10"/>
        <v>0</v>
      </c>
      <c r="L93" s="29">
        <f t="shared" si="11"/>
        <v>0</v>
      </c>
    </row>
    <row r="94" spans="1:12" x14ac:dyDescent="0.25">
      <c r="A94" s="4">
        <v>91</v>
      </c>
      <c r="B94" s="5" t="s">
        <v>146</v>
      </c>
      <c r="C94" s="5" t="s">
        <v>145</v>
      </c>
      <c r="D94" s="8" t="s">
        <v>345</v>
      </c>
      <c r="E94" s="6">
        <v>19824</v>
      </c>
      <c r="F94" s="35">
        <v>40239</v>
      </c>
      <c r="G94" s="39">
        <f t="shared" si="6"/>
        <v>89</v>
      </c>
      <c r="H94" s="29">
        <f t="shared" si="7"/>
        <v>0</v>
      </c>
      <c r="I94" s="29">
        <f t="shared" si="8"/>
        <v>0</v>
      </c>
      <c r="J94" s="29">
        <f t="shared" si="9"/>
        <v>19824</v>
      </c>
      <c r="K94" s="29">
        <f t="shared" si="10"/>
        <v>0</v>
      </c>
      <c r="L94" s="29">
        <f t="shared" si="11"/>
        <v>0</v>
      </c>
    </row>
    <row r="95" spans="1:12" x14ac:dyDescent="0.25">
      <c r="A95" s="4">
        <v>92</v>
      </c>
      <c r="B95" s="5" t="s">
        <v>148</v>
      </c>
      <c r="C95" s="5" t="s">
        <v>147</v>
      </c>
      <c r="D95" s="5" t="s">
        <v>336</v>
      </c>
      <c r="E95" s="6">
        <v>30355.82</v>
      </c>
      <c r="F95" s="35">
        <v>40165</v>
      </c>
      <c r="G95" s="39">
        <f t="shared" si="6"/>
        <v>163</v>
      </c>
      <c r="H95" s="29">
        <f t="shared" si="7"/>
        <v>0</v>
      </c>
      <c r="I95" s="29">
        <f t="shared" si="8"/>
        <v>0</v>
      </c>
      <c r="J95" s="29">
        <f t="shared" si="9"/>
        <v>0</v>
      </c>
      <c r="K95" s="29">
        <f t="shared" si="10"/>
        <v>0</v>
      </c>
      <c r="L95" s="29">
        <f t="shared" si="11"/>
        <v>30355.82</v>
      </c>
    </row>
    <row r="96" spans="1:12" x14ac:dyDescent="0.25">
      <c r="A96" s="4">
        <v>93</v>
      </c>
      <c r="B96" s="5" t="s">
        <v>150</v>
      </c>
      <c r="C96" s="5" t="s">
        <v>149</v>
      </c>
      <c r="D96" s="8" t="s">
        <v>362</v>
      </c>
      <c r="E96" s="6">
        <v>79974.36</v>
      </c>
      <c r="F96" s="35">
        <v>40270</v>
      </c>
      <c r="G96" s="39">
        <f t="shared" si="6"/>
        <v>58</v>
      </c>
      <c r="H96" s="29">
        <f t="shared" si="7"/>
        <v>0</v>
      </c>
      <c r="I96" s="29">
        <f t="shared" si="8"/>
        <v>79974.36</v>
      </c>
      <c r="J96" s="29">
        <f t="shared" si="9"/>
        <v>0</v>
      </c>
      <c r="K96" s="29">
        <f t="shared" si="10"/>
        <v>0</v>
      </c>
      <c r="L96" s="29">
        <f t="shared" si="11"/>
        <v>0</v>
      </c>
    </row>
    <row r="97" spans="1:12" x14ac:dyDescent="0.25">
      <c r="A97" s="4">
        <v>94</v>
      </c>
      <c r="B97" s="5" t="s">
        <v>155</v>
      </c>
      <c r="C97" s="5" t="s">
        <v>153</v>
      </c>
      <c r="D97" s="8" t="s">
        <v>340</v>
      </c>
      <c r="E97" s="6">
        <v>28548.92</v>
      </c>
      <c r="F97" s="35">
        <v>40250</v>
      </c>
      <c r="G97" s="39">
        <f t="shared" si="6"/>
        <v>78</v>
      </c>
      <c r="H97" s="29">
        <f t="shared" si="7"/>
        <v>0</v>
      </c>
      <c r="I97" s="29">
        <f t="shared" si="8"/>
        <v>0</v>
      </c>
      <c r="J97" s="29">
        <f t="shared" si="9"/>
        <v>28548.92</v>
      </c>
      <c r="K97" s="29">
        <f t="shared" si="10"/>
        <v>0</v>
      </c>
      <c r="L97" s="29">
        <f t="shared" si="11"/>
        <v>0</v>
      </c>
    </row>
    <row r="98" spans="1:12" x14ac:dyDescent="0.25">
      <c r="A98" s="4">
        <v>95</v>
      </c>
      <c r="B98" s="5" t="s">
        <v>156</v>
      </c>
      <c r="C98" s="5" t="s">
        <v>153</v>
      </c>
      <c r="D98" s="8" t="s">
        <v>340</v>
      </c>
      <c r="E98" s="6">
        <v>6610.95</v>
      </c>
      <c r="F98" s="35">
        <v>40274</v>
      </c>
      <c r="G98" s="39">
        <f t="shared" si="6"/>
        <v>54</v>
      </c>
      <c r="H98" s="29">
        <f t="shared" si="7"/>
        <v>0</v>
      </c>
      <c r="I98" s="29">
        <f t="shared" si="8"/>
        <v>6610.95</v>
      </c>
      <c r="J98" s="29">
        <f t="shared" si="9"/>
        <v>0</v>
      </c>
      <c r="K98" s="29">
        <f t="shared" si="10"/>
        <v>0</v>
      </c>
      <c r="L98" s="29">
        <f t="shared" si="11"/>
        <v>0</v>
      </c>
    </row>
    <row r="99" spans="1:12" x14ac:dyDescent="0.25">
      <c r="A99" s="4">
        <v>96</v>
      </c>
      <c r="B99" s="5" t="s">
        <v>157</v>
      </c>
      <c r="C99" s="5" t="s">
        <v>153</v>
      </c>
      <c r="D99" s="8" t="s">
        <v>340</v>
      </c>
      <c r="E99" s="6">
        <v>41311.800000000003</v>
      </c>
      <c r="F99" s="35">
        <v>40290</v>
      </c>
      <c r="G99" s="39">
        <f t="shared" si="6"/>
        <v>38</v>
      </c>
      <c r="H99" s="29">
        <f t="shared" si="7"/>
        <v>0</v>
      </c>
      <c r="I99" s="29">
        <f t="shared" si="8"/>
        <v>41311.800000000003</v>
      </c>
      <c r="J99" s="29">
        <f t="shared" si="9"/>
        <v>0</v>
      </c>
      <c r="K99" s="29">
        <f t="shared" si="10"/>
        <v>0</v>
      </c>
      <c r="L99" s="29">
        <f t="shared" si="11"/>
        <v>0</v>
      </c>
    </row>
    <row r="100" spans="1:12" x14ac:dyDescent="0.25">
      <c r="A100" s="4">
        <v>97</v>
      </c>
      <c r="B100" s="5" t="s">
        <v>159</v>
      </c>
      <c r="C100" s="5" t="s">
        <v>158</v>
      </c>
      <c r="D100" s="8" t="s">
        <v>341</v>
      </c>
      <c r="E100" s="6">
        <v>24983.4</v>
      </c>
      <c r="F100" s="35">
        <v>40289</v>
      </c>
      <c r="G100" s="39">
        <f t="shared" si="6"/>
        <v>39</v>
      </c>
      <c r="H100" s="29">
        <f t="shared" si="7"/>
        <v>0</v>
      </c>
      <c r="I100" s="29">
        <f t="shared" si="8"/>
        <v>24983.4</v>
      </c>
      <c r="J100" s="29">
        <f t="shared" si="9"/>
        <v>0</v>
      </c>
      <c r="K100" s="29">
        <f t="shared" si="10"/>
        <v>0</v>
      </c>
      <c r="L100" s="29">
        <f t="shared" si="11"/>
        <v>0</v>
      </c>
    </row>
    <row r="101" spans="1:12" x14ac:dyDescent="0.25">
      <c r="A101" s="4">
        <v>99</v>
      </c>
      <c r="B101" s="5" t="s">
        <v>162</v>
      </c>
      <c r="C101" s="5" t="s">
        <v>160</v>
      </c>
      <c r="D101" s="10" t="s">
        <v>346</v>
      </c>
      <c r="E101" s="6">
        <v>25134</v>
      </c>
      <c r="F101" s="35">
        <v>40275</v>
      </c>
      <c r="G101" s="39">
        <f t="shared" si="6"/>
        <v>53</v>
      </c>
      <c r="H101" s="29">
        <f t="shared" si="7"/>
        <v>0</v>
      </c>
      <c r="I101" s="29">
        <f t="shared" si="8"/>
        <v>25134</v>
      </c>
      <c r="J101" s="29">
        <f t="shared" si="9"/>
        <v>0</v>
      </c>
      <c r="K101" s="29">
        <f t="shared" si="10"/>
        <v>0</v>
      </c>
      <c r="L101" s="29">
        <f t="shared" si="11"/>
        <v>0</v>
      </c>
    </row>
    <row r="102" spans="1:12" x14ac:dyDescent="0.25">
      <c r="A102" s="4">
        <v>100</v>
      </c>
      <c r="B102" s="5" t="s">
        <v>161</v>
      </c>
      <c r="C102" s="5" t="s">
        <v>160</v>
      </c>
      <c r="D102" s="10" t="s">
        <v>346</v>
      </c>
      <c r="E102" s="6">
        <v>46492</v>
      </c>
      <c r="F102" s="35">
        <v>40246</v>
      </c>
      <c r="G102" s="39">
        <f t="shared" si="6"/>
        <v>82</v>
      </c>
      <c r="H102" s="29">
        <f t="shared" si="7"/>
        <v>0</v>
      </c>
      <c r="I102" s="29">
        <f t="shared" si="8"/>
        <v>0</v>
      </c>
      <c r="J102" s="29">
        <f t="shared" si="9"/>
        <v>46492</v>
      </c>
      <c r="K102" s="29">
        <f t="shared" si="10"/>
        <v>0</v>
      </c>
      <c r="L102" s="29">
        <f t="shared" si="11"/>
        <v>0</v>
      </c>
    </row>
    <row r="103" spans="1:12" x14ac:dyDescent="0.25">
      <c r="A103" s="4">
        <v>101</v>
      </c>
      <c r="B103" s="5" t="s">
        <v>163</v>
      </c>
      <c r="C103" s="5" t="s">
        <v>160</v>
      </c>
      <c r="D103" s="10" t="s">
        <v>346</v>
      </c>
      <c r="E103" s="6">
        <v>4130</v>
      </c>
      <c r="F103" s="35">
        <v>40299</v>
      </c>
      <c r="G103" s="39">
        <f t="shared" si="6"/>
        <v>29</v>
      </c>
      <c r="H103" s="29">
        <f t="shared" si="7"/>
        <v>4130</v>
      </c>
      <c r="I103" s="29">
        <f t="shared" si="8"/>
        <v>0</v>
      </c>
      <c r="J103" s="29">
        <f t="shared" si="9"/>
        <v>0</v>
      </c>
      <c r="K103" s="29">
        <f t="shared" si="10"/>
        <v>0</v>
      </c>
      <c r="L103" s="29">
        <f t="shared" si="11"/>
        <v>0</v>
      </c>
    </row>
    <row r="104" spans="1:12" s="25" customFormat="1" x14ac:dyDescent="0.25">
      <c r="A104" s="23">
        <v>102</v>
      </c>
      <c r="B104" s="17" t="s">
        <v>165</v>
      </c>
      <c r="C104" s="17" t="s">
        <v>164</v>
      </c>
      <c r="D104" s="17" t="s">
        <v>339</v>
      </c>
      <c r="E104" s="24">
        <v>1017750</v>
      </c>
      <c r="F104" s="35">
        <v>40242</v>
      </c>
      <c r="G104" s="39">
        <f t="shared" si="6"/>
        <v>86</v>
      </c>
      <c r="H104" s="29">
        <f t="shared" si="7"/>
        <v>0</v>
      </c>
      <c r="I104" s="29">
        <f t="shared" si="8"/>
        <v>0</v>
      </c>
      <c r="J104" s="29">
        <f t="shared" si="9"/>
        <v>1017750</v>
      </c>
      <c r="K104" s="29">
        <f t="shared" si="10"/>
        <v>0</v>
      </c>
      <c r="L104" s="29">
        <f t="shared" si="11"/>
        <v>0</v>
      </c>
    </row>
    <row r="105" spans="1:12" x14ac:dyDescent="0.25">
      <c r="A105" s="4">
        <v>103</v>
      </c>
      <c r="B105" s="5" t="s">
        <v>169</v>
      </c>
      <c r="C105" s="5" t="s">
        <v>166</v>
      </c>
      <c r="D105" s="8" t="s">
        <v>330</v>
      </c>
      <c r="E105" s="6">
        <v>66000</v>
      </c>
      <c r="F105" s="35">
        <v>40317</v>
      </c>
      <c r="G105" s="39">
        <f t="shared" si="6"/>
        <v>11</v>
      </c>
      <c r="H105" s="29">
        <f t="shared" si="7"/>
        <v>66000</v>
      </c>
      <c r="I105" s="29">
        <f t="shared" si="8"/>
        <v>0</v>
      </c>
      <c r="J105" s="29">
        <f t="shared" si="9"/>
        <v>0</v>
      </c>
      <c r="K105" s="29">
        <f t="shared" si="10"/>
        <v>0</v>
      </c>
      <c r="L105" s="29">
        <f t="shared" si="11"/>
        <v>0</v>
      </c>
    </row>
    <row r="106" spans="1:12" x14ac:dyDescent="0.25">
      <c r="A106" s="4">
        <v>104</v>
      </c>
      <c r="B106" s="5" t="s">
        <v>168</v>
      </c>
      <c r="C106" s="5" t="s">
        <v>166</v>
      </c>
      <c r="D106" s="8" t="s">
        <v>330</v>
      </c>
      <c r="E106" s="6">
        <v>560500</v>
      </c>
      <c r="F106" s="35">
        <v>40295</v>
      </c>
      <c r="G106" s="39">
        <f t="shared" si="6"/>
        <v>33</v>
      </c>
      <c r="H106" s="29">
        <f t="shared" si="7"/>
        <v>0</v>
      </c>
      <c r="I106" s="29">
        <f t="shared" si="8"/>
        <v>560500</v>
      </c>
      <c r="J106" s="29">
        <f t="shared" si="9"/>
        <v>0</v>
      </c>
      <c r="K106" s="29">
        <f t="shared" si="10"/>
        <v>0</v>
      </c>
      <c r="L106" s="29">
        <f t="shared" si="11"/>
        <v>0</v>
      </c>
    </row>
    <row r="107" spans="1:12" x14ac:dyDescent="0.25">
      <c r="A107" s="4">
        <v>105</v>
      </c>
      <c r="B107" s="5" t="s">
        <v>171</v>
      </c>
      <c r="C107" s="5" t="s">
        <v>170</v>
      </c>
      <c r="D107" s="8" t="s">
        <v>330</v>
      </c>
      <c r="E107" s="6">
        <v>33630</v>
      </c>
      <c r="F107" s="35">
        <v>40250</v>
      </c>
      <c r="G107" s="39">
        <f t="shared" si="6"/>
        <v>78</v>
      </c>
      <c r="H107" s="29">
        <f t="shared" si="7"/>
        <v>0</v>
      </c>
      <c r="I107" s="29">
        <f t="shared" si="8"/>
        <v>0</v>
      </c>
      <c r="J107" s="29">
        <f t="shared" si="9"/>
        <v>33630</v>
      </c>
      <c r="K107" s="29">
        <f t="shared" si="10"/>
        <v>0</v>
      </c>
      <c r="L107" s="29">
        <f t="shared" si="11"/>
        <v>0</v>
      </c>
    </row>
    <row r="108" spans="1:12" x14ac:dyDescent="0.25">
      <c r="A108" s="4">
        <v>106</v>
      </c>
      <c r="B108" s="5" t="s">
        <v>7</v>
      </c>
      <c r="C108" s="5" t="s">
        <v>172</v>
      </c>
      <c r="D108" s="8" t="s">
        <v>330</v>
      </c>
      <c r="E108" s="6">
        <v>154875</v>
      </c>
      <c r="F108" s="35">
        <v>40248</v>
      </c>
      <c r="G108" s="39">
        <f t="shared" si="6"/>
        <v>80</v>
      </c>
      <c r="H108" s="29">
        <f t="shared" si="7"/>
        <v>0</v>
      </c>
      <c r="I108" s="29">
        <f t="shared" si="8"/>
        <v>0</v>
      </c>
      <c r="J108" s="29">
        <f t="shared" si="9"/>
        <v>154875</v>
      </c>
      <c r="K108" s="29">
        <f t="shared" si="10"/>
        <v>0</v>
      </c>
      <c r="L108" s="29">
        <f t="shared" si="11"/>
        <v>0</v>
      </c>
    </row>
    <row r="109" spans="1:12" x14ac:dyDescent="0.25">
      <c r="A109" s="4">
        <v>107</v>
      </c>
      <c r="B109" s="5" t="s">
        <v>151</v>
      </c>
      <c r="C109" s="5" t="s">
        <v>173</v>
      </c>
      <c r="D109" s="8" t="s">
        <v>330</v>
      </c>
      <c r="E109" s="6">
        <v>1734.6</v>
      </c>
      <c r="F109" s="35">
        <v>40239</v>
      </c>
      <c r="G109" s="39">
        <f t="shared" si="6"/>
        <v>89</v>
      </c>
      <c r="H109" s="29">
        <f t="shared" si="7"/>
        <v>0</v>
      </c>
      <c r="I109" s="29">
        <f t="shared" si="8"/>
        <v>0</v>
      </c>
      <c r="J109" s="29">
        <f t="shared" si="9"/>
        <v>1734.6</v>
      </c>
      <c r="K109" s="29">
        <f t="shared" si="10"/>
        <v>0</v>
      </c>
      <c r="L109" s="29">
        <f t="shared" si="11"/>
        <v>0</v>
      </c>
    </row>
    <row r="110" spans="1:12" x14ac:dyDescent="0.25">
      <c r="A110" s="4">
        <v>108</v>
      </c>
      <c r="B110" s="5" t="s">
        <v>152</v>
      </c>
      <c r="C110" s="5" t="s">
        <v>173</v>
      </c>
      <c r="D110" s="8" t="s">
        <v>330</v>
      </c>
      <c r="E110" s="6">
        <v>1652</v>
      </c>
      <c r="F110" s="35">
        <v>40270</v>
      </c>
      <c r="G110" s="39">
        <f t="shared" si="6"/>
        <v>58</v>
      </c>
      <c r="H110" s="29">
        <f t="shared" si="7"/>
        <v>0</v>
      </c>
      <c r="I110" s="29">
        <f t="shared" si="8"/>
        <v>1652</v>
      </c>
      <c r="J110" s="29">
        <f t="shared" si="9"/>
        <v>0</v>
      </c>
      <c r="K110" s="29">
        <f t="shared" si="10"/>
        <v>0</v>
      </c>
      <c r="L110" s="29">
        <f t="shared" si="11"/>
        <v>0</v>
      </c>
    </row>
    <row r="111" spans="1:12" x14ac:dyDescent="0.25">
      <c r="A111" s="4">
        <v>109</v>
      </c>
      <c r="B111" s="5" t="s">
        <v>174</v>
      </c>
      <c r="C111" s="5" t="s">
        <v>173</v>
      </c>
      <c r="D111" s="8" t="s">
        <v>330</v>
      </c>
      <c r="E111" s="6">
        <v>1003</v>
      </c>
      <c r="F111" s="35">
        <v>40257</v>
      </c>
      <c r="G111" s="39">
        <f t="shared" si="6"/>
        <v>71</v>
      </c>
      <c r="H111" s="29">
        <f t="shared" si="7"/>
        <v>0</v>
      </c>
      <c r="I111" s="29">
        <f t="shared" si="8"/>
        <v>0</v>
      </c>
      <c r="J111" s="29">
        <f t="shared" si="9"/>
        <v>1003</v>
      </c>
      <c r="K111" s="29">
        <f t="shared" si="10"/>
        <v>0</v>
      </c>
      <c r="L111" s="29">
        <f t="shared" si="11"/>
        <v>0</v>
      </c>
    </row>
    <row r="112" spans="1:12" x14ac:dyDescent="0.25">
      <c r="A112" s="4">
        <v>110</v>
      </c>
      <c r="B112" s="5" t="s">
        <v>310</v>
      </c>
      <c r="C112" s="5" t="s">
        <v>173</v>
      </c>
      <c r="D112" s="8" t="s">
        <v>330</v>
      </c>
      <c r="E112" s="6">
        <v>1770</v>
      </c>
      <c r="F112" s="35">
        <v>40269</v>
      </c>
      <c r="G112" s="39">
        <f t="shared" si="6"/>
        <v>59</v>
      </c>
      <c r="H112" s="29">
        <f t="shared" si="7"/>
        <v>0</v>
      </c>
      <c r="I112" s="29">
        <f t="shared" si="8"/>
        <v>1770</v>
      </c>
      <c r="J112" s="29">
        <f t="shared" si="9"/>
        <v>0</v>
      </c>
      <c r="K112" s="29">
        <f t="shared" si="10"/>
        <v>0</v>
      </c>
      <c r="L112" s="29">
        <f t="shared" si="11"/>
        <v>0</v>
      </c>
    </row>
    <row r="113" spans="1:12" x14ac:dyDescent="0.25">
      <c r="A113" s="4">
        <v>111</v>
      </c>
      <c r="B113" s="5" t="s">
        <v>1</v>
      </c>
      <c r="C113" s="5" t="s">
        <v>173</v>
      </c>
      <c r="D113" s="8" t="s">
        <v>330</v>
      </c>
      <c r="E113" s="6">
        <v>8083</v>
      </c>
      <c r="F113" s="35">
        <v>40269</v>
      </c>
      <c r="G113" s="39">
        <f t="shared" si="6"/>
        <v>59</v>
      </c>
      <c r="H113" s="29">
        <f t="shared" si="7"/>
        <v>0</v>
      </c>
      <c r="I113" s="29">
        <f t="shared" si="8"/>
        <v>8083</v>
      </c>
      <c r="J113" s="29">
        <f t="shared" si="9"/>
        <v>0</v>
      </c>
      <c r="K113" s="29">
        <f t="shared" si="10"/>
        <v>0</v>
      </c>
      <c r="L113" s="29">
        <f t="shared" si="11"/>
        <v>0</v>
      </c>
    </row>
    <row r="114" spans="1:12" x14ac:dyDescent="0.25">
      <c r="A114" s="4">
        <v>112</v>
      </c>
      <c r="B114" s="5" t="s">
        <v>122</v>
      </c>
      <c r="C114" s="5" t="s">
        <v>173</v>
      </c>
      <c r="D114" s="8" t="s">
        <v>330</v>
      </c>
      <c r="E114" s="6">
        <v>25948.2</v>
      </c>
      <c r="F114" s="35">
        <v>40281</v>
      </c>
      <c r="G114" s="39">
        <f t="shared" si="6"/>
        <v>47</v>
      </c>
      <c r="H114" s="29">
        <f t="shared" si="7"/>
        <v>0</v>
      </c>
      <c r="I114" s="29">
        <f t="shared" si="8"/>
        <v>25948.2</v>
      </c>
      <c r="J114" s="29">
        <f t="shared" si="9"/>
        <v>0</v>
      </c>
      <c r="K114" s="29">
        <f t="shared" si="10"/>
        <v>0</v>
      </c>
      <c r="L114" s="29">
        <f t="shared" si="11"/>
        <v>0</v>
      </c>
    </row>
    <row r="115" spans="1:12" x14ac:dyDescent="0.25">
      <c r="A115" s="4">
        <v>113</v>
      </c>
      <c r="B115" s="5" t="s">
        <v>167</v>
      </c>
      <c r="C115" s="5" t="s">
        <v>179</v>
      </c>
      <c r="D115" s="8" t="s">
        <v>347</v>
      </c>
      <c r="E115" s="6">
        <v>102532.64</v>
      </c>
      <c r="F115" s="35">
        <v>40268</v>
      </c>
      <c r="G115" s="39">
        <f t="shared" si="6"/>
        <v>60</v>
      </c>
      <c r="H115" s="29">
        <f t="shared" si="7"/>
        <v>0</v>
      </c>
      <c r="I115" s="29">
        <f t="shared" si="8"/>
        <v>102532.64</v>
      </c>
      <c r="J115" s="29">
        <f t="shared" si="9"/>
        <v>0</v>
      </c>
      <c r="K115" s="29">
        <f t="shared" si="10"/>
        <v>0</v>
      </c>
      <c r="L115" s="29">
        <f t="shared" si="11"/>
        <v>0</v>
      </c>
    </row>
    <row r="116" spans="1:12" x14ac:dyDescent="0.25">
      <c r="A116" s="4">
        <v>114</v>
      </c>
      <c r="B116" s="5" t="s">
        <v>88</v>
      </c>
      <c r="C116" s="5" t="s">
        <v>179</v>
      </c>
      <c r="D116" s="8" t="s">
        <v>347</v>
      </c>
      <c r="E116" s="6">
        <v>102532.64</v>
      </c>
      <c r="F116" s="35">
        <v>40298</v>
      </c>
      <c r="G116" s="39">
        <f t="shared" si="6"/>
        <v>30</v>
      </c>
      <c r="H116" s="29">
        <f t="shared" si="7"/>
        <v>102532.64</v>
      </c>
      <c r="I116" s="29">
        <f t="shared" si="8"/>
        <v>0</v>
      </c>
      <c r="J116" s="29">
        <f t="shared" si="9"/>
        <v>0</v>
      </c>
      <c r="K116" s="29">
        <f t="shared" si="10"/>
        <v>0</v>
      </c>
      <c r="L116" s="29">
        <f t="shared" si="11"/>
        <v>0</v>
      </c>
    </row>
    <row r="117" spans="1:12" x14ac:dyDescent="0.25">
      <c r="A117" s="4">
        <v>115</v>
      </c>
      <c r="B117" s="5" t="s">
        <v>182</v>
      </c>
      <c r="C117" s="5" t="s">
        <v>180</v>
      </c>
      <c r="D117" s="9" t="s">
        <v>338</v>
      </c>
      <c r="E117" s="6">
        <v>76250</v>
      </c>
      <c r="F117" s="35">
        <v>40257</v>
      </c>
      <c r="G117" s="39">
        <f t="shared" si="6"/>
        <v>71</v>
      </c>
      <c r="H117" s="29">
        <f t="shared" si="7"/>
        <v>0</v>
      </c>
      <c r="I117" s="29">
        <f t="shared" si="8"/>
        <v>0</v>
      </c>
      <c r="J117" s="29">
        <f t="shared" si="9"/>
        <v>76250</v>
      </c>
      <c r="K117" s="29">
        <f t="shared" si="10"/>
        <v>0</v>
      </c>
      <c r="L117" s="29">
        <f t="shared" si="11"/>
        <v>0</v>
      </c>
    </row>
    <row r="118" spans="1:12" x14ac:dyDescent="0.25">
      <c r="A118" s="4">
        <v>116</v>
      </c>
      <c r="B118" s="5" t="s">
        <v>183</v>
      </c>
      <c r="C118" s="5" t="s">
        <v>180</v>
      </c>
      <c r="D118" s="9" t="s">
        <v>338</v>
      </c>
      <c r="E118" s="6">
        <v>40992</v>
      </c>
      <c r="F118" s="35">
        <v>40262</v>
      </c>
      <c r="G118" s="39">
        <f t="shared" si="6"/>
        <v>66</v>
      </c>
      <c r="H118" s="29">
        <f t="shared" si="7"/>
        <v>0</v>
      </c>
      <c r="I118" s="29">
        <f t="shared" si="8"/>
        <v>0</v>
      </c>
      <c r="J118" s="29">
        <f t="shared" si="9"/>
        <v>40992</v>
      </c>
      <c r="K118" s="29">
        <f t="shared" si="10"/>
        <v>0</v>
      </c>
      <c r="L118" s="29">
        <f t="shared" si="11"/>
        <v>0</v>
      </c>
    </row>
    <row r="119" spans="1:12" x14ac:dyDescent="0.25">
      <c r="A119" s="4">
        <v>117</v>
      </c>
      <c r="B119" s="5" t="s">
        <v>181</v>
      </c>
      <c r="C119" s="5" t="s">
        <v>180</v>
      </c>
      <c r="D119" s="9" t="s">
        <v>338</v>
      </c>
      <c r="E119" s="6">
        <v>66514.39</v>
      </c>
      <c r="F119" s="35">
        <v>40283</v>
      </c>
      <c r="G119" s="39">
        <f t="shared" si="6"/>
        <v>45</v>
      </c>
      <c r="H119" s="29">
        <f t="shared" si="7"/>
        <v>0</v>
      </c>
      <c r="I119" s="29">
        <f t="shared" si="8"/>
        <v>66514.39</v>
      </c>
      <c r="J119" s="29">
        <f t="shared" si="9"/>
        <v>0</v>
      </c>
      <c r="K119" s="29">
        <f t="shared" si="10"/>
        <v>0</v>
      </c>
      <c r="L119" s="29">
        <f t="shared" si="11"/>
        <v>0</v>
      </c>
    </row>
    <row r="120" spans="1:12" x14ac:dyDescent="0.25">
      <c r="A120" s="4">
        <v>118</v>
      </c>
      <c r="B120" s="5" t="s">
        <v>150</v>
      </c>
      <c r="C120" s="5" t="s">
        <v>184</v>
      </c>
      <c r="D120" s="8" t="s">
        <v>374</v>
      </c>
      <c r="E120" s="6">
        <v>224164.6</v>
      </c>
      <c r="F120" s="35">
        <v>40236</v>
      </c>
      <c r="G120" s="39">
        <f t="shared" si="6"/>
        <v>92</v>
      </c>
      <c r="H120" s="29">
        <f t="shared" si="7"/>
        <v>0</v>
      </c>
      <c r="I120" s="29">
        <f t="shared" si="8"/>
        <v>0</v>
      </c>
      <c r="J120" s="29">
        <f t="shared" si="9"/>
        <v>0</v>
      </c>
      <c r="K120" s="29">
        <f t="shared" si="10"/>
        <v>224164.6</v>
      </c>
      <c r="L120" s="29">
        <f t="shared" si="11"/>
        <v>0</v>
      </c>
    </row>
    <row r="121" spans="1:12" x14ac:dyDescent="0.25">
      <c r="A121" s="4">
        <v>119</v>
      </c>
      <c r="B121" s="5" t="s">
        <v>185</v>
      </c>
      <c r="C121" s="5" t="s">
        <v>184</v>
      </c>
      <c r="D121" s="8" t="s">
        <v>374</v>
      </c>
      <c r="E121" s="6">
        <v>52333</v>
      </c>
      <c r="F121" s="35">
        <v>40274</v>
      </c>
      <c r="G121" s="39">
        <f t="shared" si="6"/>
        <v>54</v>
      </c>
      <c r="H121" s="29">
        <f t="shared" si="7"/>
        <v>0</v>
      </c>
      <c r="I121" s="29">
        <f t="shared" si="8"/>
        <v>52333</v>
      </c>
      <c r="J121" s="29">
        <f t="shared" si="9"/>
        <v>0</v>
      </c>
      <c r="K121" s="29">
        <f t="shared" si="10"/>
        <v>0</v>
      </c>
      <c r="L121" s="29">
        <f t="shared" si="11"/>
        <v>0</v>
      </c>
    </row>
    <row r="122" spans="1:12" s="25" customFormat="1" x14ac:dyDescent="0.25">
      <c r="A122" s="23">
        <v>120</v>
      </c>
      <c r="B122" s="17" t="s">
        <v>58</v>
      </c>
      <c r="C122" s="17" t="s">
        <v>186</v>
      </c>
      <c r="D122" s="17" t="s">
        <v>377</v>
      </c>
      <c r="E122" s="24">
        <v>190286.8</v>
      </c>
      <c r="F122" s="35">
        <v>40291</v>
      </c>
      <c r="G122" s="39">
        <f t="shared" si="6"/>
        <v>37</v>
      </c>
      <c r="H122" s="29">
        <f t="shared" si="7"/>
        <v>0</v>
      </c>
      <c r="I122" s="29">
        <f t="shared" si="8"/>
        <v>190286.8</v>
      </c>
      <c r="J122" s="29">
        <f t="shared" si="9"/>
        <v>0</v>
      </c>
      <c r="K122" s="29">
        <f t="shared" si="10"/>
        <v>0</v>
      </c>
      <c r="L122" s="29">
        <f t="shared" si="11"/>
        <v>0</v>
      </c>
    </row>
    <row r="123" spans="1:12" x14ac:dyDescent="0.25">
      <c r="A123" s="4">
        <v>121</v>
      </c>
      <c r="B123" s="5" t="s">
        <v>188</v>
      </c>
      <c r="C123" s="5" t="s">
        <v>187</v>
      </c>
      <c r="D123" s="17" t="s">
        <v>346</v>
      </c>
      <c r="E123" s="6">
        <v>112100</v>
      </c>
      <c r="F123" s="35">
        <v>40281</v>
      </c>
      <c r="G123" s="39">
        <f t="shared" si="6"/>
        <v>47</v>
      </c>
      <c r="H123" s="29">
        <f t="shared" si="7"/>
        <v>0</v>
      </c>
      <c r="I123" s="29">
        <f t="shared" si="8"/>
        <v>112100</v>
      </c>
      <c r="J123" s="29">
        <f t="shared" si="9"/>
        <v>0</v>
      </c>
      <c r="K123" s="29">
        <f t="shared" si="10"/>
        <v>0</v>
      </c>
      <c r="L123" s="29">
        <f t="shared" si="11"/>
        <v>0</v>
      </c>
    </row>
    <row r="124" spans="1:12" x14ac:dyDescent="0.25">
      <c r="A124" s="4">
        <v>122</v>
      </c>
      <c r="B124" s="5" t="s">
        <v>46</v>
      </c>
      <c r="C124" s="5" t="s">
        <v>189</v>
      </c>
      <c r="D124" s="5" t="s">
        <v>336</v>
      </c>
      <c r="E124" s="6">
        <v>35306.35</v>
      </c>
      <c r="F124" s="35">
        <v>40270</v>
      </c>
      <c r="G124" s="39">
        <f t="shared" si="6"/>
        <v>58</v>
      </c>
      <c r="H124" s="29">
        <f t="shared" si="7"/>
        <v>0</v>
      </c>
      <c r="I124" s="29">
        <f t="shared" si="8"/>
        <v>35306.35</v>
      </c>
      <c r="J124" s="29">
        <f t="shared" si="9"/>
        <v>0</v>
      </c>
      <c r="K124" s="29">
        <f t="shared" si="10"/>
        <v>0</v>
      </c>
      <c r="L124" s="29">
        <f t="shared" si="11"/>
        <v>0</v>
      </c>
    </row>
    <row r="125" spans="1:12" x14ac:dyDescent="0.25">
      <c r="A125" s="4">
        <v>123</v>
      </c>
      <c r="B125" s="5" t="s">
        <v>18</v>
      </c>
      <c r="C125" s="5" t="s">
        <v>190</v>
      </c>
      <c r="D125" s="9" t="s">
        <v>338</v>
      </c>
      <c r="E125" s="6">
        <v>169961.53</v>
      </c>
      <c r="F125" s="35">
        <v>40281</v>
      </c>
      <c r="G125" s="39">
        <f t="shared" si="6"/>
        <v>47</v>
      </c>
      <c r="H125" s="29">
        <f t="shared" si="7"/>
        <v>0</v>
      </c>
      <c r="I125" s="29">
        <f t="shared" si="8"/>
        <v>169961.53</v>
      </c>
      <c r="J125" s="29">
        <f t="shared" si="9"/>
        <v>0</v>
      </c>
      <c r="K125" s="29">
        <f t="shared" si="10"/>
        <v>0</v>
      </c>
      <c r="L125" s="29">
        <f t="shared" si="11"/>
        <v>0</v>
      </c>
    </row>
    <row r="126" spans="1:12" x14ac:dyDescent="0.25">
      <c r="A126" s="4">
        <v>124</v>
      </c>
      <c r="B126" s="5" t="s">
        <v>192</v>
      </c>
      <c r="C126" s="5" t="s">
        <v>191</v>
      </c>
      <c r="D126" s="17" t="s">
        <v>355</v>
      </c>
      <c r="E126" s="6">
        <v>52451</v>
      </c>
      <c r="F126" s="35">
        <v>40227</v>
      </c>
      <c r="G126" s="39">
        <f t="shared" si="6"/>
        <v>101</v>
      </c>
      <c r="H126" s="29">
        <f t="shared" si="7"/>
        <v>0</v>
      </c>
      <c r="I126" s="29">
        <f t="shared" si="8"/>
        <v>0</v>
      </c>
      <c r="J126" s="29">
        <f t="shared" si="9"/>
        <v>0</v>
      </c>
      <c r="K126" s="29">
        <f t="shared" si="10"/>
        <v>52451</v>
      </c>
      <c r="L126" s="29">
        <f t="shared" si="11"/>
        <v>0</v>
      </c>
    </row>
    <row r="127" spans="1:12" x14ac:dyDescent="0.25">
      <c r="A127" s="4">
        <v>125</v>
      </c>
      <c r="B127" s="5" t="s">
        <v>193</v>
      </c>
      <c r="C127" s="5" t="s">
        <v>319</v>
      </c>
      <c r="D127" s="8" t="s">
        <v>348</v>
      </c>
      <c r="E127" s="6">
        <v>59000</v>
      </c>
      <c r="F127" s="35">
        <v>40150</v>
      </c>
      <c r="G127" s="39">
        <f t="shared" si="6"/>
        <v>178</v>
      </c>
      <c r="H127" s="29">
        <f t="shared" si="7"/>
        <v>0</v>
      </c>
      <c r="I127" s="29">
        <f t="shared" si="8"/>
        <v>0</v>
      </c>
      <c r="J127" s="29">
        <f t="shared" si="9"/>
        <v>0</v>
      </c>
      <c r="K127" s="29">
        <f t="shared" si="10"/>
        <v>0</v>
      </c>
      <c r="L127" s="29">
        <f t="shared" si="11"/>
        <v>59000</v>
      </c>
    </row>
    <row r="128" spans="1:12" x14ac:dyDescent="0.25">
      <c r="A128" s="4">
        <v>126</v>
      </c>
      <c r="B128" s="5" t="s">
        <v>195</v>
      </c>
      <c r="C128" s="5" t="s">
        <v>194</v>
      </c>
      <c r="D128" s="9" t="s">
        <v>333</v>
      </c>
      <c r="E128" s="6">
        <v>17405</v>
      </c>
      <c r="F128" s="35">
        <v>40255</v>
      </c>
      <c r="G128" s="39">
        <f t="shared" si="6"/>
        <v>73</v>
      </c>
      <c r="H128" s="29">
        <f t="shared" si="7"/>
        <v>0</v>
      </c>
      <c r="I128" s="29">
        <f t="shared" si="8"/>
        <v>0</v>
      </c>
      <c r="J128" s="29">
        <f t="shared" si="9"/>
        <v>17405</v>
      </c>
      <c r="K128" s="29">
        <f t="shared" si="10"/>
        <v>0</v>
      </c>
      <c r="L128" s="29">
        <f t="shared" si="11"/>
        <v>0</v>
      </c>
    </row>
    <row r="129" spans="1:12" x14ac:dyDescent="0.25">
      <c r="A129" s="4">
        <v>127</v>
      </c>
      <c r="B129" s="5" t="s">
        <v>196</v>
      </c>
      <c r="C129" s="5" t="s">
        <v>194</v>
      </c>
      <c r="D129" s="9" t="s">
        <v>333</v>
      </c>
      <c r="E129" s="6">
        <v>33335</v>
      </c>
      <c r="F129" s="35">
        <v>40262</v>
      </c>
      <c r="G129" s="39">
        <f t="shared" si="6"/>
        <v>66</v>
      </c>
      <c r="H129" s="29">
        <f t="shared" si="7"/>
        <v>0</v>
      </c>
      <c r="I129" s="29">
        <f t="shared" si="8"/>
        <v>0</v>
      </c>
      <c r="J129" s="29">
        <f t="shared" si="9"/>
        <v>33335</v>
      </c>
      <c r="K129" s="29">
        <f t="shared" si="10"/>
        <v>0</v>
      </c>
      <c r="L129" s="29">
        <f t="shared" si="11"/>
        <v>0</v>
      </c>
    </row>
    <row r="130" spans="1:12" x14ac:dyDescent="0.25">
      <c r="A130" s="4">
        <v>128</v>
      </c>
      <c r="B130" s="5" t="s">
        <v>197</v>
      </c>
      <c r="C130" s="5" t="s">
        <v>194</v>
      </c>
      <c r="D130" s="9" t="s">
        <v>333</v>
      </c>
      <c r="E130" s="6">
        <v>25016</v>
      </c>
      <c r="F130" s="35">
        <v>40278</v>
      </c>
      <c r="G130" s="39">
        <f t="shared" si="6"/>
        <v>50</v>
      </c>
      <c r="H130" s="29">
        <f t="shared" si="7"/>
        <v>0</v>
      </c>
      <c r="I130" s="29">
        <f t="shared" si="8"/>
        <v>25016</v>
      </c>
      <c r="J130" s="29">
        <f t="shared" si="9"/>
        <v>0</v>
      </c>
      <c r="K130" s="29">
        <f t="shared" si="10"/>
        <v>0</v>
      </c>
      <c r="L130" s="29">
        <f t="shared" si="11"/>
        <v>0</v>
      </c>
    </row>
    <row r="131" spans="1:12" x14ac:dyDescent="0.25">
      <c r="A131" s="4">
        <v>129</v>
      </c>
      <c r="B131" s="5" t="s">
        <v>198</v>
      </c>
      <c r="C131" s="5" t="s">
        <v>194</v>
      </c>
      <c r="D131" s="9" t="s">
        <v>333</v>
      </c>
      <c r="E131" s="6">
        <v>51684</v>
      </c>
      <c r="F131" s="35">
        <v>40304</v>
      </c>
      <c r="G131" s="39">
        <f t="shared" si="6"/>
        <v>24</v>
      </c>
      <c r="H131" s="29">
        <f t="shared" si="7"/>
        <v>51684</v>
      </c>
      <c r="I131" s="29">
        <f t="shared" si="8"/>
        <v>0</v>
      </c>
      <c r="J131" s="29">
        <f t="shared" si="9"/>
        <v>0</v>
      </c>
      <c r="K131" s="29">
        <f t="shared" si="10"/>
        <v>0</v>
      </c>
      <c r="L131" s="29">
        <f t="shared" si="11"/>
        <v>0</v>
      </c>
    </row>
    <row r="132" spans="1:12" x14ac:dyDescent="0.25">
      <c r="A132" s="4">
        <v>130</v>
      </c>
      <c r="B132" s="5" t="s">
        <v>205</v>
      </c>
      <c r="C132" s="5" t="s">
        <v>201</v>
      </c>
      <c r="D132" s="5" t="s">
        <v>336</v>
      </c>
      <c r="E132" s="6">
        <v>11971.1</v>
      </c>
      <c r="F132" s="35">
        <v>40193</v>
      </c>
      <c r="G132" s="39">
        <f t="shared" si="6"/>
        <v>135</v>
      </c>
      <c r="H132" s="29">
        <f t="shared" si="7"/>
        <v>0</v>
      </c>
      <c r="I132" s="29">
        <f t="shared" si="8"/>
        <v>0</v>
      </c>
      <c r="J132" s="29">
        <f t="shared" si="9"/>
        <v>0</v>
      </c>
      <c r="K132" s="29">
        <f t="shared" si="10"/>
        <v>0</v>
      </c>
      <c r="L132" s="29">
        <f t="shared" si="11"/>
        <v>11971.1</v>
      </c>
    </row>
    <row r="133" spans="1:12" x14ac:dyDescent="0.25">
      <c r="A133" s="4">
        <v>131</v>
      </c>
      <c r="B133" s="5" t="s">
        <v>52</v>
      </c>
      <c r="C133" s="5" t="s">
        <v>201</v>
      </c>
      <c r="D133" s="5" t="s">
        <v>336</v>
      </c>
      <c r="E133" s="6">
        <v>15304.6</v>
      </c>
      <c r="F133" s="35">
        <v>40211</v>
      </c>
      <c r="G133" s="39">
        <f t="shared" si="6"/>
        <v>117</v>
      </c>
      <c r="H133" s="29">
        <f t="shared" si="7"/>
        <v>0</v>
      </c>
      <c r="I133" s="29">
        <f t="shared" si="8"/>
        <v>0</v>
      </c>
      <c r="J133" s="29">
        <f t="shared" si="9"/>
        <v>0</v>
      </c>
      <c r="K133" s="29">
        <f t="shared" si="10"/>
        <v>15304.6</v>
      </c>
      <c r="L133" s="29">
        <f t="shared" si="11"/>
        <v>0</v>
      </c>
    </row>
    <row r="134" spans="1:12" x14ac:dyDescent="0.25">
      <c r="A134" s="4">
        <v>132</v>
      </c>
      <c r="B134" s="5" t="s">
        <v>202</v>
      </c>
      <c r="C134" s="5" t="s">
        <v>201</v>
      </c>
      <c r="D134" s="5" t="s">
        <v>336</v>
      </c>
      <c r="E134" s="6">
        <v>20237</v>
      </c>
      <c r="F134" s="35">
        <v>40237</v>
      </c>
      <c r="G134" s="39">
        <f t="shared" si="6"/>
        <v>91</v>
      </c>
      <c r="H134" s="29">
        <f t="shared" si="7"/>
        <v>0</v>
      </c>
      <c r="I134" s="29">
        <f t="shared" si="8"/>
        <v>0</v>
      </c>
      <c r="J134" s="29">
        <f t="shared" si="9"/>
        <v>0</v>
      </c>
      <c r="K134" s="29">
        <f t="shared" si="10"/>
        <v>20237</v>
      </c>
      <c r="L134" s="29">
        <f t="shared" si="11"/>
        <v>0</v>
      </c>
    </row>
    <row r="135" spans="1:12" x14ac:dyDescent="0.25">
      <c r="A135" s="4">
        <v>133</v>
      </c>
      <c r="B135" s="5" t="s">
        <v>132</v>
      </c>
      <c r="C135" s="5" t="s">
        <v>201</v>
      </c>
      <c r="D135" s="5" t="s">
        <v>336</v>
      </c>
      <c r="E135" s="6">
        <v>6667</v>
      </c>
      <c r="F135" s="35">
        <v>40254</v>
      </c>
      <c r="G135" s="39">
        <f t="shared" si="6"/>
        <v>74</v>
      </c>
      <c r="H135" s="29">
        <f t="shared" si="7"/>
        <v>0</v>
      </c>
      <c r="I135" s="29">
        <f t="shared" si="8"/>
        <v>0</v>
      </c>
      <c r="J135" s="29">
        <f t="shared" si="9"/>
        <v>6667</v>
      </c>
      <c r="K135" s="29">
        <f t="shared" si="10"/>
        <v>0</v>
      </c>
      <c r="L135" s="29">
        <f t="shared" si="11"/>
        <v>0</v>
      </c>
    </row>
    <row r="136" spans="1:12" x14ac:dyDescent="0.25">
      <c r="A136" s="4">
        <v>134</v>
      </c>
      <c r="B136" s="5" t="s">
        <v>203</v>
      </c>
      <c r="C136" s="5" t="s">
        <v>201</v>
      </c>
      <c r="D136" s="5" t="s">
        <v>336</v>
      </c>
      <c r="E136" s="6">
        <v>3840.9</v>
      </c>
      <c r="F136" s="35">
        <v>40299</v>
      </c>
      <c r="G136" s="39">
        <f t="shared" si="6"/>
        <v>29</v>
      </c>
      <c r="H136" s="29">
        <f t="shared" si="7"/>
        <v>3840.9</v>
      </c>
      <c r="I136" s="29">
        <f t="shared" si="8"/>
        <v>0</v>
      </c>
      <c r="J136" s="29">
        <f t="shared" si="9"/>
        <v>0</v>
      </c>
      <c r="K136" s="29">
        <f t="shared" si="10"/>
        <v>0</v>
      </c>
      <c r="L136" s="29">
        <f t="shared" si="11"/>
        <v>0</v>
      </c>
    </row>
    <row r="137" spans="1:12" x14ac:dyDescent="0.25">
      <c r="A137" s="4">
        <v>135</v>
      </c>
      <c r="B137" s="5" t="s">
        <v>204</v>
      </c>
      <c r="C137" s="5" t="s">
        <v>201</v>
      </c>
      <c r="D137" s="5" t="s">
        <v>336</v>
      </c>
      <c r="E137" s="6">
        <v>2525.1999999999998</v>
      </c>
      <c r="F137" s="35">
        <v>40299</v>
      </c>
      <c r="G137" s="39">
        <f t="shared" si="6"/>
        <v>29</v>
      </c>
      <c r="H137" s="29">
        <f t="shared" si="7"/>
        <v>2525.1999999999998</v>
      </c>
      <c r="I137" s="29">
        <f t="shared" si="8"/>
        <v>0</v>
      </c>
      <c r="J137" s="29">
        <f t="shared" si="9"/>
        <v>0</v>
      </c>
      <c r="K137" s="29">
        <f t="shared" si="10"/>
        <v>0</v>
      </c>
      <c r="L137" s="29">
        <f t="shared" si="11"/>
        <v>0</v>
      </c>
    </row>
    <row r="138" spans="1:12" x14ac:dyDescent="0.25">
      <c r="A138" s="4">
        <v>136</v>
      </c>
      <c r="B138" s="5" t="s">
        <v>206</v>
      </c>
      <c r="C138" s="5" t="s">
        <v>201</v>
      </c>
      <c r="D138" s="5" t="s">
        <v>336</v>
      </c>
      <c r="E138" s="6">
        <v>19411</v>
      </c>
      <c r="F138" s="35">
        <v>40304</v>
      </c>
      <c r="G138" s="39">
        <f t="shared" si="6"/>
        <v>24</v>
      </c>
      <c r="H138" s="29">
        <f t="shared" si="7"/>
        <v>19411</v>
      </c>
      <c r="I138" s="29">
        <f t="shared" si="8"/>
        <v>0</v>
      </c>
      <c r="J138" s="29">
        <f t="shared" si="9"/>
        <v>0</v>
      </c>
      <c r="K138" s="29">
        <f t="shared" si="10"/>
        <v>0</v>
      </c>
      <c r="L138" s="29">
        <f t="shared" si="11"/>
        <v>0</v>
      </c>
    </row>
    <row r="139" spans="1:12" x14ac:dyDescent="0.25">
      <c r="A139" s="4">
        <v>137</v>
      </c>
      <c r="B139" s="5" t="s">
        <v>208</v>
      </c>
      <c r="C139" s="5" t="s">
        <v>207</v>
      </c>
      <c r="D139" s="8" t="s">
        <v>349</v>
      </c>
      <c r="E139" s="6">
        <v>20546.77</v>
      </c>
      <c r="F139" s="35">
        <v>40268</v>
      </c>
      <c r="G139" s="39">
        <f t="shared" ref="G139:G201" si="12">+$E$8-F139</f>
        <v>60</v>
      </c>
      <c r="H139" s="29">
        <f t="shared" ref="H139:H160" si="13">IF(G139&lt;31,E139,0)</f>
        <v>0</v>
      </c>
      <c r="I139" s="29">
        <f t="shared" ref="I139:I160" si="14">IF(G139&lt;61,E139-H139,0)</f>
        <v>20546.77</v>
      </c>
      <c r="J139" s="29">
        <f t="shared" ref="J139:J160" si="15">IF(G139&lt;91,E139-H139-I139,0)</f>
        <v>0</v>
      </c>
      <c r="K139" s="29">
        <f t="shared" ref="K139:K160" si="16">IF(G139&lt;121,E139-H139-I139-J139,0)</f>
        <v>0</v>
      </c>
      <c r="L139" s="29">
        <f t="shared" ref="L139:L160" si="17">IF(G139&gt;120,E139-H139-I139-J139-K139,0)</f>
        <v>0</v>
      </c>
    </row>
    <row r="140" spans="1:12" x14ac:dyDescent="0.25">
      <c r="A140" s="4">
        <v>138</v>
      </c>
      <c r="B140" s="5" t="s">
        <v>212</v>
      </c>
      <c r="C140" s="5" t="s">
        <v>207</v>
      </c>
      <c r="D140" s="8" t="s">
        <v>349</v>
      </c>
      <c r="E140" s="6">
        <v>48414.83</v>
      </c>
      <c r="F140" s="35">
        <v>40277</v>
      </c>
      <c r="G140" s="39">
        <f t="shared" si="12"/>
        <v>51</v>
      </c>
      <c r="H140" s="29">
        <f t="shared" si="13"/>
        <v>0</v>
      </c>
      <c r="I140" s="29">
        <f t="shared" si="14"/>
        <v>48414.83</v>
      </c>
      <c r="J140" s="29">
        <f t="shared" si="15"/>
        <v>0</v>
      </c>
      <c r="K140" s="29">
        <f t="shared" si="16"/>
        <v>0</v>
      </c>
      <c r="L140" s="29">
        <f t="shared" si="17"/>
        <v>0</v>
      </c>
    </row>
    <row r="141" spans="1:12" x14ac:dyDescent="0.25">
      <c r="A141" s="4">
        <v>139</v>
      </c>
      <c r="B141" s="5" t="s">
        <v>211</v>
      </c>
      <c r="C141" s="5" t="s">
        <v>207</v>
      </c>
      <c r="D141" s="8" t="s">
        <v>349</v>
      </c>
      <c r="E141" s="6">
        <v>11026.27</v>
      </c>
      <c r="F141" s="35">
        <v>40283</v>
      </c>
      <c r="G141" s="39">
        <f t="shared" si="12"/>
        <v>45</v>
      </c>
      <c r="H141" s="29">
        <f t="shared" si="13"/>
        <v>0</v>
      </c>
      <c r="I141" s="29">
        <f t="shared" si="14"/>
        <v>11026.27</v>
      </c>
      <c r="J141" s="29">
        <f t="shared" si="15"/>
        <v>0</v>
      </c>
      <c r="K141" s="29">
        <f t="shared" si="16"/>
        <v>0</v>
      </c>
      <c r="L141" s="29">
        <f t="shared" si="17"/>
        <v>0</v>
      </c>
    </row>
    <row r="142" spans="1:12" x14ac:dyDescent="0.25">
      <c r="A142" s="4">
        <v>140</v>
      </c>
      <c r="B142" s="5" t="s">
        <v>209</v>
      </c>
      <c r="C142" s="5" t="s">
        <v>207</v>
      </c>
      <c r="D142" s="8" t="s">
        <v>349</v>
      </c>
      <c r="E142" s="6">
        <v>28920.2</v>
      </c>
      <c r="F142" s="35">
        <v>40296</v>
      </c>
      <c r="G142" s="39">
        <f t="shared" si="12"/>
        <v>32</v>
      </c>
      <c r="H142" s="29">
        <f t="shared" si="13"/>
        <v>0</v>
      </c>
      <c r="I142" s="29">
        <f t="shared" si="14"/>
        <v>28920.2</v>
      </c>
      <c r="J142" s="29">
        <f t="shared" si="15"/>
        <v>0</v>
      </c>
      <c r="K142" s="29">
        <f t="shared" si="16"/>
        <v>0</v>
      </c>
      <c r="L142" s="29">
        <f t="shared" si="17"/>
        <v>0</v>
      </c>
    </row>
    <row r="143" spans="1:12" x14ac:dyDescent="0.25">
      <c r="A143" s="4">
        <v>141</v>
      </c>
      <c r="B143" s="5" t="s">
        <v>210</v>
      </c>
      <c r="C143" s="5" t="s">
        <v>207</v>
      </c>
      <c r="D143" s="8" t="s">
        <v>349</v>
      </c>
      <c r="E143" s="6">
        <v>10604.15</v>
      </c>
      <c r="F143" s="35">
        <v>40297</v>
      </c>
      <c r="G143" s="39">
        <f t="shared" si="12"/>
        <v>31</v>
      </c>
      <c r="H143" s="29">
        <f t="shared" si="13"/>
        <v>0</v>
      </c>
      <c r="I143" s="29">
        <f t="shared" si="14"/>
        <v>10604.15</v>
      </c>
      <c r="J143" s="29">
        <f t="shared" si="15"/>
        <v>0</v>
      </c>
      <c r="K143" s="29">
        <f t="shared" si="16"/>
        <v>0</v>
      </c>
      <c r="L143" s="29">
        <f t="shared" si="17"/>
        <v>0</v>
      </c>
    </row>
    <row r="144" spans="1:12" x14ac:dyDescent="0.25">
      <c r="A144" s="4">
        <v>142</v>
      </c>
      <c r="B144" s="5" t="s">
        <v>214</v>
      </c>
      <c r="C144" s="5" t="s">
        <v>213</v>
      </c>
      <c r="D144" s="8" t="s">
        <v>351</v>
      </c>
      <c r="E144" s="6">
        <v>17683.400000000001</v>
      </c>
      <c r="F144" s="35">
        <v>40282</v>
      </c>
      <c r="G144" s="39">
        <f t="shared" si="12"/>
        <v>46</v>
      </c>
      <c r="H144" s="29">
        <f t="shared" si="13"/>
        <v>0</v>
      </c>
      <c r="I144" s="29">
        <f t="shared" si="14"/>
        <v>17683.400000000001</v>
      </c>
      <c r="J144" s="29">
        <f t="shared" si="15"/>
        <v>0</v>
      </c>
      <c r="K144" s="29">
        <f t="shared" si="16"/>
        <v>0</v>
      </c>
      <c r="L144" s="29">
        <f t="shared" si="17"/>
        <v>0</v>
      </c>
    </row>
    <row r="145" spans="1:12" x14ac:dyDescent="0.25">
      <c r="A145" s="4">
        <v>143</v>
      </c>
      <c r="B145" s="5" t="s">
        <v>25</v>
      </c>
      <c r="C145" s="5" t="s">
        <v>213</v>
      </c>
      <c r="D145" s="8" t="s">
        <v>351</v>
      </c>
      <c r="E145" s="6">
        <v>2647.92</v>
      </c>
      <c r="F145" s="35">
        <v>40297</v>
      </c>
      <c r="G145" s="39">
        <f t="shared" si="12"/>
        <v>31</v>
      </c>
      <c r="H145" s="29">
        <f t="shared" si="13"/>
        <v>0</v>
      </c>
      <c r="I145" s="29">
        <f t="shared" si="14"/>
        <v>2647.92</v>
      </c>
      <c r="J145" s="29">
        <f t="shared" si="15"/>
        <v>0</v>
      </c>
      <c r="K145" s="29">
        <f t="shared" si="16"/>
        <v>0</v>
      </c>
      <c r="L145" s="29">
        <f t="shared" si="17"/>
        <v>0</v>
      </c>
    </row>
    <row r="146" spans="1:12" x14ac:dyDescent="0.25">
      <c r="A146" s="4">
        <v>144</v>
      </c>
      <c r="B146" s="5" t="s">
        <v>28</v>
      </c>
      <c r="C146" s="5" t="s">
        <v>213</v>
      </c>
      <c r="D146" s="8" t="s">
        <v>351</v>
      </c>
      <c r="E146" s="6">
        <v>5295.84</v>
      </c>
      <c r="F146" s="35">
        <v>40297</v>
      </c>
      <c r="G146" s="39">
        <f t="shared" si="12"/>
        <v>31</v>
      </c>
      <c r="H146" s="29">
        <f t="shared" si="13"/>
        <v>0</v>
      </c>
      <c r="I146" s="29">
        <f t="shared" si="14"/>
        <v>5295.84</v>
      </c>
      <c r="J146" s="29">
        <f t="shared" si="15"/>
        <v>0</v>
      </c>
      <c r="K146" s="29">
        <f t="shared" si="16"/>
        <v>0</v>
      </c>
      <c r="L146" s="29">
        <f t="shared" si="17"/>
        <v>0</v>
      </c>
    </row>
    <row r="147" spans="1:12" x14ac:dyDescent="0.25">
      <c r="A147" s="4">
        <v>145</v>
      </c>
      <c r="B147" s="5" t="s">
        <v>216</v>
      </c>
      <c r="C147" s="5" t="s">
        <v>215</v>
      </c>
      <c r="D147" s="8" t="s">
        <v>352</v>
      </c>
      <c r="E147" s="6">
        <v>50091</v>
      </c>
      <c r="F147" s="35">
        <v>40150</v>
      </c>
      <c r="G147" s="39">
        <f t="shared" si="12"/>
        <v>178</v>
      </c>
      <c r="H147" s="29">
        <f t="shared" si="13"/>
        <v>0</v>
      </c>
      <c r="I147" s="29">
        <f t="shared" si="14"/>
        <v>0</v>
      </c>
      <c r="J147" s="29">
        <f t="shared" si="15"/>
        <v>0</v>
      </c>
      <c r="K147" s="29">
        <f t="shared" si="16"/>
        <v>0</v>
      </c>
      <c r="L147" s="29">
        <f t="shared" si="17"/>
        <v>50091</v>
      </c>
    </row>
    <row r="148" spans="1:12" x14ac:dyDescent="0.25">
      <c r="A148" s="4">
        <v>146</v>
      </c>
      <c r="B148" s="5" t="s">
        <v>218</v>
      </c>
      <c r="C148" s="5" t="s">
        <v>217</v>
      </c>
      <c r="D148" s="5" t="s">
        <v>353</v>
      </c>
      <c r="E148" s="6">
        <v>116030.39999999999</v>
      </c>
      <c r="F148" s="35">
        <v>40321</v>
      </c>
      <c r="G148" s="39">
        <f t="shared" si="12"/>
        <v>7</v>
      </c>
      <c r="H148" s="29">
        <f t="shared" si="13"/>
        <v>116030.39999999999</v>
      </c>
      <c r="I148" s="29">
        <f t="shared" si="14"/>
        <v>0</v>
      </c>
      <c r="J148" s="29">
        <f t="shared" si="15"/>
        <v>0</v>
      </c>
      <c r="K148" s="29">
        <f t="shared" si="16"/>
        <v>0</v>
      </c>
      <c r="L148" s="29">
        <f t="shared" si="17"/>
        <v>0</v>
      </c>
    </row>
    <row r="149" spans="1:12" x14ac:dyDescent="0.25">
      <c r="A149" s="4">
        <v>147</v>
      </c>
      <c r="B149" s="5" t="s">
        <v>219</v>
      </c>
      <c r="C149" s="5" t="s">
        <v>217</v>
      </c>
      <c r="D149" s="5" t="s">
        <v>353</v>
      </c>
      <c r="E149" s="6">
        <v>145275</v>
      </c>
      <c r="F149" s="35">
        <v>40298</v>
      </c>
      <c r="G149" s="39">
        <f t="shared" si="12"/>
        <v>30</v>
      </c>
      <c r="H149" s="29">
        <f t="shared" si="13"/>
        <v>145275</v>
      </c>
      <c r="I149" s="29">
        <f t="shared" si="14"/>
        <v>0</v>
      </c>
      <c r="J149" s="29">
        <f t="shared" si="15"/>
        <v>0</v>
      </c>
      <c r="K149" s="29">
        <f t="shared" si="16"/>
        <v>0</v>
      </c>
      <c r="L149" s="29">
        <f t="shared" si="17"/>
        <v>0</v>
      </c>
    </row>
    <row r="150" spans="1:12" x14ac:dyDescent="0.25">
      <c r="A150" s="4">
        <v>148</v>
      </c>
      <c r="B150" s="5" t="s">
        <v>220</v>
      </c>
      <c r="C150" s="5" t="s">
        <v>217</v>
      </c>
      <c r="D150" s="5" t="s">
        <v>353</v>
      </c>
      <c r="E150" s="6">
        <v>33525</v>
      </c>
      <c r="F150" s="35">
        <v>40298</v>
      </c>
      <c r="G150" s="39">
        <f t="shared" si="12"/>
        <v>30</v>
      </c>
      <c r="H150" s="29">
        <f t="shared" si="13"/>
        <v>33525</v>
      </c>
      <c r="I150" s="29">
        <f t="shared" si="14"/>
        <v>0</v>
      </c>
      <c r="J150" s="29">
        <f t="shared" si="15"/>
        <v>0</v>
      </c>
      <c r="K150" s="29">
        <f t="shared" si="16"/>
        <v>0</v>
      </c>
      <c r="L150" s="29">
        <f t="shared" si="17"/>
        <v>0</v>
      </c>
    </row>
    <row r="151" spans="1:12" x14ac:dyDescent="0.25">
      <c r="A151" s="4">
        <v>149</v>
      </c>
      <c r="B151" s="5" t="s">
        <v>221</v>
      </c>
      <c r="C151" s="5" t="s">
        <v>217</v>
      </c>
      <c r="D151" s="5" t="s">
        <v>353</v>
      </c>
      <c r="E151" s="6">
        <v>212325</v>
      </c>
      <c r="F151" s="35">
        <v>40298</v>
      </c>
      <c r="G151" s="39">
        <f t="shared" si="12"/>
        <v>30</v>
      </c>
      <c r="H151" s="29">
        <f t="shared" si="13"/>
        <v>212325</v>
      </c>
      <c r="I151" s="29">
        <f t="shared" si="14"/>
        <v>0</v>
      </c>
      <c r="J151" s="29">
        <f t="shared" si="15"/>
        <v>0</v>
      </c>
      <c r="K151" s="29">
        <f t="shared" si="16"/>
        <v>0</v>
      </c>
      <c r="L151" s="29">
        <f t="shared" si="17"/>
        <v>0</v>
      </c>
    </row>
    <row r="152" spans="1:12" x14ac:dyDescent="0.25">
      <c r="A152" s="4">
        <v>150</v>
      </c>
      <c r="B152" s="5" t="s">
        <v>223</v>
      </c>
      <c r="C152" s="5" t="s">
        <v>217</v>
      </c>
      <c r="D152" s="5" t="s">
        <v>353</v>
      </c>
      <c r="E152" s="6">
        <v>111750</v>
      </c>
      <c r="F152" s="35">
        <v>40299</v>
      </c>
      <c r="G152" s="39">
        <f t="shared" si="12"/>
        <v>29</v>
      </c>
      <c r="H152" s="29">
        <f t="shared" si="13"/>
        <v>111750</v>
      </c>
      <c r="I152" s="29">
        <f t="shared" si="14"/>
        <v>0</v>
      </c>
      <c r="J152" s="29">
        <f t="shared" si="15"/>
        <v>0</v>
      </c>
      <c r="K152" s="29">
        <f t="shared" si="16"/>
        <v>0</v>
      </c>
      <c r="L152" s="29">
        <f t="shared" si="17"/>
        <v>0</v>
      </c>
    </row>
    <row r="153" spans="1:12" x14ac:dyDescent="0.25">
      <c r="A153" s="4">
        <v>151</v>
      </c>
      <c r="B153" s="5" t="s">
        <v>222</v>
      </c>
      <c r="C153" s="5" t="s">
        <v>217</v>
      </c>
      <c r="D153" s="5" t="s">
        <v>353</v>
      </c>
      <c r="E153" s="6">
        <v>67050</v>
      </c>
      <c r="F153" s="35">
        <v>40303</v>
      </c>
      <c r="G153" s="39">
        <f t="shared" si="12"/>
        <v>25</v>
      </c>
      <c r="H153" s="29">
        <f t="shared" si="13"/>
        <v>67050</v>
      </c>
      <c r="I153" s="29">
        <f t="shared" si="14"/>
        <v>0</v>
      </c>
      <c r="J153" s="29">
        <f t="shared" si="15"/>
        <v>0</v>
      </c>
      <c r="K153" s="29">
        <f t="shared" si="16"/>
        <v>0</v>
      </c>
      <c r="L153" s="29">
        <f t="shared" si="17"/>
        <v>0</v>
      </c>
    </row>
    <row r="154" spans="1:12" x14ac:dyDescent="0.25">
      <c r="A154" s="4">
        <v>153</v>
      </c>
      <c r="B154" s="5" t="s">
        <v>224</v>
      </c>
      <c r="C154" s="5" t="s">
        <v>320</v>
      </c>
      <c r="D154" s="5" t="s">
        <v>354</v>
      </c>
      <c r="E154" s="6">
        <v>23560.02</v>
      </c>
      <c r="F154" s="35">
        <v>40263</v>
      </c>
      <c r="G154" s="39">
        <f t="shared" si="12"/>
        <v>65</v>
      </c>
      <c r="H154" s="29">
        <f t="shared" si="13"/>
        <v>0</v>
      </c>
      <c r="I154" s="29">
        <f t="shared" si="14"/>
        <v>0</v>
      </c>
      <c r="J154" s="29">
        <f t="shared" si="15"/>
        <v>23560.02</v>
      </c>
      <c r="K154" s="29">
        <f t="shared" si="16"/>
        <v>0</v>
      </c>
      <c r="L154" s="29">
        <f t="shared" si="17"/>
        <v>0</v>
      </c>
    </row>
    <row r="155" spans="1:12" x14ac:dyDescent="0.25">
      <c r="A155" s="4">
        <v>154</v>
      </c>
      <c r="B155" s="5" t="s">
        <v>225</v>
      </c>
      <c r="C155" s="5" t="s">
        <v>320</v>
      </c>
      <c r="D155" s="5" t="s">
        <v>354</v>
      </c>
      <c r="E155" s="6">
        <v>21615.03</v>
      </c>
      <c r="F155" s="35">
        <v>40275</v>
      </c>
      <c r="G155" s="39">
        <f t="shared" si="12"/>
        <v>53</v>
      </c>
      <c r="H155" s="29">
        <f t="shared" si="13"/>
        <v>0</v>
      </c>
      <c r="I155" s="29">
        <f t="shared" si="14"/>
        <v>21615.03</v>
      </c>
      <c r="J155" s="29">
        <f t="shared" si="15"/>
        <v>0</v>
      </c>
      <c r="K155" s="29">
        <f t="shared" si="16"/>
        <v>0</v>
      </c>
      <c r="L155" s="29">
        <f t="shared" si="17"/>
        <v>0</v>
      </c>
    </row>
    <row r="156" spans="1:12" x14ac:dyDescent="0.25">
      <c r="A156" s="4">
        <v>155</v>
      </c>
      <c r="B156" s="5" t="s">
        <v>227</v>
      </c>
      <c r="C156" s="5" t="s">
        <v>226</v>
      </c>
      <c r="D156" s="8" t="s">
        <v>340</v>
      </c>
      <c r="E156" s="6">
        <v>13888.6</v>
      </c>
      <c r="F156" s="35">
        <v>40298</v>
      </c>
      <c r="G156" s="39">
        <f t="shared" si="12"/>
        <v>30</v>
      </c>
      <c r="H156" s="29">
        <f t="shared" si="13"/>
        <v>13888.6</v>
      </c>
      <c r="I156" s="29">
        <f t="shared" si="14"/>
        <v>0</v>
      </c>
      <c r="J156" s="29">
        <f t="shared" si="15"/>
        <v>0</v>
      </c>
      <c r="K156" s="29">
        <f t="shared" si="16"/>
        <v>0</v>
      </c>
      <c r="L156" s="29">
        <f t="shared" si="17"/>
        <v>0</v>
      </c>
    </row>
    <row r="157" spans="1:12" x14ac:dyDescent="0.25">
      <c r="A157" s="4">
        <v>156</v>
      </c>
      <c r="B157" s="5" t="s">
        <v>228</v>
      </c>
      <c r="C157" s="5" t="s">
        <v>321</v>
      </c>
      <c r="D157" s="8" t="s">
        <v>330</v>
      </c>
      <c r="E157" s="6">
        <v>77172</v>
      </c>
      <c r="F157" s="35">
        <v>40255</v>
      </c>
      <c r="G157" s="39">
        <f t="shared" si="12"/>
        <v>73</v>
      </c>
      <c r="H157" s="29">
        <f t="shared" si="13"/>
        <v>0</v>
      </c>
      <c r="I157" s="29">
        <f t="shared" si="14"/>
        <v>0</v>
      </c>
      <c r="J157" s="29">
        <f t="shared" si="15"/>
        <v>77172</v>
      </c>
      <c r="K157" s="29">
        <f t="shared" si="16"/>
        <v>0</v>
      </c>
      <c r="L157" s="29">
        <f t="shared" si="17"/>
        <v>0</v>
      </c>
    </row>
    <row r="158" spans="1:12" x14ac:dyDescent="0.25">
      <c r="A158" s="4">
        <v>157</v>
      </c>
      <c r="B158" s="5" t="s">
        <v>94</v>
      </c>
      <c r="C158" s="5" t="s">
        <v>229</v>
      </c>
      <c r="D158" s="10" t="s">
        <v>355</v>
      </c>
      <c r="E158" s="6">
        <v>41223.300000000003</v>
      </c>
      <c r="F158" s="35">
        <v>40064</v>
      </c>
      <c r="G158" s="39">
        <f t="shared" si="12"/>
        <v>264</v>
      </c>
      <c r="H158" s="29">
        <f t="shared" si="13"/>
        <v>0</v>
      </c>
      <c r="I158" s="29">
        <f t="shared" si="14"/>
        <v>0</v>
      </c>
      <c r="J158" s="29">
        <f t="shared" si="15"/>
        <v>0</v>
      </c>
      <c r="K158" s="29">
        <f t="shared" si="16"/>
        <v>0</v>
      </c>
      <c r="L158" s="29">
        <f t="shared" si="17"/>
        <v>41223.300000000003</v>
      </c>
    </row>
    <row r="159" spans="1:12" x14ac:dyDescent="0.25">
      <c r="A159" s="4">
        <v>158</v>
      </c>
      <c r="B159" s="5" t="s">
        <v>120</v>
      </c>
      <c r="C159" s="5" t="s">
        <v>229</v>
      </c>
      <c r="D159" s="10" t="s">
        <v>355</v>
      </c>
      <c r="E159" s="6">
        <v>5380.8</v>
      </c>
      <c r="F159" s="35">
        <v>40232</v>
      </c>
      <c r="G159" s="39">
        <f t="shared" si="12"/>
        <v>96</v>
      </c>
      <c r="H159" s="29">
        <f t="shared" si="13"/>
        <v>0</v>
      </c>
      <c r="I159" s="29">
        <f t="shared" si="14"/>
        <v>0</v>
      </c>
      <c r="J159" s="29">
        <f t="shared" si="15"/>
        <v>0</v>
      </c>
      <c r="K159" s="29">
        <f t="shared" si="16"/>
        <v>5380.8</v>
      </c>
      <c r="L159" s="29">
        <f t="shared" si="17"/>
        <v>0</v>
      </c>
    </row>
    <row r="160" spans="1:12" x14ac:dyDescent="0.25">
      <c r="A160" s="4">
        <v>159</v>
      </c>
      <c r="B160" s="5" t="s">
        <v>119</v>
      </c>
      <c r="C160" s="5" t="s">
        <v>229</v>
      </c>
      <c r="D160" s="10" t="s">
        <v>355</v>
      </c>
      <c r="E160" s="6">
        <v>4884.0200000000004</v>
      </c>
      <c r="F160" s="35">
        <v>40239</v>
      </c>
      <c r="G160" s="39">
        <f t="shared" si="12"/>
        <v>89</v>
      </c>
      <c r="H160" s="29">
        <f t="shared" si="13"/>
        <v>0</v>
      </c>
      <c r="I160" s="29">
        <f t="shared" si="14"/>
        <v>0</v>
      </c>
      <c r="J160" s="29">
        <f t="shared" si="15"/>
        <v>4884.0200000000004</v>
      </c>
      <c r="K160" s="29">
        <f t="shared" si="16"/>
        <v>0</v>
      </c>
      <c r="L160" s="29">
        <f t="shared" si="17"/>
        <v>0</v>
      </c>
    </row>
    <row r="161" spans="1:12" x14ac:dyDescent="0.25">
      <c r="A161" s="4">
        <v>160</v>
      </c>
      <c r="B161" s="5" t="s">
        <v>230</v>
      </c>
      <c r="C161" s="5" t="s">
        <v>229</v>
      </c>
      <c r="D161" s="10" t="s">
        <v>355</v>
      </c>
      <c r="E161" s="6">
        <v>279327.24</v>
      </c>
      <c r="F161" s="35">
        <v>40260</v>
      </c>
      <c r="G161" s="39">
        <f t="shared" si="12"/>
        <v>68</v>
      </c>
      <c r="H161" s="29">
        <f t="shared" ref="H161:H223" si="18">IF(G161&lt;31,E161,0)</f>
        <v>0</v>
      </c>
      <c r="I161" s="29">
        <f t="shared" ref="I161:I223" si="19">IF(G161&lt;61,E161-H161,0)</f>
        <v>0</v>
      </c>
      <c r="J161" s="29">
        <f t="shared" ref="J161:J223" si="20">IF(G161&lt;91,E161-H161-I161,0)</f>
        <v>279327.24</v>
      </c>
      <c r="K161" s="29">
        <f t="shared" ref="K161:K223" si="21">IF(G161&lt;121,E161-H161-I161-J161,0)</f>
        <v>0</v>
      </c>
      <c r="L161" s="29">
        <f t="shared" ref="L161:L223" si="22">IF(G161&gt;120,E161-H161-I161-J161-K161,0)</f>
        <v>0</v>
      </c>
    </row>
    <row r="162" spans="1:12" x14ac:dyDescent="0.25">
      <c r="A162" s="4">
        <v>161</v>
      </c>
      <c r="B162" s="5" t="s">
        <v>233</v>
      </c>
      <c r="C162" s="5" t="s">
        <v>231</v>
      </c>
      <c r="D162" s="5" t="s">
        <v>336</v>
      </c>
      <c r="E162" s="6">
        <v>11196.32</v>
      </c>
      <c r="F162" s="35">
        <v>40221</v>
      </c>
      <c r="G162" s="39">
        <f t="shared" si="12"/>
        <v>107</v>
      </c>
      <c r="H162" s="29">
        <f t="shared" si="18"/>
        <v>0</v>
      </c>
      <c r="I162" s="29">
        <f t="shared" si="19"/>
        <v>0</v>
      </c>
      <c r="J162" s="29">
        <f t="shared" si="20"/>
        <v>0</v>
      </c>
      <c r="K162" s="29">
        <f t="shared" si="21"/>
        <v>11196.32</v>
      </c>
      <c r="L162" s="29">
        <f t="shared" si="22"/>
        <v>0</v>
      </c>
    </row>
    <row r="163" spans="1:12" x14ac:dyDescent="0.25">
      <c r="A163" s="4">
        <v>162</v>
      </c>
      <c r="B163" s="5" t="s">
        <v>232</v>
      </c>
      <c r="C163" s="5" t="s">
        <v>231</v>
      </c>
      <c r="D163" s="5" t="s">
        <v>336</v>
      </c>
      <c r="E163" s="6">
        <v>6296.96</v>
      </c>
      <c r="F163" s="35">
        <v>40221</v>
      </c>
      <c r="G163" s="39">
        <f t="shared" si="12"/>
        <v>107</v>
      </c>
      <c r="H163" s="29">
        <f t="shared" si="18"/>
        <v>0</v>
      </c>
      <c r="I163" s="29">
        <f t="shared" si="19"/>
        <v>0</v>
      </c>
      <c r="J163" s="29">
        <f t="shared" si="20"/>
        <v>0</v>
      </c>
      <c r="K163" s="29">
        <f t="shared" si="21"/>
        <v>6296.96</v>
      </c>
      <c r="L163" s="29">
        <f t="shared" si="22"/>
        <v>0</v>
      </c>
    </row>
    <row r="164" spans="1:12" x14ac:dyDescent="0.25">
      <c r="A164" s="4">
        <v>163</v>
      </c>
      <c r="B164" s="5" t="s">
        <v>235</v>
      </c>
      <c r="C164" s="5" t="s">
        <v>234</v>
      </c>
      <c r="D164" s="5" t="s">
        <v>334</v>
      </c>
      <c r="E164" s="6">
        <v>41766.400000000001</v>
      </c>
      <c r="F164" s="35">
        <v>40273</v>
      </c>
      <c r="G164" s="39">
        <f t="shared" si="12"/>
        <v>55</v>
      </c>
      <c r="H164" s="29">
        <f t="shared" si="18"/>
        <v>0</v>
      </c>
      <c r="I164" s="29">
        <f t="shared" si="19"/>
        <v>41766.400000000001</v>
      </c>
      <c r="J164" s="29">
        <f t="shared" si="20"/>
        <v>0</v>
      </c>
      <c r="K164" s="29">
        <f t="shared" si="21"/>
        <v>0</v>
      </c>
      <c r="L164" s="29">
        <f t="shared" si="22"/>
        <v>0</v>
      </c>
    </row>
    <row r="165" spans="1:12" x14ac:dyDescent="0.25">
      <c r="A165" s="4">
        <v>164</v>
      </c>
      <c r="B165" s="5" t="s">
        <v>61</v>
      </c>
      <c r="C165" s="5" t="s">
        <v>236</v>
      </c>
      <c r="D165" s="8" t="s">
        <v>356</v>
      </c>
      <c r="E165" s="6">
        <v>80476</v>
      </c>
      <c r="F165" s="35">
        <v>40309</v>
      </c>
      <c r="G165" s="39">
        <f t="shared" si="12"/>
        <v>19</v>
      </c>
      <c r="H165" s="29">
        <f t="shared" si="18"/>
        <v>80476</v>
      </c>
      <c r="I165" s="29">
        <f t="shared" si="19"/>
        <v>0</v>
      </c>
      <c r="J165" s="29">
        <f t="shared" si="20"/>
        <v>0</v>
      </c>
      <c r="K165" s="29">
        <f t="shared" si="21"/>
        <v>0</v>
      </c>
      <c r="L165" s="29">
        <f t="shared" si="22"/>
        <v>0</v>
      </c>
    </row>
    <row r="166" spans="1:12" x14ac:dyDescent="0.25">
      <c r="A166" s="4">
        <v>165</v>
      </c>
      <c r="B166" s="5" t="s">
        <v>178</v>
      </c>
      <c r="C166" s="5" t="s">
        <v>236</v>
      </c>
      <c r="D166" s="8" t="s">
        <v>356</v>
      </c>
      <c r="E166" s="6">
        <v>75166</v>
      </c>
      <c r="F166" s="35">
        <v>40309</v>
      </c>
      <c r="G166" s="39">
        <f t="shared" si="12"/>
        <v>19</v>
      </c>
      <c r="H166" s="29">
        <f t="shared" si="18"/>
        <v>75166</v>
      </c>
      <c r="I166" s="29">
        <f t="shared" si="19"/>
        <v>0</v>
      </c>
      <c r="J166" s="29">
        <f t="shared" si="20"/>
        <v>0</v>
      </c>
      <c r="K166" s="29">
        <f t="shared" si="21"/>
        <v>0</v>
      </c>
      <c r="L166" s="29">
        <f t="shared" si="22"/>
        <v>0</v>
      </c>
    </row>
    <row r="167" spans="1:12" x14ac:dyDescent="0.25">
      <c r="A167" s="4">
        <v>166</v>
      </c>
      <c r="B167" s="5" t="s">
        <v>239</v>
      </c>
      <c r="C167" s="5" t="s">
        <v>238</v>
      </c>
      <c r="D167" s="5" t="s">
        <v>336</v>
      </c>
      <c r="E167" s="6">
        <v>37146.400000000001</v>
      </c>
      <c r="F167" s="35">
        <v>40260</v>
      </c>
      <c r="G167" s="39">
        <f t="shared" si="12"/>
        <v>68</v>
      </c>
      <c r="H167" s="29">
        <f t="shared" si="18"/>
        <v>0</v>
      </c>
      <c r="I167" s="29">
        <f t="shared" si="19"/>
        <v>0</v>
      </c>
      <c r="J167" s="29">
        <f t="shared" si="20"/>
        <v>37146.400000000001</v>
      </c>
      <c r="K167" s="29">
        <f t="shared" si="21"/>
        <v>0</v>
      </c>
      <c r="L167" s="29">
        <f t="shared" si="22"/>
        <v>0</v>
      </c>
    </row>
    <row r="168" spans="1:12" x14ac:dyDescent="0.25">
      <c r="A168" s="4">
        <v>168</v>
      </c>
      <c r="B168" s="5" t="s">
        <v>91</v>
      </c>
      <c r="C168" s="5" t="s">
        <v>240</v>
      </c>
      <c r="D168" s="17" t="s">
        <v>375</v>
      </c>
      <c r="E168" s="6">
        <v>10915</v>
      </c>
      <c r="F168" s="35">
        <v>40269</v>
      </c>
      <c r="G168" s="39">
        <f t="shared" si="12"/>
        <v>59</v>
      </c>
      <c r="H168" s="29">
        <f t="shared" si="18"/>
        <v>0</v>
      </c>
      <c r="I168" s="29">
        <f t="shared" si="19"/>
        <v>10915</v>
      </c>
      <c r="J168" s="29">
        <f t="shared" si="20"/>
        <v>0</v>
      </c>
      <c r="K168" s="29">
        <f t="shared" si="21"/>
        <v>0</v>
      </c>
      <c r="L168" s="29">
        <f t="shared" si="22"/>
        <v>0</v>
      </c>
    </row>
    <row r="169" spans="1:12" x14ac:dyDescent="0.25">
      <c r="A169" s="4">
        <v>169</v>
      </c>
      <c r="B169" s="5" t="s">
        <v>5</v>
      </c>
      <c r="C169" s="5" t="s">
        <v>240</v>
      </c>
      <c r="D169" s="17" t="s">
        <v>375</v>
      </c>
      <c r="E169" s="6">
        <v>159831</v>
      </c>
      <c r="F169" s="35">
        <v>40276</v>
      </c>
      <c r="G169" s="39">
        <f t="shared" si="12"/>
        <v>52</v>
      </c>
      <c r="H169" s="29">
        <f t="shared" si="18"/>
        <v>0</v>
      </c>
      <c r="I169" s="29">
        <f t="shared" si="19"/>
        <v>159831</v>
      </c>
      <c r="J169" s="29">
        <f t="shared" si="20"/>
        <v>0</v>
      </c>
      <c r="K169" s="29">
        <f t="shared" si="21"/>
        <v>0</v>
      </c>
      <c r="L169" s="29">
        <f t="shared" si="22"/>
        <v>0</v>
      </c>
    </row>
    <row r="170" spans="1:12" x14ac:dyDescent="0.25">
      <c r="A170" s="4">
        <v>170</v>
      </c>
      <c r="B170" s="5" t="s">
        <v>6</v>
      </c>
      <c r="C170" s="5" t="s">
        <v>240</v>
      </c>
      <c r="D170" s="17" t="s">
        <v>375</v>
      </c>
      <c r="E170" s="6">
        <v>16962.5</v>
      </c>
      <c r="F170" s="35">
        <v>40298</v>
      </c>
      <c r="G170" s="39">
        <f t="shared" si="12"/>
        <v>30</v>
      </c>
      <c r="H170" s="29">
        <f t="shared" si="18"/>
        <v>16962.5</v>
      </c>
      <c r="I170" s="29">
        <f t="shared" si="19"/>
        <v>0</v>
      </c>
      <c r="J170" s="29">
        <f t="shared" si="20"/>
        <v>0</v>
      </c>
      <c r="K170" s="29">
        <f t="shared" si="21"/>
        <v>0</v>
      </c>
      <c r="L170" s="29">
        <f t="shared" si="22"/>
        <v>0</v>
      </c>
    </row>
    <row r="171" spans="1:12" s="25" customFormat="1" x14ac:dyDescent="0.25">
      <c r="A171" s="23">
        <v>171</v>
      </c>
      <c r="B171" s="17" t="s">
        <v>95</v>
      </c>
      <c r="C171" s="17" t="s">
        <v>357</v>
      </c>
      <c r="D171" s="17" t="s">
        <v>328</v>
      </c>
      <c r="E171" s="24">
        <v>236000</v>
      </c>
      <c r="F171" s="35">
        <v>40289</v>
      </c>
      <c r="G171" s="39">
        <f t="shared" si="12"/>
        <v>39</v>
      </c>
      <c r="H171" s="29">
        <f t="shared" si="18"/>
        <v>0</v>
      </c>
      <c r="I171" s="29">
        <f t="shared" si="19"/>
        <v>236000</v>
      </c>
      <c r="J171" s="29">
        <f t="shared" si="20"/>
        <v>0</v>
      </c>
      <c r="K171" s="29">
        <f t="shared" si="21"/>
        <v>0</v>
      </c>
      <c r="L171" s="29">
        <f t="shared" si="22"/>
        <v>0</v>
      </c>
    </row>
    <row r="172" spans="1:12" x14ac:dyDescent="0.25">
      <c r="A172" s="4">
        <v>172</v>
      </c>
      <c r="B172" s="5" t="s">
        <v>237</v>
      </c>
      <c r="C172" s="5" t="s">
        <v>241</v>
      </c>
      <c r="D172" s="9" t="s">
        <v>358</v>
      </c>
      <c r="E172" s="6">
        <v>35506.199999999997</v>
      </c>
      <c r="F172" s="35">
        <v>40288</v>
      </c>
      <c r="G172" s="39">
        <f t="shared" si="12"/>
        <v>40</v>
      </c>
      <c r="H172" s="29">
        <f t="shared" si="18"/>
        <v>0</v>
      </c>
      <c r="I172" s="29">
        <f t="shared" si="19"/>
        <v>35506.199999999997</v>
      </c>
      <c r="J172" s="29">
        <f t="shared" si="20"/>
        <v>0</v>
      </c>
      <c r="K172" s="29">
        <f t="shared" si="21"/>
        <v>0</v>
      </c>
      <c r="L172" s="29">
        <f t="shared" si="22"/>
        <v>0</v>
      </c>
    </row>
    <row r="173" spans="1:12" x14ac:dyDescent="0.25">
      <c r="A173" s="4">
        <v>173</v>
      </c>
      <c r="B173" s="5" t="s">
        <v>60</v>
      </c>
      <c r="C173" s="5" t="s">
        <v>241</v>
      </c>
      <c r="D173" s="9" t="s">
        <v>358</v>
      </c>
      <c r="E173" s="6">
        <v>32202.2</v>
      </c>
      <c r="F173" s="35">
        <v>40288</v>
      </c>
      <c r="G173" s="39">
        <f t="shared" si="12"/>
        <v>40</v>
      </c>
      <c r="H173" s="29">
        <f t="shared" si="18"/>
        <v>0</v>
      </c>
      <c r="I173" s="29">
        <f t="shared" si="19"/>
        <v>32202.2</v>
      </c>
      <c r="J173" s="29">
        <f t="shared" si="20"/>
        <v>0</v>
      </c>
      <c r="K173" s="29">
        <f t="shared" si="21"/>
        <v>0</v>
      </c>
      <c r="L173" s="29">
        <f t="shared" si="22"/>
        <v>0</v>
      </c>
    </row>
    <row r="174" spans="1:12" x14ac:dyDescent="0.25">
      <c r="A174" s="4">
        <v>174</v>
      </c>
      <c r="B174" s="5" t="s">
        <v>62</v>
      </c>
      <c r="C174" s="5" t="s">
        <v>241</v>
      </c>
      <c r="D174" s="9" t="s">
        <v>358</v>
      </c>
      <c r="E174" s="6">
        <v>34137.4</v>
      </c>
      <c r="F174" s="35">
        <v>40289</v>
      </c>
      <c r="G174" s="39">
        <f t="shared" si="12"/>
        <v>39</v>
      </c>
      <c r="H174" s="29">
        <f t="shared" si="18"/>
        <v>0</v>
      </c>
      <c r="I174" s="29">
        <f t="shared" si="19"/>
        <v>34137.4</v>
      </c>
      <c r="J174" s="29">
        <f t="shared" si="20"/>
        <v>0</v>
      </c>
      <c r="K174" s="29">
        <f t="shared" si="21"/>
        <v>0</v>
      </c>
      <c r="L174" s="29">
        <f t="shared" si="22"/>
        <v>0</v>
      </c>
    </row>
    <row r="175" spans="1:12" x14ac:dyDescent="0.25">
      <c r="A175" s="4">
        <v>175</v>
      </c>
      <c r="B175" s="5" t="s">
        <v>61</v>
      </c>
      <c r="C175" s="5" t="s">
        <v>241</v>
      </c>
      <c r="D175" s="9" t="s">
        <v>358</v>
      </c>
      <c r="E175" s="6">
        <v>59389.4</v>
      </c>
      <c r="F175" s="35">
        <v>40266</v>
      </c>
      <c r="G175" s="39">
        <f t="shared" si="12"/>
        <v>62</v>
      </c>
      <c r="H175" s="29">
        <f t="shared" si="18"/>
        <v>0</v>
      </c>
      <c r="I175" s="29">
        <f t="shared" si="19"/>
        <v>0</v>
      </c>
      <c r="J175" s="29">
        <f t="shared" si="20"/>
        <v>59389.4</v>
      </c>
      <c r="K175" s="29">
        <f t="shared" si="21"/>
        <v>0</v>
      </c>
      <c r="L175" s="29">
        <f t="shared" si="22"/>
        <v>0</v>
      </c>
    </row>
    <row r="176" spans="1:12" x14ac:dyDescent="0.25">
      <c r="A176" s="4">
        <v>176</v>
      </c>
      <c r="B176" s="5" t="s">
        <v>8</v>
      </c>
      <c r="C176" s="5" t="s">
        <v>242</v>
      </c>
      <c r="D176" s="8" t="s">
        <v>359</v>
      </c>
      <c r="E176" s="6">
        <v>7742</v>
      </c>
      <c r="F176" s="35">
        <v>40250</v>
      </c>
      <c r="G176" s="39">
        <f t="shared" si="12"/>
        <v>78</v>
      </c>
      <c r="H176" s="29">
        <f t="shared" si="18"/>
        <v>0</v>
      </c>
      <c r="I176" s="29">
        <f t="shared" si="19"/>
        <v>0</v>
      </c>
      <c r="J176" s="29">
        <f t="shared" si="20"/>
        <v>7742</v>
      </c>
      <c r="K176" s="29">
        <f t="shared" si="21"/>
        <v>0</v>
      </c>
      <c r="L176" s="29">
        <f t="shared" si="22"/>
        <v>0</v>
      </c>
    </row>
    <row r="177" spans="1:12" x14ac:dyDescent="0.25">
      <c r="A177" s="4">
        <v>177</v>
      </c>
      <c r="B177" s="5" t="s">
        <v>199</v>
      </c>
      <c r="C177" s="5" t="s">
        <v>242</v>
      </c>
      <c r="D177" s="8" t="s">
        <v>359</v>
      </c>
      <c r="E177" s="6">
        <v>175112</v>
      </c>
      <c r="F177" s="35">
        <v>40275</v>
      </c>
      <c r="G177" s="39">
        <f t="shared" si="12"/>
        <v>53</v>
      </c>
      <c r="H177" s="29">
        <f t="shared" si="18"/>
        <v>0</v>
      </c>
      <c r="I177" s="29">
        <f t="shared" si="19"/>
        <v>175112</v>
      </c>
      <c r="J177" s="29">
        <f t="shared" si="20"/>
        <v>0</v>
      </c>
      <c r="K177" s="29">
        <f t="shared" si="21"/>
        <v>0</v>
      </c>
      <c r="L177" s="29">
        <f t="shared" si="22"/>
        <v>0</v>
      </c>
    </row>
    <row r="178" spans="1:12" x14ac:dyDescent="0.25">
      <c r="A178" s="4">
        <v>178</v>
      </c>
      <c r="B178" s="5" t="s">
        <v>92</v>
      </c>
      <c r="C178" s="5" t="s">
        <v>242</v>
      </c>
      <c r="D178" s="8" t="s">
        <v>359</v>
      </c>
      <c r="E178" s="6">
        <v>32155</v>
      </c>
      <c r="F178" s="35">
        <v>40277</v>
      </c>
      <c r="G178" s="39">
        <f t="shared" si="12"/>
        <v>51</v>
      </c>
      <c r="H178" s="29">
        <f t="shared" si="18"/>
        <v>0</v>
      </c>
      <c r="I178" s="29">
        <f t="shared" si="19"/>
        <v>32155</v>
      </c>
      <c r="J178" s="29">
        <f t="shared" si="20"/>
        <v>0</v>
      </c>
      <c r="K178" s="29">
        <f t="shared" si="21"/>
        <v>0</v>
      </c>
      <c r="L178" s="29">
        <f t="shared" si="22"/>
        <v>0</v>
      </c>
    </row>
    <row r="179" spans="1:12" x14ac:dyDescent="0.25">
      <c r="A179" s="4">
        <v>179</v>
      </c>
      <c r="B179" s="5" t="s">
        <v>200</v>
      </c>
      <c r="C179" s="5" t="s">
        <v>242</v>
      </c>
      <c r="D179" s="8" t="s">
        <v>359</v>
      </c>
      <c r="E179" s="6">
        <v>5310</v>
      </c>
      <c r="F179" s="35">
        <v>40296</v>
      </c>
      <c r="G179" s="39">
        <f t="shared" si="12"/>
        <v>32</v>
      </c>
      <c r="H179" s="29">
        <f t="shared" si="18"/>
        <v>0</v>
      </c>
      <c r="I179" s="29">
        <f t="shared" si="19"/>
        <v>5310</v>
      </c>
      <c r="J179" s="29">
        <f t="shared" si="20"/>
        <v>0</v>
      </c>
      <c r="K179" s="29">
        <f t="shared" si="21"/>
        <v>0</v>
      </c>
      <c r="L179" s="29">
        <f t="shared" si="22"/>
        <v>0</v>
      </c>
    </row>
    <row r="180" spans="1:12" x14ac:dyDescent="0.25">
      <c r="A180" s="4">
        <v>185</v>
      </c>
      <c r="B180" s="5" t="s">
        <v>244</v>
      </c>
      <c r="C180" s="5" t="s">
        <v>243</v>
      </c>
      <c r="D180" s="8" t="s">
        <v>358</v>
      </c>
      <c r="E180" s="6">
        <v>7788</v>
      </c>
      <c r="F180" s="35">
        <v>40271</v>
      </c>
      <c r="G180" s="39">
        <f t="shared" si="12"/>
        <v>57</v>
      </c>
      <c r="H180" s="29">
        <f t="shared" si="18"/>
        <v>0</v>
      </c>
      <c r="I180" s="29">
        <f t="shared" si="19"/>
        <v>7788</v>
      </c>
      <c r="J180" s="29">
        <f t="shared" si="20"/>
        <v>0</v>
      </c>
      <c r="K180" s="29">
        <f t="shared" si="21"/>
        <v>0</v>
      </c>
      <c r="L180" s="29">
        <f t="shared" si="22"/>
        <v>0</v>
      </c>
    </row>
    <row r="181" spans="1:12" x14ac:dyDescent="0.25">
      <c r="A181" s="4">
        <v>186</v>
      </c>
      <c r="B181" s="5" t="s">
        <v>84</v>
      </c>
      <c r="C181" s="5" t="s">
        <v>243</v>
      </c>
      <c r="D181" s="8" t="s">
        <v>358</v>
      </c>
      <c r="E181" s="6">
        <v>6431</v>
      </c>
      <c r="F181" s="35">
        <v>40271</v>
      </c>
      <c r="G181" s="39">
        <f t="shared" si="12"/>
        <v>57</v>
      </c>
      <c r="H181" s="29">
        <f t="shared" si="18"/>
        <v>0</v>
      </c>
      <c r="I181" s="29">
        <f t="shared" si="19"/>
        <v>6431</v>
      </c>
      <c r="J181" s="29">
        <f t="shared" si="20"/>
        <v>0</v>
      </c>
      <c r="K181" s="29">
        <f t="shared" si="21"/>
        <v>0</v>
      </c>
      <c r="L181" s="29">
        <f t="shared" si="22"/>
        <v>0</v>
      </c>
    </row>
    <row r="182" spans="1:12" x14ac:dyDescent="0.25">
      <c r="A182" s="4">
        <v>187</v>
      </c>
      <c r="B182" s="5" t="s">
        <v>133</v>
      </c>
      <c r="C182" s="5" t="s">
        <v>243</v>
      </c>
      <c r="D182" s="8" t="s">
        <v>358</v>
      </c>
      <c r="E182" s="6">
        <v>5782</v>
      </c>
      <c r="F182" s="35">
        <v>40271</v>
      </c>
      <c r="G182" s="39">
        <f t="shared" si="12"/>
        <v>57</v>
      </c>
      <c r="H182" s="29">
        <f t="shared" si="18"/>
        <v>0</v>
      </c>
      <c r="I182" s="29">
        <f t="shared" si="19"/>
        <v>5782</v>
      </c>
      <c r="J182" s="29">
        <f t="shared" si="20"/>
        <v>0</v>
      </c>
      <c r="K182" s="29">
        <f t="shared" si="21"/>
        <v>0</v>
      </c>
      <c r="L182" s="29">
        <f t="shared" si="22"/>
        <v>0</v>
      </c>
    </row>
    <row r="183" spans="1:12" x14ac:dyDescent="0.25">
      <c r="A183" s="4">
        <v>188</v>
      </c>
      <c r="B183" s="5" t="s">
        <v>246</v>
      </c>
      <c r="C183" s="5" t="s">
        <v>243</v>
      </c>
      <c r="D183" s="8" t="s">
        <v>358</v>
      </c>
      <c r="E183" s="6">
        <v>23895</v>
      </c>
      <c r="F183" s="35">
        <v>40271</v>
      </c>
      <c r="G183" s="39">
        <f t="shared" si="12"/>
        <v>57</v>
      </c>
      <c r="H183" s="29">
        <f t="shared" si="18"/>
        <v>0</v>
      </c>
      <c r="I183" s="29">
        <f t="shared" si="19"/>
        <v>23895</v>
      </c>
      <c r="J183" s="29">
        <f t="shared" si="20"/>
        <v>0</v>
      </c>
      <c r="K183" s="29">
        <f t="shared" si="21"/>
        <v>0</v>
      </c>
      <c r="L183" s="29">
        <f t="shared" si="22"/>
        <v>0</v>
      </c>
    </row>
    <row r="184" spans="1:12" x14ac:dyDescent="0.25">
      <c r="A184" s="4">
        <v>189</v>
      </c>
      <c r="B184" s="5" t="s">
        <v>249</v>
      </c>
      <c r="C184" s="5" t="s">
        <v>243</v>
      </c>
      <c r="D184" s="8" t="s">
        <v>358</v>
      </c>
      <c r="E184" s="6">
        <v>20797.5</v>
      </c>
      <c r="F184" s="35">
        <v>40271</v>
      </c>
      <c r="G184" s="39">
        <f t="shared" si="12"/>
        <v>57</v>
      </c>
      <c r="H184" s="29">
        <f t="shared" si="18"/>
        <v>0</v>
      </c>
      <c r="I184" s="29">
        <f t="shared" si="19"/>
        <v>20797.5</v>
      </c>
      <c r="J184" s="29">
        <f t="shared" si="20"/>
        <v>0</v>
      </c>
      <c r="K184" s="29">
        <f t="shared" si="21"/>
        <v>0</v>
      </c>
      <c r="L184" s="29">
        <f t="shared" si="22"/>
        <v>0</v>
      </c>
    </row>
    <row r="185" spans="1:12" x14ac:dyDescent="0.25">
      <c r="A185" s="4">
        <v>190</v>
      </c>
      <c r="B185" s="5" t="s">
        <v>51</v>
      </c>
      <c r="C185" s="5" t="s">
        <v>243</v>
      </c>
      <c r="D185" s="8" t="s">
        <v>358</v>
      </c>
      <c r="E185" s="6">
        <v>39589</v>
      </c>
      <c r="F185" s="35">
        <v>40271</v>
      </c>
      <c r="G185" s="39">
        <f t="shared" si="12"/>
        <v>57</v>
      </c>
      <c r="H185" s="29">
        <f t="shared" si="18"/>
        <v>0</v>
      </c>
      <c r="I185" s="29">
        <f t="shared" si="19"/>
        <v>39589</v>
      </c>
      <c r="J185" s="29">
        <f t="shared" si="20"/>
        <v>0</v>
      </c>
      <c r="K185" s="29">
        <f t="shared" si="21"/>
        <v>0</v>
      </c>
      <c r="L185" s="29">
        <f t="shared" si="22"/>
        <v>0</v>
      </c>
    </row>
    <row r="186" spans="1:12" x14ac:dyDescent="0.25">
      <c r="A186" s="4">
        <v>191</v>
      </c>
      <c r="B186" s="5" t="s">
        <v>247</v>
      </c>
      <c r="C186" s="5" t="s">
        <v>243</v>
      </c>
      <c r="D186" s="8" t="s">
        <v>358</v>
      </c>
      <c r="E186" s="6">
        <v>38763</v>
      </c>
      <c r="F186" s="35">
        <v>40271</v>
      </c>
      <c r="G186" s="39">
        <f t="shared" si="12"/>
        <v>57</v>
      </c>
      <c r="H186" s="29">
        <f t="shared" si="18"/>
        <v>0</v>
      </c>
      <c r="I186" s="29">
        <f t="shared" si="19"/>
        <v>38763</v>
      </c>
      <c r="J186" s="29">
        <f t="shared" si="20"/>
        <v>0</v>
      </c>
      <c r="K186" s="29">
        <f t="shared" si="21"/>
        <v>0</v>
      </c>
      <c r="L186" s="29">
        <f t="shared" si="22"/>
        <v>0</v>
      </c>
    </row>
    <row r="187" spans="1:12" x14ac:dyDescent="0.25">
      <c r="A187" s="4">
        <v>192</v>
      </c>
      <c r="B187" s="5" t="s">
        <v>245</v>
      </c>
      <c r="C187" s="5" t="s">
        <v>243</v>
      </c>
      <c r="D187" s="8" t="s">
        <v>358</v>
      </c>
      <c r="E187" s="6">
        <v>11682</v>
      </c>
      <c r="F187" s="35">
        <v>40271</v>
      </c>
      <c r="G187" s="39">
        <f t="shared" si="12"/>
        <v>57</v>
      </c>
      <c r="H187" s="29">
        <f t="shared" si="18"/>
        <v>0</v>
      </c>
      <c r="I187" s="29">
        <f t="shared" si="19"/>
        <v>11682</v>
      </c>
      <c r="J187" s="29">
        <f t="shared" si="20"/>
        <v>0</v>
      </c>
      <c r="K187" s="29">
        <f t="shared" si="21"/>
        <v>0</v>
      </c>
      <c r="L187" s="29">
        <f t="shared" si="22"/>
        <v>0</v>
      </c>
    </row>
    <row r="188" spans="1:12" x14ac:dyDescent="0.25">
      <c r="A188" s="4">
        <v>193</v>
      </c>
      <c r="B188" s="5" t="s">
        <v>248</v>
      </c>
      <c r="C188" s="5" t="s">
        <v>243</v>
      </c>
      <c r="D188" s="8" t="s">
        <v>358</v>
      </c>
      <c r="E188" s="6">
        <v>11859</v>
      </c>
      <c r="F188" s="35">
        <v>40271</v>
      </c>
      <c r="G188" s="39">
        <f t="shared" si="12"/>
        <v>57</v>
      </c>
      <c r="H188" s="29">
        <f t="shared" si="18"/>
        <v>0</v>
      </c>
      <c r="I188" s="29">
        <f t="shared" si="19"/>
        <v>11859</v>
      </c>
      <c r="J188" s="29">
        <f t="shared" si="20"/>
        <v>0</v>
      </c>
      <c r="K188" s="29">
        <f t="shared" si="21"/>
        <v>0</v>
      </c>
      <c r="L188" s="29">
        <f t="shared" si="22"/>
        <v>0</v>
      </c>
    </row>
    <row r="189" spans="1:12" x14ac:dyDescent="0.25">
      <c r="A189" s="4">
        <v>194</v>
      </c>
      <c r="B189" s="5" t="s">
        <v>250</v>
      </c>
      <c r="C189" s="5" t="s">
        <v>243</v>
      </c>
      <c r="D189" s="8" t="s">
        <v>358</v>
      </c>
      <c r="E189" s="6">
        <v>30562</v>
      </c>
      <c r="F189" s="35">
        <v>40271</v>
      </c>
      <c r="G189" s="39">
        <f t="shared" si="12"/>
        <v>57</v>
      </c>
      <c r="H189" s="29">
        <f t="shared" si="18"/>
        <v>0</v>
      </c>
      <c r="I189" s="29">
        <f t="shared" si="19"/>
        <v>30562</v>
      </c>
      <c r="J189" s="29">
        <f t="shared" si="20"/>
        <v>0</v>
      </c>
      <c r="K189" s="29">
        <f t="shared" si="21"/>
        <v>0</v>
      </c>
      <c r="L189" s="29">
        <f t="shared" si="22"/>
        <v>0</v>
      </c>
    </row>
    <row r="190" spans="1:12" x14ac:dyDescent="0.25">
      <c r="A190" s="4">
        <v>195</v>
      </c>
      <c r="B190" s="5" t="s">
        <v>251</v>
      </c>
      <c r="C190" s="5" t="s">
        <v>243</v>
      </c>
      <c r="D190" s="8" t="s">
        <v>358</v>
      </c>
      <c r="E190" s="6">
        <v>38527</v>
      </c>
      <c r="F190" s="35">
        <v>40291</v>
      </c>
      <c r="G190" s="39">
        <f t="shared" si="12"/>
        <v>37</v>
      </c>
      <c r="H190" s="29">
        <f t="shared" si="18"/>
        <v>0</v>
      </c>
      <c r="I190" s="29">
        <f t="shared" si="19"/>
        <v>38527</v>
      </c>
      <c r="J190" s="29">
        <f t="shared" si="20"/>
        <v>0</v>
      </c>
      <c r="K190" s="29">
        <f t="shared" si="21"/>
        <v>0</v>
      </c>
      <c r="L190" s="29">
        <f t="shared" si="22"/>
        <v>0</v>
      </c>
    </row>
    <row r="191" spans="1:12" x14ac:dyDescent="0.25">
      <c r="A191" s="4">
        <v>196</v>
      </c>
      <c r="B191" s="5" t="s">
        <v>253</v>
      </c>
      <c r="C191" s="5" t="s">
        <v>252</v>
      </c>
      <c r="D191" s="8" t="s">
        <v>360</v>
      </c>
      <c r="E191" s="6">
        <v>471459.24</v>
      </c>
      <c r="F191" s="35">
        <v>40193</v>
      </c>
      <c r="G191" s="39">
        <f t="shared" si="12"/>
        <v>135</v>
      </c>
      <c r="H191" s="29">
        <f t="shared" si="18"/>
        <v>0</v>
      </c>
      <c r="I191" s="29">
        <f t="shared" si="19"/>
        <v>0</v>
      </c>
      <c r="J191" s="29">
        <f t="shared" si="20"/>
        <v>0</v>
      </c>
      <c r="K191" s="29">
        <f t="shared" si="21"/>
        <v>0</v>
      </c>
      <c r="L191" s="29">
        <f t="shared" si="22"/>
        <v>471459.24</v>
      </c>
    </row>
    <row r="192" spans="1:12" x14ac:dyDescent="0.25">
      <c r="A192" s="4">
        <v>197</v>
      </c>
      <c r="B192" s="5" t="s">
        <v>254</v>
      </c>
      <c r="C192" s="5" t="s">
        <v>252</v>
      </c>
      <c r="D192" s="8" t="s">
        <v>360</v>
      </c>
      <c r="E192" s="6">
        <v>26056.18</v>
      </c>
      <c r="F192" s="35">
        <v>40249</v>
      </c>
      <c r="G192" s="39">
        <f t="shared" si="12"/>
        <v>79</v>
      </c>
      <c r="H192" s="29">
        <f t="shared" si="18"/>
        <v>0</v>
      </c>
      <c r="I192" s="29">
        <f t="shared" si="19"/>
        <v>0</v>
      </c>
      <c r="J192" s="29">
        <f t="shared" si="20"/>
        <v>26056.18</v>
      </c>
      <c r="K192" s="29">
        <f t="shared" si="21"/>
        <v>0</v>
      </c>
      <c r="L192" s="29">
        <f t="shared" si="22"/>
        <v>0</v>
      </c>
    </row>
    <row r="193" spans="1:12" x14ac:dyDescent="0.25">
      <c r="A193" s="4">
        <v>198</v>
      </c>
      <c r="B193" s="5" t="s">
        <v>258</v>
      </c>
      <c r="C193" s="5" t="s">
        <v>255</v>
      </c>
      <c r="D193" s="9" t="s">
        <v>361</v>
      </c>
      <c r="E193" s="6">
        <v>2596</v>
      </c>
      <c r="F193" s="35">
        <v>40274</v>
      </c>
      <c r="G193" s="39">
        <f t="shared" si="12"/>
        <v>54</v>
      </c>
      <c r="H193" s="29">
        <f t="shared" si="18"/>
        <v>0</v>
      </c>
      <c r="I193" s="29">
        <f t="shared" si="19"/>
        <v>2596</v>
      </c>
      <c r="J193" s="29">
        <f t="shared" si="20"/>
        <v>0</v>
      </c>
      <c r="K193" s="29">
        <f t="shared" si="21"/>
        <v>0</v>
      </c>
      <c r="L193" s="29">
        <f t="shared" si="22"/>
        <v>0</v>
      </c>
    </row>
    <row r="194" spans="1:12" x14ac:dyDescent="0.25">
      <c r="A194" s="4">
        <v>200</v>
      </c>
      <c r="B194" s="5" t="s">
        <v>124</v>
      </c>
      <c r="C194" s="5" t="s">
        <v>255</v>
      </c>
      <c r="D194" s="9" t="s">
        <v>361</v>
      </c>
      <c r="E194" s="6">
        <v>1770</v>
      </c>
      <c r="F194" s="35">
        <v>40260</v>
      </c>
      <c r="G194" s="39">
        <f t="shared" si="12"/>
        <v>68</v>
      </c>
      <c r="H194" s="29">
        <f t="shared" si="18"/>
        <v>0</v>
      </c>
      <c r="I194" s="29">
        <f t="shared" si="19"/>
        <v>0</v>
      </c>
      <c r="J194" s="29">
        <f t="shared" si="20"/>
        <v>1770</v>
      </c>
      <c r="K194" s="29">
        <f t="shared" si="21"/>
        <v>0</v>
      </c>
      <c r="L194" s="29">
        <f t="shared" si="22"/>
        <v>0</v>
      </c>
    </row>
    <row r="195" spans="1:12" x14ac:dyDescent="0.25">
      <c r="A195" s="4">
        <v>201</v>
      </c>
      <c r="B195" s="5" t="s">
        <v>257</v>
      </c>
      <c r="C195" s="5" t="s">
        <v>255</v>
      </c>
      <c r="D195" s="9" t="s">
        <v>361</v>
      </c>
      <c r="E195" s="6">
        <v>2301</v>
      </c>
      <c r="F195" s="35">
        <v>40260</v>
      </c>
      <c r="G195" s="39">
        <f t="shared" si="12"/>
        <v>68</v>
      </c>
      <c r="H195" s="29">
        <f t="shared" si="18"/>
        <v>0</v>
      </c>
      <c r="I195" s="29">
        <f t="shared" si="19"/>
        <v>0</v>
      </c>
      <c r="J195" s="29">
        <f t="shared" si="20"/>
        <v>2301</v>
      </c>
      <c r="K195" s="29">
        <f t="shared" si="21"/>
        <v>0</v>
      </c>
      <c r="L195" s="29">
        <f t="shared" si="22"/>
        <v>0</v>
      </c>
    </row>
    <row r="196" spans="1:12" x14ac:dyDescent="0.25">
      <c r="A196" s="4">
        <v>202</v>
      </c>
      <c r="B196" s="5" t="s">
        <v>90</v>
      </c>
      <c r="C196" s="5" t="s">
        <v>255</v>
      </c>
      <c r="D196" s="9" t="s">
        <v>361</v>
      </c>
      <c r="E196" s="6">
        <v>24839</v>
      </c>
      <c r="F196" s="35">
        <v>40270</v>
      </c>
      <c r="G196" s="39">
        <f t="shared" si="12"/>
        <v>58</v>
      </c>
      <c r="H196" s="29">
        <f t="shared" si="18"/>
        <v>0</v>
      </c>
      <c r="I196" s="29">
        <f t="shared" si="19"/>
        <v>24839</v>
      </c>
      <c r="J196" s="29">
        <f t="shared" si="20"/>
        <v>0</v>
      </c>
      <c r="K196" s="29">
        <f t="shared" si="21"/>
        <v>0</v>
      </c>
      <c r="L196" s="29">
        <f t="shared" si="22"/>
        <v>0</v>
      </c>
    </row>
    <row r="197" spans="1:12" x14ac:dyDescent="0.25">
      <c r="A197" s="4">
        <v>203</v>
      </c>
      <c r="B197" s="5" t="s">
        <v>125</v>
      </c>
      <c r="C197" s="5" t="s">
        <v>255</v>
      </c>
      <c r="D197" s="9" t="s">
        <v>361</v>
      </c>
      <c r="E197" s="6">
        <v>17228</v>
      </c>
      <c r="F197" s="35">
        <v>40274</v>
      </c>
      <c r="G197" s="39">
        <f t="shared" si="12"/>
        <v>54</v>
      </c>
      <c r="H197" s="29">
        <f t="shared" si="18"/>
        <v>0</v>
      </c>
      <c r="I197" s="29">
        <f t="shared" si="19"/>
        <v>17228</v>
      </c>
      <c r="J197" s="29">
        <f t="shared" si="20"/>
        <v>0</v>
      </c>
      <c r="K197" s="29">
        <f t="shared" si="21"/>
        <v>0</v>
      </c>
      <c r="L197" s="29">
        <f t="shared" si="22"/>
        <v>0</v>
      </c>
    </row>
    <row r="198" spans="1:12" x14ac:dyDescent="0.25">
      <c r="A198" s="4">
        <v>204</v>
      </c>
      <c r="B198" s="5" t="s">
        <v>256</v>
      </c>
      <c r="C198" s="5" t="s">
        <v>255</v>
      </c>
      <c r="D198" s="9" t="s">
        <v>361</v>
      </c>
      <c r="E198" s="6">
        <v>8437</v>
      </c>
      <c r="F198" s="35">
        <v>40274</v>
      </c>
      <c r="G198" s="39">
        <f t="shared" si="12"/>
        <v>54</v>
      </c>
      <c r="H198" s="29">
        <f t="shared" si="18"/>
        <v>0</v>
      </c>
      <c r="I198" s="29">
        <f t="shared" si="19"/>
        <v>8437</v>
      </c>
      <c r="J198" s="29">
        <f t="shared" si="20"/>
        <v>0</v>
      </c>
      <c r="K198" s="29">
        <f t="shared" si="21"/>
        <v>0</v>
      </c>
      <c r="L198" s="29">
        <f t="shared" si="22"/>
        <v>0</v>
      </c>
    </row>
    <row r="199" spans="1:12" x14ac:dyDescent="0.25">
      <c r="A199" s="4">
        <v>205</v>
      </c>
      <c r="B199" s="5" t="s">
        <v>41</v>
      </c>
      <c r="C199" s="5" t="s">
        <v>255</v>
      </c>
      <c r="D199" s="9" t="s">
        <v>361</v>
      </c>
      <c r="E199" s="6">
        <v>21181</v>
      </c>
      <c r="F199" s="35">
        <v>40274</v>
      </c>
      <c r="G199" s="39">
        <f t="shared" si="12"/>
        <v>54</v>
      </c>
      <c r="H199" s="29">
        <f t="shared" si="18"/>
        <v>0</v>
      </c>
      <c r="I199" s="29">
        <f t="shared" si="19"/>
        <v>21181</v>
      </c>
      <c r="J199" s="29">
        <f t="shared" si="20"/>
        <v>0</v>
      </c>
      <c r="K199" s="29">
        <f t="shared" si="21"/>
        <v>0</v>
      </c>
      <c r="L199" s="29">
        <f t="shared" si="22"/>
        <v>0</v>
      </c>
    </row>
    <row r="200" spans="1:12" x14ac:dyDescent="0.25">
      <c r="A200" s="4">
        <v>206</v>
      </c>
      <c r="B200" s="5" t="s">
        <v>260</v>
      </c>
      <c r="C200" s="5" t="s">
        <v>259</v>
      </c>
      <c r="D200" s="9" t="s">
        <v>361</v>
      </c>
      <c r="E200" s="6">
        <v>339840</v>
      </c>
      <c r="F200" s="35">
        <v>40275</v>
      </c>
      <c r="G200" s="39">
        <f t="shared" si="12"/>
        <v>53</v>
      </c>
      <c r="H200" s="29">
        <f t="shared" si="18"/>
        <v>0</v>
      </c>
      <c r="I200" s="29">
        <f t="shared" si="19"/>
        <v>339840</v>
      </c>
      <c r="J200" s="29">
        <f t="shared" si="20"/>
        <v>0</v>
      </c>
      <c r="K200" s="29">
        <f t="shared" si="21"/>
        <v>0</v>
      </c>
      <c r="L200" s="29">
        <f t="shared" si="22"/>
        <v>0</v>
      </c>
    </row>
    <row r="201" spans="1:12" x14ac:dyDescent="0.25">
      <c r="A201" s="4">
        <v>207</v>
      </c>
      <c r="B201" s="5" t="s">
        <v>262</v>
      </c>
      <c r="C201" s="5" t="s">
        <v>261</v>
      </c>
      <c r="D201" s="9" t="s">
        <v>361</v>
      </c>
      <c r="E201" s="6">
        <v>318600</v>
      </c>
      <c r="F201" s="35">
        <v>40275</v>
      </c>
      <c r="G201" s="39">
        <f t="shared" si="12"/>
        <v>53</v>
      </c>
      <c r="H201" s="29">
        <f t="shared" si="18"/>
        <v>0</v>
      </c>
      <c r="I201" s="29">
        <f t="shared" si="19"/>
        <v>318600</v>
      </c>
      <c r="J201" s="29">
        <f t="shared" si="20"/>
        <v>0</v>
      </c>
      <c r="K201" s="29">
        <f t="shared" si="21"/>
        <v>0</v>
      </c>
      <c r="L201" s="29">
        <f t="shared" si="22"/>
        <v>0</v>
      </c>
    </row>
    <row r="202" spans="1:12" x14ac:dyDescent="0.25">
      <c r="A202" s="4">
        <v>208</v>
      </c>
      <c r="B202" s="5" t="s">
        <v>263</v>
      </c>
      <c r="C202" s="5" t="s">
        <v>322</v>
      </c>
      <c r="D202" s="10" t="s">
        <v>355</v>
      </c>
      <c r="E202" s="6">
        <v>11764.6</v>
      </c>
      <c r="F202" s="35">
        <v>40254</v>
      </c>
      <c r="G202" s="39">
        <f t="shared" ref="G202:G250" si="23">+$E$8-F202</f>
        <v>74</v>
      </c>
      <c r="H202" s="29">
        <f t="shared" si="18"/>
        <v>0</v>
      </c>
      <c r="I202" s="29">
        <f t="shared" si="19"/>
        <v>0</v>
      </c>
      <c r="J202" s="29">
        <f t="shared" si="20"/>
        <v>11764.6</v>
      </c>
      <c r="K202" s="29">
        <f t="shared" si="21"/>
        <v>0</v>
      </c>
      <c r="L202" s="29">
        <f t="shared" si="22"/>
        <v>0</v>
      </c>
    </row>
    <row r="203" spans="1:12" x14ac:dyDescent="0.25">
      <c r="A203" s="4">
        <v>209</v>
      </c>
      <c r="B203" s="5" t="s">
        <v>264</v>
      </c>
      <c r="C203" s="5" t="s">
        <v>322</v>
      </c>
      <c r="D203" s="10" t="s">
        <v>355</v>
      </c>
      <c r="E203" s="6">
        <v>10513.8</v>
      </c>
      <c r="F203" s="35">
        <v>40254</v>
      </c>
      <c r="G203" s="39">
        <f t="shared" si="23"/>
        <v>74</v>
      </c>
      <c r="H203" s="29">
        <f t="shared" si="18"/>
        <v>0</v>
      </c>
      <c r="I203" s="29">
        <f t="shared" si="19"/>
        <v>0</v>
      </c>
      <c r="J203" s="29">
        <f t="shared" si="20"/>
        <v>10513.8</v>
      </c>
      <c r="K203" s="29">
        <f t="shared" si="21"/>
        <v>0</v>
      </c>
      <c r="L203" s="29">
        <f t="shared" si="22"/>
        <v>0</v>
      </c>
    </row>
    <row r="204" spans="1:12" x14ac:dyDescent="0.25">
      <c r="A204" s="4">
        <v>210</v>
      </c>
      <c r="B204" s="5" t="s">
        <v>265</v>
      </c>
      <c r="C204" s="5" t="s">
        <v>322</v>
      </c>
      <c r="D204" s="10" t="s">
        <v>355</v>
      </c>
      <c r="E204" s="6">
        <v>78427.520000000004</v>
      </c>
      <c r="F204" s="35">
        <v>40270</v>
      </c>
      <c r="G204" s="39">
        <f t="shared" si="23"/>
        <v>58</v>
      </c>
      <c r="H204" s="29">
        <f t="shared" si="18"/>
        <v>0</v>
      </c>
      <c r="I204" s="29">
        <f t="shared" si="19"/>
        <v>78427.520000000004</v>
      </c>
      <c r="J204" s="29">
        <f t="shared" si="20"/>
        <v>0</v>
      </c>
      <c r="K204" s="29">
        <f t="shared" si="21"/>
        <v>0</v>
      </c>
      <c r="L204" s="29">
        <f t="shared" si="22"/>
        <v>0</v>
      </c>
    </row>
    <row r="205" spans="1:12" x14ac:dyDescent="0.25">
      <c r="A205" s="4">
        <v>211</v>
      </c>
      <c r="B205" s="5" t="s">
        <v>266</v>
      </c>
      <c r="C205" s="5" t="s">
        <v>322</v>
      </c>
      <c r="D205" s="10" t="s">
        <v>355</v>
      </c>
      <c r="E205" s="6">
        <v>71685</v>
      </c>
      <c r="F205" s="35">
        <v>40298</v>
      </c>
      <c r="G205" s="39">
        <f t="shared" si="23"/>
        <v>30</v>
      </c>
      <c r="H205" s="29">
        <f t="shared" si="18"/>
        <v>71685</v>
      </c>
      <c r="I205" s="29">
        <f t="shared" si="19"/>
        <v>0</v>
      </c>
      <c r="J205" s="29">
        <f t="shared" si="20"/>
        <v>0</v>
      </c>
      <c r="K205" s="29">
        <f t="shared" si="21"/>
        <v>0</v>
      </c>
      <c r="L205" s="29">
        <f t="shared" si="22"/>
        <v>0</v>
      </c>
    </row>
    <row r="206" spans="1:12" x14ac:dyDescent="0.25">
      <c r="A206" s="4">
        <v>212</v>
      </c>
      <c r="B206" s="5" t="s">
        <v>268</v>
      </c>
      <c r="C206" s="5" t="s">
        <v>267</v>
      </c>
      <c r="D206" s="10" t="s">
        <v>362</v>
      </c>
      <c r="E206" s="6">
        <v>19918.400000000001</v>
      </c>
      <c r="F206" s="35">
        <v>40234</v>
      </c>
      <c r="G206" s="39">
        <f t="shared" si="23"/>
        <v>94</v>
      </c>
      <c r="H206" s="29">
        <f t="shared" si="18"/>
        <v>0</v>
      </c>
      <c r="I206" s="29">
        <f t="shared" si="19"/>
        <v>0</v>
      </c>
      <c r="J206" s="29">
        <f t="shared" si="20"/>
        <v>0</v>
      </c>
      <c r="K206" s="29">
        <f t="shared" si="21"/>
        <v>19918.400000000001</v>
      </c>
      <c r="L206" s="29">
        <f t="shared" si="22"/>
        <v>0</v>
      </c>
    </row>
    <row r="207" spans="1:12" x14ac:dyDescent="0.25">
      <c r="A207" s="4">
        <v>213</v>
      </c>
      <c r="B207" s="5" t="s">
        <v>273</v>
      </c>
      <c r="C207" s="5" t="s">
        <v>269</v>
      </c>
      <c r="D207" s="5" t="s">
        <v>353</v>
      </c>
      <c r="E207" s="6">
        <v>15822.3</v>
      </c>
      <c r="F207" s="35">
        <v>40300</v>
      </c>
      <c r="G207" s="39">
        <f t="shared" si="23"/>
        <v>28</v>
      </c>
      <c r="H207" s="29">
        <f t="shared" si="18"/>
        <v>15822.3</v>
      </c>
      <c r="I207" s="29">
        <f t="shared" si="19"/>
        <v>0</v>
      </c>
      <c r="J207" s="29">
        <f t="shared" si="20"/>
        <v>0</v>
      </c>
      <c r="K207" s="29">
        <f t="shared" si="21"/>
        <v>0</v>
      </c>
      <c r="L207" s="29">
        <f t="shared" si="22"/>
        <v>0</v>
      </c>
    </row>
    <row r="208" spans="1:12" x14ac:dyDescent="0.25">
      <c r="A208" s="4">
        <v>214</v>
      </c>
      <c r="B208" s="5" t="s">
        <v>274</v>
      </c>
      <c r="C208" s="5" t="s">
        <v>269</v>
      </c>
      <c r="D208" s="5" t="s">
        <v>353</v>
      </c>
      <c r="E208" s="6">
        <v>22100</v>
      </c>
      <c r="F208" s="35">
        <v>40303</v>
      </c>
      <c r="G208" s="39">
        <f t="shared" si="23"/>
        <v>25</v>
      </c>
      <c r="H208" s="29">
        <f t="shared" si="18"/>
        <v>22100</v>
      </c>
      <c r="I208" s="29">
        <f t="shared" si="19"/>
        <v>0</v>
      </c>
      <c r="J208" s="29">
        <f t="shared" si="20"/>
        <v>0</v>
      </c>
      <c r="K208" s="29">
        <f t="shared" si="21"/>
        <v>0</v>
      </c>
      <c r="L208" s="29">
        <f t="shared" si="22"/>
        <v>0</v>
      </c>
    </row>
    <row r="209" spans="1:12" x14ac:dyDescent="0.25">
      <c r="A209" s="4">
        <v>215</v>
      </c>
      <c r="B209" s="5" t="s">
        <v>271</v>
      </c>
      <c r="C209" s="5" t="s">
        <v>269</v>
      </c>
      <c r="D209" s="5" t="s">
        <v>353</v>
      </c>
      <c r="E209" s="6">
        <v>21461.439999999999</v>
      </c>
      <c r="F209" s="35">
        <v>40291</v>
      </c>
      <c r="G209" s="39">
        <f t="shared" si="23"/>
        <v>37</v>
      </c>
      <c r="H209" s="29">
        <f t="shared" si="18"/>
        <v>0</v>
      </c>
      <c r="I209" s="29">
        <f t="shared" si="19"/>
        <v>21461.439999999999</v>
      </c>
      <c r="J209" s="29">
        <f t="shared" si="20"/>
        <v>0</v>
      </c>
      <c r="K209" s="29">
        <f t="shared" si="21"/>
        <v>0</v>
      </c>
      <c r="L209" s="29">
        <f t="shared" si="22"/>
        <v>0</v>
      </c>
    </row>
    <row r="210" spans="1:12" x14ac:dyDescent="0.25">
      <c r="A210" s="4">
        <v>216</v>
      </c>
      <c r="B210" s="5" t="s">
        <v>272</v>
      </c>
      <c r="C210" s="5" t="s">
        <v>269</v>
      </c>
      <c r="D210" s="5" t="s">
        <v>353</v>
      </c>
      <c r="E210" s="6">
        <v>18763.599999999999</v>
      </c>
      <c r="F210" s="35">
        <v>40295</v>
      </c>
      <c r="G210" s="39">
        <f t="shared" si="23"/>
        <v>33</v>
      </c>
      <c r="H210" s="29">
        <f t="shared" si="18"/>
        <v>0</v>
      </c>
      <c r="I210" s="29">
        <f t="shared" si="19"/>
        <v>18763.599999999999</v>
      </c>
      <c r="J210" s="29">
        <f t="shared" si="20"/>
        <v>0</v>
      </c>
      <c r="K210" s="29">
        <f t="shared" si="21"/>
        <v>0</v>
      </c>
      <c r="L210" s="29">
        <f t="shared" si="22"/>
        <v>0</v>
      </c>
    </row>
    <row r="211" spans="1:12" x14ac:dyDescent="0.25">
      <c r="A211" s="4">
        <v>217</v>
      </c>
      <c r="B211" s="5" t="s">
        <v>270</v>
      </c>
      <c r="C211" s="5" t="s">
        <v>269</v>
      </c>
      <c r="D211" s="5" t="s">
        <v>353</v>
      </c>
      <c r="E211" s="6">
        <v>18566.05</v>
      </c>
      <c r="F211" s="35">
        <v>40297</v>
      </c>
      <c r="G211" s="39">
        <f t="shared" si="23"/>
        <v>31</v>
      </c>
      <c r="H211" s="29">
        <f t="shared" si="18"/>
        <v>0</v>
      </c>
      <c r="I211" s="29">
        <f t="shared" si="19"/>
        <v>18566.05</v>
      </c>
      <c r="J211" s="29">
        <f t="shared" si="20"/>
        <v>0</v>
      </c>
      <c r="K211" s="29">
        <f t="shared" si="21"/>
        <v>0</v>
      </c>
      <c r="L211" s="29">
        <f t="shared" si="22"/>
        <v>0</v>
      </c>
    </row>
    <row r="212" spans="1:12" x14ac:dyDescent="0.25">
      <c r="A212" s="4">
        <v>218</v>
      </c>
      <c r="B212" s="5" t="s">
        <v>275</v>
      </c>
      <c r="C212" s="5" t="s">
        <v>269</v>
      </c>
      <c r="D212" s="5" t="s">
        <v>353</v>
      </c>
      <c r="E212" s="6">
        <v>19092.849999999999</v>
      </c>
      <c r="F212" s="35">
        <v>40299</v>
      </c>
      <c r="G212" s="39">
        <f t="shared" si="23"/>
        <v>29</v>
      </c>
      <c r="H212" s="29">
        <f t="shared" si="18"/>
        <v>19092.849999999999</v>
      </c>
      <c r="I212" s="29">
        <f t="shared" si="19"/>
        <v>0</v>
      </c>
      <c r="J212" s="29">
        <f t="shared" si="20"/>
        <v>0</v>
      </c>
      <c r="K212" s="29">
        <f t="shared" si="21"/>
        <v>0</v>
      </c>
      <c r="L212" s="29">
        <f t="shared" si="22"/>
        <v>0</v>
      </c>
    </row>
    <row r="213" spans="1:12" x14ac:dyDescent="0.25">
      <c r="A213" s="4">
        <v>219</v>
      </c>
      <c r="B213" s="5" t="s">
        <v>276</v>
      </c>
      <c r="C213" s="5" t="s">
        <v>269</v>
      </c>
      <c r="D213" s="5" t="s">
        <v>353</v>
      </c>
      <c r="E213" s="6">
        <v>33075</v>
      </c>
      <c r="F213" s="35">
        <v>40299</v>
      </c>
      <c r="G213" s="39">
        <f t="shared" si="23"/>
        <v>29</v>
      </c>
      <c r="H213" s="29">
        <f t="shared" si="18"/>
        <v>33075</v>
      </c>
      <c r="I213" s="29">
        <f t="shared" si="19"/>
        <v>0</v>
      </c>
      <c r="J213" s="29">
        <f t="shared" si="20"/>
        <v>0</v>
      </c>
      <c r="K213" s="29">
        <f t="shared" si="21"/>
        <v>0</v>
      </c>
      <c r="L213" s="29">
        <f t="shared" si="22"/>
        <v>0</v>
      </c>
    </row>
    <row r="214" spans="1:12" x14ac:dyDescent="0.25">
      <c r="A214" s="4">
        <v>220</v>
      </c>
      <c r="B214" s="5" t="s">
        <v>154</v>
      </c>
      <c r="C214" s="5" t="s">
        <v>277</v>
      </c>
      <c r="D214" s="9" t="s">
        <v>363</v>
      </c>
      <c r="E214" s="6">
        <v>43637.26</v>
      </c>
      <c r="F214" s="35">
        <v>40280</v>
      </c>
      <c r="G214" s="39">
        <f t="shared" si="23"/>
        <v>48</v>
      </c>
      <c r="H214" s="29">
        <f t="shared" si="18"/>
        <v>0</v>
      </c>
      <c r="I214" s="29">
        <f t="shared" si="19"/>
        <v>43637.26</v>
      </c>
      <c r="J214" s="29">
        <f t="shared" si="20"/>
        <v>0</v>
      </c>
      <c r="K214" s="29">
        <f t="shared" si="21"/>
        <v>0</v>
      </c>
      <c r="L214" s="29">
        <f t="shared" si="22"/>
        <v>0</v>
      </c>
    </row>
    <row r="215" spans="1:12" x14ac:dyDescent="0.25">
      <c r="A215" s="4">
        <v>221</v>
      </c>
      <c r="B215" s="5" t="s">
        <v>278</v>
      </c>
      <c r="C215" s="5" t="s">
        <v>277</v>
      </c>
      <c r="D215" s="9" t="s">
        <v>363</v>
      </c>
      <c r="E215" s="6">
        <v>3162.4</v>
      </c>
      <c r="F215" s="35">
        <v>40260</v>
      </c>
      <c r="G215" s="39">
        <f t="shared" si="23"/>
        <v>68</v>
      </c>
      <c r="H215" s="29">
        <f t="shared" si="18"/>
        <v>0</v>
      </c>
      <c r="I215" s="29">
        <f t="shared" si="19"/>
        <v>0</v>
      </c>
      <c r="J215" s="29">
        <f t="shared" si="20"/>
        <v>3162.4</v>
      </c>
      <c r="K215" s="29">
        <f t="shared" si="21"/>
        <v>0</v>
      </c>
      <c r="L215" s="29">
        <f t="shared" si="22"/>
        <v>0</v>
      </c>
    </row>
    <row r="216" spans="1:12" s="25" customFormat="1" x14ac:dyDescent="0.25">
      <c r="A216" s="23">
        <v>222</v>
      </c>
      <c r="B216" s="17" t="s">
        <v>280</v>
      </c>
      <c r="C216" s="17" t="s">
        <v>279</v>
      </c>
      <c r="D216" s="17" t="s">
        <v>376</v>
      </c>
      <c r="E216" s="24">
        <v>76464</v>
      </c>
      <c r="F216" s="35">
        <v>40172</v>
      </c>
      <c r="G216" s="39">
        <f t="shared" si="23"/>
        <v>156</v>
      </c>
      <c r="H216" s="29">
        <f t="shared" si="18"/>
        <v>0</v>
      </c>
      <c r="I216" s="29">
        <f t="shared" si="19"/>
        <v>0</v>
      </c>
      <c r="J216" s="29">
        <f t="shared" si="20"/>
        <v>0</v>
      </c>
      <c r="K216" s="29">
        <f t="shared" si="21"/>
        <v>0</v>
      </c>
      <c r="L216" s="29">
        <f t="shared" si="22"/>
        <v>76464</v>
      </c>
    </row>
    <row r="217" spans="1:12" x14ac:dyDescent="0.25">
      <c r="A217" s="4">
        <v>223</v>
      </c>
      <c r="B217" s="5" t="s">
        <v>286</v>
      </c>
      <c r="C217" s="5" t="s">
        <v>281</v>
      </c>
      <c r="D217" s="10" t="s">
        <v>362</v>
      </c>
      <c r="E217" s="6">
        <v>69047.7</v>
      </c>
      <c r="F217" s="35">
        <v>40268</v>
      </c>
      <c r="G217" s="39">
        <f t="shared" si="23"/>
        <v>60</v>
      </c>
      <c r="H217" s="29">
        <f t="shared" si="18"/>
        <v>0</v>
      </c>
      <c r="I217" s="29">
        <f t="shared" si="19"/>
        <v>69047.7</v>
      </c>
      <c r="J217" s="29">
        <f t="shared" si="20"/>
        <v>0</v>
      </c>
      <c r="K217" s="29">
        <f t="shared" si="21"/>
        <v>0</v>
      </c>
      <c r="L217" s="29">
        <f t="shared" si="22"/>
        <v>0</v>
      </c>
    </row>
    <row r="218" spans="1:12" x14ac:dyDescent="0.25">
      <c r="A218" s="4">
        <v>224</v>
      </c>
      <c r="B218" s="5" t="s">
        <v>287</v>
      </c>
      <c r="C218" s="5" t="s">
        <v>281</v>
      </c>
      <c r="D218" s="10" t="s">
        <v>362</v>
      </c>
      <c r="E218" s="6">
        <v>225731.45</v>
      </c>
      <c r="F218" s="35">
        <v>40268</v>
      </c>
      <c r="G218" s="39">
        <f t="shared" si="23"/>
        <v>60</v>
      </c>
      <c r="H218" s="29">
        <f t="shared" si="18"/>
        <v>0</v>
      </c>
      <c r="I218" s="29">
        <f t="shared" si="19"/>
        <v>225731.45</v>
      </c>
      <c r="J218" s="29">
        <f t="shared" si="20"/>
        <v>0</v>
      </c>
      <c r="K218" s="29">
        <f t="shared" si="21"/>
        <v>0</v>
      </c>
      <c r="L218" s="29">
        <f t="shared" si="22"/>
        <v>0</v>
      </c>
    </row>
    <row r="219" spans="1:12" x14ac:dyDescent="0.25">
      <c r="A219" s="4">
        <v>225</v>
      </c>
      <c r="B219" s="5" t="s">
        <v>288</v>
      </c>
      <c r="C219" s="5" t="s">
        <v>323</v>
      </c>
      <c r="D219" s="9" t="s">
        <v>364</v>
      </c>
      <c r="E219" s="6">
        <v>1854960</v>
      </c>
      <c r="F219" s="35">
        <v>40254</v>
      </c>
      <c r="G219" s="39">
        <f t="shared" si="23"/>
        <v>74</v>
      </c>
      <c r="H219" s="29">
        <f t="shared" si="18"/>
        <v>0</v>
      </c>
      <c r="I219" s="29">
        <f t="shared" si="19"/>
        <v>0</v>
      </c>
      <c r="J219" s="29">
        <f t="shared" si="20"/>
        <v>1854960</v>
      </c>
      <c r="K219" s="29">
        <f t="shared" si="21"/>
        <v>0</v>
      </c>
      <c r="L219" s="29">
        <f t="shared" si="22"/>
        <v>0</v>
      </c>
    </row>
    <row r="220" spans="1:12" x14ac:dyDescent="0.25">
      <c r="A220" s="4">
        <v>226</v>
      </c>
      <c r="B220" s="5" t="s">
        <v>282</v>
      </c>
      <c r="C220" s="5" t="s">
        <v>289</v>
      </c>
      <c r="D220" s="8" t="s">
        <v>355</v>
      </c>
      <c r="E220" s="6">
        <v>28411.45</v>
      </c>
      <c r="F220" s="35">
        <v>40268</v>
      </c>
      <c r="G220" s="39">
        <f t="shared" si="23"/>
        <v>60</v>
      </c>
      <c r="H220" s="29">
        <f t="shared" si="18"/>
        <v>0</v>
      </c>
      <c r="I220" s="29">
        <f t="shared" si="19"/>
        <v>28411.45</v>
      </c>
      <c r="J220" s="29">
        <f t="shared" si="20"/>
        <v>0</v>
      </c>
      <c r="K220" s="29">
        <f t="shared" si="21"/>
        <v>0</v>
      </c>
      <c r="L220" s="29">
        <f t="shared" si="22"/>
        <v>0</v>
      </c>
    </row>
    <row r="221" spans="1:12" x14ac:dyDescent="0.25">
      <c r="A221" s="4">
        <v>227</v>
      </c>
      <c r="B221" s="5" t="s">
        <v>10</v>
      </c>
      <c r="C221" s="5" t="s">
        <v>289</v>
      </c>
      <c r="D221" s="8" t="s">
        <v>355</v>
      </c>
      <c r="E221" s="6">
        <v>11947.5</v>
      </c>
      <c r="F221" s="35">
        <v>40274</v>
      </c>
      <c r="G221" s="39">
        <f t="shared" si="23"/>
        <v>54</v>
      </c>
      <c r="H221" s="29">
        <f t="shared" si="18"/>
        <v>0</v>
      </c>
      <c r="I221" s="29">
        <f t="shared" si="19"/>
        <v>11947.5</v>
      </c>
      <c r="J221" s="29">
        <f t="shared" si="20"/>
        <v>0</v>
      </c>
      <c r="K221" s="29">
        <f t="shared" si="21"/>
        <v>0</v>
      </c>
      <c r="L221" s="29">
        <f t="shared" si="22"/>
        <v>0</v>
      </c>
    </row>
    <row r="222" spans="1:12" x14ac:dyDescent="0.25">
      <c r="A222" s="4">
        <v>228</v>
      </c>
      <c r="B222" s="5" t="s">
        <v>12</v>
      </c>
      <c r="C222" s="5" t="s">
        <v>289</v>
      </c>
      <c r="D222" s="8" t="s">
        <v>355</v>
      </c>
      <c r="E222" s="6">
        <v>15000.75</v>
      </c>
      <c r="F222" s="35">
        <v>40274</v>
      </c>
      <c r="G222" s="39">
        <f t="shared" si="23"/>
        <v>54</v>
      </c>
      <c r="H222" s="29">
        <f t="shared" si="18"/>
        <v>0</v>
      </c>
      <c r="I222" s="29">
        <f t="shared" si="19"/>
        <v>15000.75</v>
      </c>
      <c r="J222" s="29">
        <f t="shared" si="20"/>
        <v>0</v>
      </c>
      <c r="K222" s="29">
        <f t="shared" si="21"/>
        <v>0</v>
      </c>
      <c r="L222" s="29">
        <f t="shared" si="22"/>
        <v>0</v>
      </c>
    </row>
    <row r="223" spans="1:12" x14ac:dyDescent="0.25">
      <c r="A223" s="4">
        <v>229</v>
      </c>
      <c r="B223" s="5" t="s">
        <v>292</v>
      </c>
      <c r="C223" s="5" t="s">
        <v>289</v>
      </c>
      <c r="D223" s="8" t="s">
        <v>355</v>
      </c>
      <c r="E223" s="6">
        <v>8068.25</v>
      </c>
      <c r="F223" s="35">
        <v>40278</v>
      </c>
      <c r="G223" s="39">
        <f t="shared" si="23"/>
        <v>50</v>
      </c>
      <c r="H223" s="29">
        <f t="shared" si="18"/>
        <v>0</v>
      </c>
      <c r="I223" s="29">
        <f t="shared" si="19"/>
        <v>8068.25</v>
      </c>
      <c r="J223" s="29">
        <f t="shared" si="20"/>
        <v>0</v>
      </c>
      <c r="K223" s="29">
        <f t="shared" si="21"/>
        <v>0</v>
      </c>
      <c r="L223" s="29">
        <f t="shared" si="22"/>
        <v>0</v>
      </c>
    </row>
    <row r="224" spans="1:12" x14ac:dyDescent="0.25">
      <c r="A224" s="4">
        <v>230</v>
      </c>
      <c r="B224" s="5" t="s">
        <v>11</v>
      </c>
      <c r="C224" s="5" t="s">
        <v>289</v>
      </c>
      <c r="D224" s="8" t="s">
        <v>355</v>
      </c>
      <c r="E224" s="6">
        <v>27163.599999999999</v>
      </c>
      <c r="F224" s="35">
        <v>40288</v>
      </c>
      <c r="G224" s="39">
        <f t="shared" si="23"/>
        <v>40</v>
      </c>
      <c r="H224" s="29">
        <f t="shared" ref="H224:H250" si="24">IF(G224&lt;31,E224,0)</f>
        <v>0</v>
      </c>
      <c r="I224" s="29">
        <f t="shared" ref="I224:I250" si="25">IF(G224&lt;61,E224-H224,0)</f>
        <v>27163.599999999999</v>
      </c>
      <c r="J224" s="29">
        <f t="shared" ref="J224:J250" si="26">IF(G224&lt;91,E224-H224-I224,0)</f>
        <v>0</v>
      </c>
      <c r="K224" s="29">
        <f t="shared" ref="K224:K250" si="27">IF(G224&lt;121,E224-H224-I224-J224,0)</f>
        <v>0</v>
      </c>
      <c r="L224" s="29">
        <f t="shared" ref="L224:L250" si="28">IF(G224&gt;120,E224-H224-I224-J224-K224,0)</f>
        <v>0</v>
      </c>
    </row>
    <row r="225" spans="1:12" x14ac:dyDescent="0.25">
      <c r="A225" s="4">
        <v>231</v>
      </c>
      <c r="B225" s="5" t="s">
        <v>294</v>
      </c>
      <c r="C225" s="5" t="s">
        <v>289</v>
      </c>
      <c r="D225" s="8" t="s">
        <v>355</v>
      </c>
      <c r="E225" s="6">
        <v>13345.8</v>
      </c>
      <c r="F225" s="35">
        <v>40288</v>
      </c>
      <c r="G225" s="39">
        <f t="shared" si="23"/>
        <v>40</v>
      </c>
      <c r="H225" s="29">
        <f t="shared" si="24"/>
        <v>0</v>
      </c>
      <c r="I225" s="29">
        <f t="shared" si="25"/>
        <v>13345.8</v>
      </c>
      <c r="J225" s="29">
        <f t="shared" si="26"/>
        <v>0</v>
      </c>
      <c r="K225" s="29">
        <f t="shared" si="27"/>
        <v>0</v>
      </c>
      <c r="L225" s="29">
        <f t="shared" si="28"/>
        <v>0</v>
      </c>
    </row>
    <row r="226" spans="1:12" x14ac:dyDescent="0.25">
      <c r="A226" s="4">
        <v>232</v>
      </c>
      <c r="B226" s="5" t="s">
        <v>291</v>
      </c>
      <c r="C226" s="5" t="s">
        <v>289</v>
      </c>
      <c r="D226" s="8" t="s">
        <v>355</v>
      </c>
      <c r="E226" s="6">
        <v>22939.200000000001</v>
      </c>
      <c r="F226" s="35">
        <v>40288</v>
      </c>
      <c r="G226" s="39">
        <f t="shared" si="23"/>
        <v>40</v>
      </c>
      <c r="H226" s="29">
        <f t="shared" si="24"/>
        <v>0</v>
      </c>
      <c r="I226" s="29">
        <f t="shared" si="25"/>
        <v>22939.200000000001</v>
      </c>
      <c r="J226" s="29">
        <f t="shared" si="26"/>
        <v>0</v>
      </c>
      <c r="K226" s="29">
        <f t="shared" si="27"/>
        <v>0</v>
      </c>
      <c r="L226" s="29">
        <f t="shared" si="28"/>
        <v>0</v>
      </c>
    </row>
    <row r="227" spans="1:12" x14ac:dyDescent="0.25">
      <c r="A227" s="4">
        <v>233</v>
      </c>
      <c r="B227" s="5" t="s">
        <v>13</v>
      </c>
      <c r="C227" s="5" t="s">
        <v>289</v>
      </c>
      <c r="D227" s="8" t="s">
        <v>355</v>
      </c>
      <c r="E227" s="6">
        <v>20136.7</v>
      </c>
      <c r="F227" s="35">
        <v>40288</v>
      </c>
      <c r="G227" s="39">
        <f t="shared" si="23"/>
        <v>40</v>
      </c>
      <c r="H227" s="29">
        <f t="shared" si="24"/>
        <v>0</v>
      </c>
      <c r="I227" s="29">
        <f t="shared" si="25"/>
        <v>20136.7</v>
      </c>
      <c r="J227" s="29">
        <f t="shared" si="26"/>
        <v>0</v>
      </c>
      <c r="K227" s="29">
        <f t="shared" si="27"/>
        <v>0</v>
      </c>
      <c r="L227" s="29">
        <f t="shared" si="28"/>
        <v>0</v>
      </c>
    </row>
    <row r="228" spans="1:12" x14ac:dyDescent="0.25">
      <c r="A228" s="4">
        <v>234</v>
      </c>
      <c r="B228" s="5" t="s">
        <v>14</v>
      </c>
      <c r="C228" s="5" t="s">
        <v>289</v>
      </c>
      <c r="D228" s="8" t="s">
        <v>355</v>
      </c>
      <c r="E228" s="6">
        <v>35164</v>
      </c>
      <c r="F228" s="35">
        <v>40288</v>
      </c>
      <c r="G228" s="39">
        <f t="shared" si="23"/>
        <v>40</v>
      </c>
      <c r="H228" s="29">
        <f t="shared" si="24"/>
        <v>0</v>
      </c>
      <c r="I228" s="29">
        <f t="shared" si="25"/>
        <v>35164</v>
      </c>
      <c r="J228" s="29">
        <f t="shared" si="26"/>
        <v>0</v>
      </c>
      <c r="K228" s="29">
        <f t="shared" si="27"/>
        <v>0</v>
      </c>
      <c r="L228" s="29">
        <f t="shared" si="28"/>
        <v>0</v>
      </c>
    </row>
    <row r="229" spans="1:12" x14ac:dyDescent="0.25">
      <c r="A229" s="4">
        <v>235</v>
      </c>
      <c r="B229" s="5" t="s">
        <v>283</v>
      </c>
      <c r="C229" s="5" t="s">
        <v>289</v>
      </c>
      <c r="D229" s="8" t="s">
        <v>355</v>
      </c>
      <c r="E229" s="6">
        <v>39981.35</v>
      </c>
      <c r="F229" s="35">
        <v>40288</v>
      </c>
      <c r="G229" s="39">
        <f t="shared" si="23"/>
        <v>40</v>
      </c>
      <c r="H229" s="29">
        <f t="shared" si="24"/>
        <v>0</v>
      </c>
      <c r="I229" s="29">
        <f t="shared" si="25"/>
        <v>39981.35</v>
      </c>
      <c r="J229" s="29">
        <f t="shared" si="26"/>
        <v>0</v>
      </c>
      <c r="K229" s="29">
        <f t="shared" si="27"/>
        <v>0</v>
      </c>
      <c r="L229" s="29">
        <f t="shared" si="28"/>
        <v>0</v>
      </c>
    </row>
    <row r="230" spans="1:12" x14ac:dyDescent="0.25">
      <c r="A230" s="4">
        <v>236</v>
      </c>
      <c r="B230" s="5" t="s">
        <v>293</v>
      </c>
      <c r="C230" s="5" t="s">
        <v>289</v>
      </c>
      <c r="D230" s="8" t="s">
        <v>355</v>
      </c>
      <c r="E230" s="6">
        <v>23670.799999999999</v>
      </c>
      <c r="F230" s="35">
        <v>40288</v>
      </c>
      <c r="G230" s="39">
        <f t="shared" si="23"/>
        <v>40</v>
      </c>
      <c r="H230" s="29">
        <f t="shared" si="24"/>
        <v>0</v>
      </c>
      <c r="I230" s="29">
        <f t="shared" si="25"/>
        <v>23670.799999999999</v>
      </c>
      <c r="J230" s="29">
        <f t="shared" si="26"/>
        <v>0</v>
      </c>
      <c r="K230" s="29">
        <f t="shared" si="27"/>
        <v>0</v>
      </c>
      <c r="L230" s="29">
        <f t="shared" si="28"/>
        <v>0</v>
      </c>
    </row>
    <row r="231" spans="1:12" x14ac:dyDescent="0.25">
      <c r="A231" s="4">
        <v>237</v>
      </c>
      <c r="B231" s="5" t="s">
        <v>290</v>
      </c>
      <c r="C231" s="5" t="s">
        <v>289</v>
      </c>
      <c r="D231" s="8" t="s">
        <v>355</v>
      </c>
      <c r="E231" s="6">
        <v>34456</v>
      </c>
      <c r="F231" s="35">
        <v>40288</v>
      </c>
      <c r="G231" s="39">
        <f t="shared" si="23"/>
        <v>40</v>
      </c>
      <c r="H231" s="29">
        <f t="shared" si="24"/>
        <v>0</v>
      </c>
      <c r="I231" s="29">
        <f t="shared" si="25"/>
        <v>34456</v>
      </c>
      <c r="J231" s="29">
        <f t="shared" si="26"/>
        <v>0</v>
      </c>
      <c r="K231" s="29">
        <f t="shared" si="27"/>
        <v>0</v>
      </c>
      <c r="L231" s="29">
        <f t="shared" si="28"/>
        <v>0</v>
      </c>
    </row>
    <row r="232" spans="1:12" x14ac:dyDescent="0.25">
      <c r="A232" s="4">
        <v>238</v>
      </c>
      <c r="B232" s="5" t="s">
        <v>285</v>
      </c>
      <c r="C232" s="5" t="s">
        <v>289</v>
      </c>
      <c r="D232" s="8" t="s">
        <v>355</v>
      </c>
      <c r="E232" s="6">
        <v>8298.35</v>
      </c>
      <c r="F232" s="35">
        <v>40289</v>
      </c>
      <c r="G232" s="39">
        <f t="shared" si="23"/>
        <v>39</v>
      </c>
      <c r="H232" s="29">
        <f t="shared" si="24"/>
        <v>0</v>
      </c>
      <c r="I232" s="29">
        <f t="shared" si="25"/>
        <v>8298.35</v>
      </c>
      <c r="J232" s="29">
        <f t="shared" si="26"/>
        <v>0</v>
      </c>
      <c r="K232" s="29">
        <f t="shared" si="27"/>
        <v>0</v>
      </c>
      <c r="L232" s="29">
        <f t="shared" si="28"/>
        <v>0</v>
      </c>
    </row>
    <row r="233" spans="1:12" x14ac:dyDescent="0.25">
      <c r="A233" s="4">
        <v>239</v>
      </c>
      <c r="B233" s="5" t="s">
        <v>284</v>
      </c>
      <c r="C233" s="5" t="s">
        <v>289</v>
      </c>
      <c r="D233" s="8" t="s">
        <v>355</v>
      </c>
      <c r="E233" s="6">
        <v>9834.1200000000008</v>
      </c>
      <c r="F233" s="35">
        <v>40295</v>
      </c>
      <c r="G233" s="39">
        <f t="shared" si="23"/>
        <v>33</v>
      </c>
      <c r="H233" s="29">
        <f t="shared" si="24"/>
        <v>0</v>
      </c>
      <c r="I233" s="29">
        <f t="shared" si="25"/>
        <v>9834.1200000000008</v>
      </c>
      <c r="J233" s="29">
        <f t="shared" si="26"/>
        <v>0</v>
      </c>
      <c r="K233" s="29">
        <f t="shared" si="27"/>
        <v>0</v>
      </c>
      <c r="L233" s="29">
        <f t="shared" si="28"/>
        <v>0</v>
      </c>
    </row>
    <row r="234" spans="1:12" x14ac:dyDescent="0.25">
      <c r="A234" s="4">
        <v>242</v>
      </c>
      <c r="B234" s="5" t="s">
        <v>39</v>
      </c>
      <c r="C234" s="5" t="s">
        <v>295</v>
      </c>
      <c r="D234" s="8" t="s">
        <v>333</v>
      </c>
      <c r="E234" s="6">
        <v>138060</v>
      </c>
      <c r="F234" s="35">
        <v>40276</v>
      </c>
      <c r="G234" s="39">
        <f t="shared" si="23"/>
        <v>52</v>
      </c>
      <c r="H234" s="29">
        <f t="shared" si="24"/>
        <v>0</v>
      </c>
      <c r="I234" s="29">
        <f t="shared" si="25"/>
        <v>138060</v>
      </c>
      <c r="J234" s="29">
        <f t="shared" si="26"/>
        <v>0</v>
      </c>
      <c r="K234" s="29">
        <f t="shared" si="27"/>
        <v>0</v>
      </c>
      <c r="L234" s="29">
        <f t="shared" si="28"/>
        <v>0</v>
      </c>
    </row>
    <row r="235" spans="1:12" x14ac:dyDescent="0.25">
      <c r="A235" s="4">
        <v>243</v>
      </c>
      <c r="B235" s="5" t="s">
        <v>175</v>
      </c>
      <c r="C235" s="5" t="s">
        <v>295</v>
      </c>
      <c r="D235" s="8" t="s">
        <v>333</v>
      </c>
      <c r="E235" s="6">
        <v>74340</v>
      </c>
      <c r="F235" s="35">
        <v>40282</v>
      </c>
      <c r="G235" s="39">
        <f t="shared" si="23"/>
        <v>46</v>
      </c>
      <c r="H235" s="29">
        <f t="shared" si="24"/>
        <v>0</v>
      </c>
      <c r="I235" s="29">
        <f t="shared" si="25"/>
        <v>74340</v>
      </c>
      <c r="J235" s="29">
        <f t="shared" si="26"/>
        <v>0</v>
      </c>
      <c r="K235" s="29">
        <f t="shared" si="27"/>
        <v>0</v>
      </c>
      <c r="L235" s="29">
        <f t="shared" si="28"/>
        <v>0</v>
      </c>
    </row>
    <row r="236" spans="1:12" x14ac:dyDescent="0.25">
      <c r="A236" s="4">
        <v>244</v>
      </c>
      <c r="B236" s="5" t="s">
        <v>176</v>
      </c>
      <c r="C236" s="5" t="s">
        <v>295</v>
      </c>
      <c r="D236" s="8" t="s">
        <v>333</v>
      </c>
      <c r="E236" s="6">
        <v>47200</v>
      </c>
      <c r="F236" s="35">
        <v>40305</v>
      </c>
      <c r="G236" s="39">
        <f t="shared" si="23"/>
        <v>23</v>
      </c>
      <c r="H236" s="29">
        <f t="shared" si="24"/>
        <v>47200</v>
      </c>
      <c r="I236" s="29">
        <f t="shared" si="25"/>
        <v>0</v>
      </c>
      <c r="J236" s="29">
        <f t="shared" si="26"/>
        <v>0</v>
      </c>
      <c r="K236" s="29">
        <f t="shared" si="27"/>
        <v>0</v>
      </c>
      <c r="L236" s="29">
        <f t="shared" si="28"/>
        <v>0</v>
      </c>
    </row>
    <row r="237" spans="1:12" x14ac:dyDescent="0.25">
      <c r="A237" s="4">
        <v>245</v>
      </c>
      <c r="B237" s="5" t="s">
        <v>177</v>
      </c>
      <c r="C237" s="5" t="s">
        <v>295</v>
      </c>
      <c r="D237" s="8" t="s">
        <v>333</v>
      </c>
      <c r="E237" s="6">
        <v>441320</v>
      </c>
      <c r="F237" s="35">
        <v>40305</v>
      </c>
      <c r="G237" s="39">
        <f t="shared" si="23"/>
        <v>23</v>
      </c>
      <c r="H237" s="29">
        <f t="shared" si="24"/>
        <v>441320</v>
      </c>
      <c r="I237" s="29">
        <f t="shared" si="25"/>
        <v>0</v>
      </c>
      <c r="J237" s="29">
        <f t="shared" si="26"/>
        <v>0</v>
      </c>
      <c r="K237" s="29">
        <f t="shared" si="27"/>
        <v>0</v>
      </c>
      <c r="L237" s="29">
        <f t="shared" si="28"/>
        <v>0</v>
      </c>
    </row>
    <row r="238" spans="1:12" x14ac:dyDescent="0.25">
      <c r="A238" s="4">
        <v>246</v>
      </c>
      <c r="B238" s="5" t="s">
        <v>297</v>
      </c>
      <c r="C238" s="5" t="s">
        <v>296</v>
      </c>
      <c r="D238" s="9" t="s">
        <v>350</v>
      </c>
      <c r="E238" s="6">
        <v>22830.639999999999</v>
      </c>
      <c r="F238" s="35">
        <v>40272</v>
      </c>
      <c r="G238" s="39">
        <f t="shared" si="23"/>
        <v>56</v>
      </c>
      <c r="H238" s="29">
        <f t="shared" si="24"/>
        <v>0</v>
      </c>
      <c r="I238" s="29">
        <f t="shared" si="25"/>
        <v>22830.639999999999</v>
      </c>
      <c r="J238" s="29">
        <f t="shared" si="26"/>
        <v>0</v>
      </c>
      <c r="K238" s="29">
        <f t="shared" si="27"/>
        <v>0</v>
      </c>
      <c r="L238" s="29">
        <f t="shared" si="28"/>
        <v>0</v>
      </c>
    </row>
    <row r="239" spans="1:12" x14ac:dyDescent="0.25">
      <c r="A239" s="4">
        <v>250</v>
      </c>
      <c r="B239" s="5" t="s">
        <v>18</v>
      </c>
      <c r="C239" s="5" t="s">
        <v>298</v>
      </c>
      <c r="D239" s="8" t="s">
        <v>365</v>
      </c>
      <c r="E239" s="6">
        <v>15753</v>
      </c>
      <c r="F239" s="35">
        <v>40260</v>
      </c>
      <c r="G239" s="39">
        <f t="shared" si="23"/>
        <v>68</v>
      </c>
      <c r="H239" s="29">
        <f t="shared" si="24"/>
        <v>0</v>
      </c>
      <c r="I239" s="29">
        <f t="shared" si="25"/>
        <v>0</v>
      </c>
      <c r="J239" s="29">
        <f t="shared" si="26"/>
        <v>15753</v>
      </c>
      <c r="K239" s="29">
        <f t="shared" si="27"/>
        <v>0</v>
      </c>
      <c r="L239" s="29">
        <f t="shared" si="28"/>
        <v>0</v>
      </c>
    </row>
    <row r="240" spans="1:12" x14ac:dyDescent="0.25">
      <c r="A240" s="4">
        <v>251</v>
      </c>
      <c r="B240" s="5" t="s">
        <v>49</v>
      </c>
      <c r="C240" s="5" t="s">
        <v>298</v>
      </c>
      <c r="D240" s="8" t="s">
        <v>365</v>
      </c>
      <c r="E240" s="6">
        <v>10030</v>
      </c>
      <c r="F240" s="35">
        <v>40305</v>
      </c>
      <c r="G240" s="39">
        <f t="shared" si="23"/>
        <v>23</v>
      </c>
      <c r="H240" s="29">
        <f t="shared" si="24"/>
        <v>10030</v>
      </c>
      <c r="I240" s="29">
        <f t="shared" si="25"/>
        <v>0</v>
      </c>
      <c r="J240" s="29">
        <f t="shared" si="26"/>
        <v>0</v>
      </c>
      <c r="K240" s="29">
        <f t="shared" si="27"/>
        <v>0</v>
      </c>
      <c r="L240" s="29">
        <f t="shared" si="28"/>
        <v>0</v>
      </c>
    </row>
    <row r="241" spans="1:12" x14ac:dyDescent="0.25">
      <c r="A241" s="4">
        <v>252</v>
      </c>
      <c r="B241" s="5" t="s">
        <v>89</v>
      </c>
      <c r="C241" s="5" t="s">
        <v>299</v>
      </c>
      <c r="D241" s="9" t="s">
        <v>333</v>
      </c>
      <c r="E241" s="6">
        <v>29500</v>
      </c>
      <c r="F241" s="35">
        <v>40243</v>
      </c>
      <c r="G241" s="39">
        <f t="shared" si="23"/>
        <v>85</v>
      </c>
      <c r="H241" s="29">
        <f t="shared" si="24"/>
        <v>0</v>
      </c>
      <c r="I241" s="29">
        <f t="shared" si="25"/>
        <v>0</v>
      </c>
      <c r="J241" s="29">
        <f t="shared" si="26"/>
        <v>29500</v>
      </c>
      <c r="K241" s="29">
        <f t="shared" si="27"/>
        <v>0</v>
      </c>
      <c r="L241" s="29">
        <f t="shared" si="28"/>
        <v>0</v>
      </c>
    </row>
    <row r="242" spans="1:12" x14ac:dyDescent="0.25">
      <c r="A242" s="4">
        <v>253</v>
      </c>
      <c r="B242" s="5" t="s">
        <v>141</v>
      </c>
      <c r="C242" s="5" t="s">
        <v>300</v>
      </c>
      <c r="D242" s="8" t="s">
        <v>340</v>
      </c>
      <c r="E242" s="6">
        <v>3481</v>
      </c>
      <c r="F242" s="35">
        <v>40261</v>
      </c>
      <c r="G242" s="39">
        <f t="shared" si="23"/>
        <v>67</v>
      </c>
      <c r="H242" s="29">
        <f t="shared" si="24"/>
        <v>0</v>
      </c>
      <c r="I242" s="29">
        <f t="shared" si="25"/>
        <v>0</v>
      </c>
      <c r="J242" s="29">
        <f t="shared" si="26"/>
        <v>3481</v>
      </c>
      <c r="K242" s="29">
        <f t="shared" si="27"/>
        <v>0</v>
      </c>
      <c r="L242" s="29">
        <f t="shared" si="28"/>
        <v>0</v>
      </c>
    </row>
    <row r="243" spans="1:12" x14ac:dyDescent="0.25">
      <c r="A243" s="4">
        <v>254</v>
      </c>
      <c r="B243" s="5" t="s">
        <v>60</v>
      </c>
      <c r="C243" s="5" t="s">
        <v>300</v>
      </c>
      <c r="D243" s="8" t="s">
        <v>340</v>
      </c>
      <c r="E243" s="6">
        <v>41300</v>
      </c>
      <c r="F243" s="35">
        <v>40261</v>
      </c>
      <c r="G243" s="39">
        <f t="shared" si="23"/>
        <v>67</v>
      </c>
      <c r="H243" s="29">
        <f t="shared" si="24"/>
        <v>0</v>
      </c>
      <c r="I243" s="29">
        <f t="shared" si="25"/>
        <v>0</v>
      </c>
      <c r="J243" s="29">
        <f t="shared" si="26"/>
        <v>41300</v>
      </c>
      <c r="K243" s="29">
        <f t="shared" si="27"/>
        <v>0</v>
      </c>
      <c r="L243" s="29">
        <f t="shared" si="28"/>
        <v>0</v>
      </c>
    </row>
    <row r="244" spans="1:12" x14ac:dyDescent="0.25">
      <c r="A244" s="4">
        <v>257</v>
      </c>
      <c r="B244" s="5" t="s">
        <v>301</v>
      </c>
      <c r="C244" s="5" t="s">
        <v>324</v>
      </c>
      <c r="D244" s="5" t="s">
        <v>336</v>
      </c>
      <c r="E244" s="6">
        <v>9086</v>
      </c>
      <c r="F244" s="35">
        <v>40275</v>
      </c>
      <c r="G244" s="39">
        <f t="shared" si="23"/>
        <v>53</v>
      </c>
      <c r="H244" s="29">
        <f t="shared" si="24"/>
        <v>0</v>
      </c>
      <c r="I244" s="29">
        <f t="shared" si="25"/>
        <v>9086</v>
      </c>
      <c r="J244" s="29">
        <f t="shared" si="26"/>
        <v>0</v>
      </c>
      <c r="K244" s="29">
        <f t="shared" si="27"/>
        <v>0</v>
      </c>
      <c r="L244" s="29">
        <f t="shared" si="28"/>
        <v>0</v>
      </c>
    </row>
    <row r="245" spans="1:12" x14ac:dyDescent="0.25">
      <c r="A245" s="4">
        <v>258</v>
      </c>
      <c r="B245" s="5" t="s">
        <v>302</v>
      </c>
      <c r="C245" s="5" t="s">
        <v>324</v>
      </c>
      <c r="D245" s="5" t="s">
        <v>336</v>
      </c>
      <c r="E245" s="6">
        <v>42185</v>
      </c>
      <c r="F245" s="35">
        <v>40289</v>
      </c>
      <c r="G245" s="39">
        <f t="shared" si="23"/>
        <v>39</v>
      </c>
      <c r="H245" s="29">
        <f t="shared" si="24"/>
        <v>0</v>
      </c>
      <c r="I245" s="29">
        <f t="shared" si="25"/>
        <v>42185</v>
      </c>
      <c r="J245" s="29">
        <f t="shared" si="26"/>
        <v>0</v>
      </c>
      <c r="K245" s="29">
        <f t="shared" si="27"/>
        <v>0</v>
      </c>
      <c r="L245" s="29">
        <f t="shared" si="28"/>
        <v>0</v>
      </c>
    </row>
    <row r="246" spans="1:12" x14ac:dyDescent="0.25">
      <c r="A246" s="4">
        <v>259</v>
      </c>
      <c r="B246" s="5" t="s">
        <v>303</v>
      </c>
      <c r="C246" s="5" t="s">
        <v>324</v>
      </c>
      <c r="D246" s="5" t="s">
        <v>336</v>
      </c>
      <c r="E246" s="6">
        <v>33866</v>
      </c>
      <c r="F246" s="35">
        <v>40289</v>
      </c>
      <c r="G246" s="39">
        <f t="shared" si="23"/>
        <v>39</v>
      </c>
      <c r="H246" s="29">
        <f t="shared" si="24"/>
        <v>0</v>
      </c>
      <c r="I246" s="29">
        <f t="shared" si="25"/>
        <v>33866</v>
      </c>
      <c r="J246" s="29">
        <f t="shared" si="26"/>
        <v>0</v>
      </c>
      <c r="K246" s="29">
        <f t="shared" si="27"/>
        <v>0</v>
      </c>
      <c r="L246" s="29">
        <f t="shared" si="28"/>
        <v>0</v>
      </c>
    </row>
    <row r="247" spans="1:12" x14ac:dyDescent="0.25">
      <c r="A247" s="4">
        <v>260</v>
      </c>
      <c r="B247" s="5" t="s">
        <v>305</v>
      </c>
      <c r="C247" s="5" t="s">
        <v>324</v>
      </c>
      <c r="D247" s="5" t="s">
        <v>336</v>
      </c>
      <c r="E247" s="6">
        <v>12095</v>
      </c>
      <c r="F247" s="35">
        <v>40299</v>
      </c>
      <c r="G247" s="39">
        <f t="shared" si="23"/>
        <v>29</v>
      </c>
      <c r="H247" s="29">
        <f t="shared" si="24"/>
        <v>12095</v>
      </c>
      <c r="I247" s="29">
        <f t="shared" si="25"/>
        <v>0</v>
      </c>
      <c r="J247" s="29">
        <f t="shared" si="26"/>
        <v>0</v>
      </c>
      <c r="K247" s="29">
        <f t="shared" si="27"/>
        <v>0</v>
      </c>
      <c r="L247" s="29">
        <f t="shared" si="28"/>
        <v>0</v>
      </c>
    </row>
    <row r="248" spans="1:12" x14ac:dyDescent="0.25">
      <c r="A248" s="4">
        <v>261</v>
      </c>
      <c r="B248" s="5" t="s">
        <v>304</v>
      </c>
      <c r="C248" s="5" t="s">
        <v>324</v>
      </c>
      <c r="D248" s="5" t="s">
        <v>336</v>
      </c>
      <c r="E248" s="6">
        <v>10384</v>
      </c>
      <c r="F248" s="35">
        <v>40299</v>
      </c>
      <c r="G248" s="39">
        <f t="shared" si="23"/>
        <v>29</v>
      </c>
      <c r="H248" s="29">
        <f t="shared" si="24"/>
        <v>10384</v>
      </c>
      <c r="I248" s="29">
        <f t="shared" si="25"/>
        <v>0</v>
      </c>
      <c r="J248" s="29">
        <f t="shared" si="26"/>
        <v>0</v>
      </c>
      <c r="K248" s="29">
        <f t="shared" si="27"/>
        <v>0</v>
      </c>
      <c r="L248" s="29">
        <f t="shared" si="28"/>
        <v>0</v>
      </c>
    </row>
    <row r="249" spans="1:12" x14ac:dyDescent="0.25">
      <c r="A249" s="4">
        <v>262</v>
      </c>
      <c r="B249" s="5" t="s">
        <v>306</v>
      </c>
      <c r="C249" s="5" t="s">
        <v>324</v>
      </c>
      <c r="D249" s="5" t="s">
        <v>336</v>
      </c>
      <c r="E249" s="6">
        <v>6490</v>
      </c>
      <c r="F249" s="35">
        <v>40310</v>
      </c>
      <c r="G249" s="39">
        <f t="shared" si="23"/>
        <v>18</v>
      </c>
      <c r="H249" s="29">
        <f t="shared" si="24"/>
        <v>6490</v>
      </c>
      <c r="I249" s="29">
        <f t="shared" si="25"/>
        <v>0</v>
      </c>
      <c r="J249" s="29">
        <f t="shared" si="26"/>
        <v>0</v>
      </c>
      <c r="K249" s="29">
        <f t="shared" si="27"/>
        <v>0</v>
      </c>
      <c r="L249" s="29">
        <f t="shared" si="28"/>
        <v>0</v>
      </c>
    </row>
    <row r="250" spans="1:12" x14ac:dyDescent="0.25">
      <c r="A250" s="13">
        <v>264</v>
      </c>
      <c r="B250" s="12" t="s">
        <v>40</v>
      </c>
      <c r="C250" s="12" t="s">
        <v>307</v>
      </c>
      <c r="D250" s="12" t="s">
        <v>336</v>
      </c>
      <c r="E250" s="6">
        <v>12419.5</v>
      </c>
      <c r="F250" s="35">
        <v>40103</v>
      </c>
      <c r="G250" s="39">
        <f t="shared" si="23"/>
        <v>225</v>
      </c>
      <c r="H250" s="29">
        <f t="shared" si="24"/>
        <v>0</v>
      </c>
      <c r="I250" s="29">
        <f t="shared" si="25"/>
        <v>0</v>
      </c>
      <c r="J250" s="29">
        <f t="shared" si="26"/>
        <v>0</v>
      </c>
      <c r="K250" s="29">
        <f t="shared" si="27"/>
        <v>0</v>
      </c>
      <c r="L250" s="29">
        <f t="shared" si="28"/>
        <v>12419.5</v>
      </c>
    </row>
    <row r="251" spans="1:12" ht="24" customHeight="1" x14ac:dyDescent="0.25">
      <c r="A251" s="14"/>
      <c r="B251" s="15"/>
      <c r="C251" s="16"/>
      <c r="D251" s="7" t="s">
        <v>316</v>
      </c>
      <c r="E251" s="11">
        <f>SUM(E11:E250)</f>
        <v>18322679.560000002</v>
      </c>
      <c r="F251" s="23"/>
      <c r="G251" s="39"/>
      <c r="H251" s="37">
        <f t="shared" ref="H251:L251" si="29">SUM(H11:H250)</f>
        <v>3303483.42</v>
      </c>
      <c r="I251" s="37">
        <f t="shared" si="29"/>
        <v>6766651.3999999985</v>
      </c>
      <c r="J251" s="37">
        <f t="shared" si="29"/>
        <v>6540293.1500000004</v>
      </c>
      <c r="K251" s="37">
        <f t="shared" si="29"/>
        <v>959267.62999999989</v>
      </c>
      <c r="L251" s="37">
        <f t="shared" si="29"/>
        <v>752983.96</v>
      </c>
    </row>
  </sheetData>
  <mergeCells count="5">
    <mergeCell ref="B7:F7"/>
    <mergeCell ref="E8:F8"/>
    <mergeCell ref="A1:L1"/>
    <mergeCell ref="A2:L2"/>
    <mergeCell ref="A4:L4"/>
  </mergeCells>
  <pageMargins left="0.74803149606299213" right="0.74803149606299213" top="0.98425196850393704" bottom="0.98425196850393704" header="0.51181102362204722" footer="0.51181102362204722"/>
  <pageSetup scale="59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2"/>
  <sheetViews>
    <sheetView tabSelected="1" workbookViewId="0">
      <selection activeCell="D16" sqref="D16"/>
    </sheetView>
  </sheetViews>
  <sheetFormatPr baseColWidth="10" defaultRowHeight="15" x14ac:dyDescent="0.25"/>
  <cols>
    <col min="2" max="2" width="20.85546875" bestFit="1" customWidth="1"/>
    <col min="3" max="3" width="15.42578125" bestFit="1" customWidth="1"/>
    <col min="4" max="4" width="42.42578125" bestFit="1" customWidth="1"/>
    <col min="5" max="5" width="39.5703125" bestFit="1" customWidth="1"/>
    <col min="6" max="6" width="12.7109375" bestFit="1" customWidth="1"/>
  </cols>
  <sheetData>
    <row r="1" spans="1:6" x14ac:dyDescent="0.25">
      <c r="A1" s="3"/>
      <c r="B1" s="3"/>
      <c r="C1" s="3"/>
    </row>
    <row r="2" spans="1:6" x14ac:dyDescent="0.25">
      <c r="A2" s="3"/>
      <c r="B2" s="3"/>
      <c r="C2" s="3"/>
    </row>
    <row r="3" spans="1:6" x14ac:dyDescent="0.25">
      <c r="A3" s="3"/>
      <c r="B3" s="3"/>
      <c r="C3" s="3"/>
    </row>
    <row r="4" spans="1:6" x14ac:dyDescent="0.25">
      <c r="A4" s="3"/>
      <c r="B4" s="3"/>
      <c r="C4" s="3"/>
    </row>
    <row r="5" spans="1:6" x14ac:dyDescent="0.25">
      <c r="A5" s="3"/>
      <c r="B5" s="3"/>
      <c r="C5" s="3"/>
    </row>
    <row r="6" spans="1:6" ht="18" x14ac:dyDescent="0.25">
      <c r="A6" s="49" t="s">
        <v>385</v>
      </c>
      <c r="B6" s="49"/>
      <c r="C6" s="49"/>
      <c r="D6" s="49"/>
      <c r="E6" s="49"/>
      <c r="F6" s="49"/>
    </row>
    <row r="7" spans="1:6" ht="20.25" x14ac:dyDescent="0.3">
      <c r="A7" s="50" t="s">
        <v>386</v>
      </c>
      <c r="B7" s="50"/>
      <c r="C7" s="50"/>
      <c r="D7" s="50"/>
      <c r="E7" s="50"/>
      <c r="F7" s="50"/>
    </row>
    <row r="8" spans="1:6" ht="22.5" x14ac:dyDescent="0.45">
      <c r="A8" s="51" t="s">
        <v>387</v>
      </c>
      <c r="B8" s="51"/>
      <c r="C8" s="51"/>
      <c r="D8" s="51"/>
      <c r="E8" s="51"/>
      <c r="F8" s="51"/>
    </row>
    <row r="9" spans="1:6" ht="22.5" x14ac:dyDescent="0.45">
      <c r="A9" s="51" t="s">
        <v>388</v>
      </c>
      <c r="B9" s="51"/>
      <c r="C9" s="51"/>
      <c r="D9" s="51"/>
      <c r="E9" s="51"/>
      <c r="F9" s="51"/>
    </row>
    <row r="10" spans="1:6" ht="22.5" x14ac:dyDescent="0.45">
      <c r="A10" s="51" t="s">
        <v>389</v>
      </c>
      <c r="B10" s="51"/>
      <c r="C10" s="51"/>
      <c r="D10" s="51"/>
      <c r="E10" s="51"/>
      <c r="F10" s="51"/>
    </row>
    <row r="11" spans="1:6" x14ac:dyDescent="0.25">
      <c r="A11" s="1" t="s">
        <v>312</v>
      </c>
      <c r="B11" s="1" t="s">
        <v>313</v>
      </c>
      <c r="C11" s="2" t="s">
        <v>315</v>
      </c>
      <c r="D11" s="1" t="s">
        <v>309</v>
      </c>
      <c r="E11" s="1" t="s">
        <v>314</v>
      </c>
      <c r="F11" s="1" t="s">
        <v>308</v>
      </c>
    </row>
    <row r="12" spans="1:6" x14ac:dyDescent="0.25">
      <c r="A12" s="4">
        <v>1</v>
      </c>
      <c r="B12" s="5" t="s">
        <v>2</v>
      </c>
      <c r="C12" s="35">
        <v>40255</v>
      </c>
      <c r="D12" s="5" t="s">
        <v>0</v>
      </c>
      <c r="E12" s="8" t="s">
        <v>325</v>
      </c>
      <c r="F12" s="6">
        <v>20650</v>
      </c>
    </row>
    <row r="13" spans="1:6" x14ac:dyDescent="0.25">
      <c r="A13" s="4">
        <v>2</v>
      </c>
      <c r="B13" s="5" t="s">
        <v>4</v>
      </c>
      <c r="C13" s="35">
        <v>40292</v>
      </c>
      <c r="D13" s="5" t="s">
        <v>3</v>
      </c>
      <c r="E13" s="9" t="s">
        <v>326</v>
      </c>
      <c r="F13" s="6">
        <v>70155</v>
      </c>
    </row>
    <row r="14" spans="1:6" x14ac:dyDescent="0.25">
      <c r="A14" s="4">
        <v>3</v>
      </c>
      <c r="B14" s="5" t="s">
        <v>16</v>
      </c>
      <c r="C14" s="35">
        <v>40274</v>
      </c>
      <c r="D14" s="5" t="s">
        <v>9</v>
      </c>
      <c r="E14" s="10" t="s">
        <v>327</v>
      </c>
      <c r="F14" s="6">
        <v>70025.33</v>
      </c>
    </row>
    <row r="15" spans="1:6" x14ac:dyDescent="0.25">
      <c r="A15" s="4">
        <v>4</v>
      </c>
      <c r="B15" s="5" t="s">
        <v>17</v>
      </c>
      <c r="C15" s="35">
        <v>40275</v>
      </c>
      <c r="D15" s="5" t="s">
        <v>9</v>
      </c>
      <c r="E15" s="10" t="s">
        <v>327</v>
      </c>
      <c r="F15" s="6">
        <v>11040.08</v>
      </c>
    </row>
    <row r="16" spans="1:6" x14ac:dyDescent="0.25">
      <c r="A16" s="4">
        <v>5</v>
      </c>
      <c r="B16" s="5" t="s">
        <v>15</v>
      </c>
      <c r="C16" s="35">
        <v>40242</v>
      </c>
      <c r="D16" s="5" t="s">
        <v>9</v>
      </c>
      <c r="E16" s="10" t="s">
        <v>327</v>
      </c>
      <c r="F16" s="6">
        <v>11623</v>
      </c>
    </row>
    <row r="17" spans="1:6" x14ac:dyDescent="0.25">
      <c r="A17" s="4">
        <v>6</v>
      </c>
      <c r="B17" s="5" t="s">
        <v>20</v>
      </c>
      <c r="C17" s="35">
        <v>40255</v>
      </c>
      <c r="D17" s="5" t="s">
        <v>19</v>
      </c>
      <c r="E17" s="8" t="s">
        <v>328</v>
      </c>
      <c r="F17" s="6">
        <v>11541.58</v>
      </c>
    </row>
    <row r="18" spans="1:6" x14ac:dyDescent="0.25">
      <c r="A18" s="4">
        <v>7</v>
      </c>
      <c r="B18" s="5" t="s">
        <v>22</v>
      </c>
      <c r="C18" s="35">
        <v>40249</v>
      </c>
      <c r="D18" s="5" t="s">
        <v>21</v>
      </c>
      <c r="E18" s="17" t="s">
        <v>339</v>
      </c>
      <c r="F18" s="6">
        <v>221250</v>
      </c>
    </row>
    <row r="19" spans="1:6" x14ac:dyDescent="0.25">
      <c r="A19" s="4">
        <v>8</v>
      </c>
      <c r="B19" s="5" t="s">
        <v>30</v>
      </c>
      <c r="C19" s="35">
        <v>40242</v>
      </c>
      <c r="D19" s="5" t="s">
        <v>23</v>
      </c>
      <c r="E19" s="8" t="s">
        <v>329</v>
      </c>
      <c r="F19" s="6">
        <v>36553.1</v>
      </c>
    </row>
    <row r="20" spans="1:6" x14ac:dyDescent="0.25">
      <c r="A20" s="4">
        <v>9</v>
      </c>
      <c r="B20" s="5" t="s">
        <v>29</v>
      </c>
      <c r="C20" s="35">
        <v>40239</v>
      </c>
      <c r="D20" s="5" t="s">
        <v>23</v>
      </c>
      <c r="E20" s="8" t="s">
        <v>329</v>
      </c>
      <c r="F20" s="6">
        <v>89869.67</v>
      </c>
    </row>
    <row r="21" spans="1:6" x14ac:dyDescent="0.25">
      <c r="A21" s="4">
        <v>10</v>
      </c>
      <c r="B21" s="5" t="s">
        <v>25</v>
      </c>
      <c r="C21" s="35">
        <v>40237</v>
      </c>
      <c r="D21" s="5" t="s">
        <v>23</v>
      </c>
      <c r="E21" s="8" t="s">
        <v>329</v>
      </c>
      <c r="F21" s="6">
        <v>51167.23</v>
      </c>
    </row>
    <row r="22" spans="1:6" x14ac:dyDescent="0.25">
      <c r="A22" s="4">
        <v>11</v>
      </c>
      <c r="B22" s="5" t="s">
        <v>28</v>
      </c>
      <c r="C22" s="35">
        <v>40237</v>
      </c>
      <c r="D22" s="5" t="s">
        <v>23</v>
      </c>
      <c r="E22" s="8" t="s">
        <v>329</v>
      </c>
      <c r="F22" s="6">
        <v>51167.23</v>
      </c>
    </row>
    <row r="23" spans="1:6" x14ac:dyDescent="0.25">
      <c r="A23" s="4">
        <v>12</v>
      </c>
      <c r="B23" s="5" t="s">
        <v>26</v>
      </c>
      <c r="C23" s="35">
        <v>40237</v>
      </c>
      <c r="D23" s="5" t="s">
        <v>23</v>
      </c>
      <c r="E23" s="8" t="s">
        <v>329</v>
      </c>
      <c r="F23" s="6">
        <v>51167.23</v>
      </c>
    </row>
    <row r="24" spans="1:6" x14ac:dyDescent="0.25">
      <c r="A24" s="4">
        <v>13</v>
      </c>
      <c r="B24" s="5" t="s">
        <v>27</v>
      </c>
      <c r="C24" s="35">
        <v>40237</v>
      </c>
      <c r="D24" s="5" t="s">
        <v>23</v>
      </c>
      <c r="E24" s="8" t="s">
        <v>329</v>
      </c>
      <c r="F24" s="6">
        <v>7805.17</v>
      </c>
    </row>
    <row r="25" spans="1:6" x14ac:dyDescent="0.25">
      <c r="A25" s="4">
        <v>14</v>
      </c>
      <c r="B25" s="5" t="s">
        <v>31</v>
      </c>
      <c r="C25" s="35">
        <v>40237</v>
      </c>
      <c r="D25" s="5" t="s">
        <v>23</v>
      </c>
      <c r="E25" s="8" t="s">
        <v>329</v>
      </c>
      <c r="F25" s="6">
        <v>24154.78</v>
      </c>
    </row>
    <row r="26" spans="1:6" x14ac:dyDescent="0.25">
      <c r="A26" s="4">
        <v>15</v>
      </c>
      <c r="B26" s="5" t="s">
        <v>24</v>
      </c>
      <c r="C26" s="35">
        <v>40237</v>
      </c>
      <c r="D26" s="5" t="s">
        <v>23</v>
      </c>
      <c r="E26" s="8" t="s">
        <v>329</v>
      </c>
      <c r="F26" s="6">
        <v>18274.009999999998</v>
      </c>
    </row>
    <row r="27" spans="1:6" x14ac:dyDescent="0.25">
      <c r="A27" s="4">
        <v>16</v>
      </c>
      <c r="B27" s="5" t="s">
        <v>32</v>
      </c>
      <c r="C27" s="35">
        <v>40268</v>
      </c>
      <c r="D27" s="5" t="s">
        <v>23</v>
      </c>
      <c r="E27" s="8" t="s">
        <v>329</v>
      </c>
      <c r="F27" s="6">
        <v>18919.93</v>
      </c>
    </row>
    <row r="28" spans="1:6" x14ac:dyDescent="0.25">
      <c r="A28" s="4">
        <v>18</v>
      </c>
      <c r="B28" s="5" t="s">
        <v>33</v>
      </c>
      <c r="C28" s="35">
        <v>40254</v>
      </c>
      <c r="D28" s="5" t="s">
        <v>317</v>
      </c>
      <c r="E28" s="8" t="s">
        <v>330</v>
      </c>
      <c r="F28" s="6">
        <v>295000</v>
      </c>
    </row>
    <row r="29" spans="1:6" x14ac:dyDescent="0.25">
      <c r="A29" s="4">
        <v>19</v>
      </c>
      <c r="B29" s="5" t="s">
        <v>35</v>
      </c>
      <c r="C29" s="35">
        <v>40289</v>
      </c>
      <c r="D29" s="5" t="s">
        <v>34</v>
      </c>
      <c r="E29" s="9" t="s">
        <v>358</v>
      </c>
      <c r="F29" s="6">
        <v>55000</v>
      </c>
    </row>
    <row r="30" spans="1:6" x14ac:dyDescent="0.25">
      <c r="A30" s="4">
        <v>20</v>
      </c>
      <c r="B30" s="5" t="s">
        <v>37</v>
      </c>
      <c r="C30" s="35">
        <v>40228</v>
      </c>
      <c r="D30" s="5" t="s">
        <v>36</v>
      </c>
      <c r="E30" s="9" t="s">
        <v>358</v>
      </c>
      <c r="F30" s="6">
        <v>7200</v>
      </c>
    </row>
    <row r="31" spans="1:6" x14ac:dyDescent="0.25">
      <c r="A31" s="4">
        <v>21</v>
      </c>
      <c r="B31" s="5" t="s">
        <v>38</v>
      </c>
      <c r="C31" s="35">
        <v>40242</v>
      </c>
      <c r="D31" s="5" t="s">
        <v>36</v>
      </c>
      <c r="E31" s="9" t="s">
        <v>358</v>
      </c>
      <c r="F31" s="6">
        <v>41750</v>
      </c>
    </row>
    <row r="32" spans="1:6" x14ac:dyDescent="0.25">
      <c r="A32" s="4">
        <v>23</v>
      </c>
      <c r="B32" s="5" t="s">
        <v>43</v>
      </c>
      <c r="C32" s="35">
        <v>40298</v>
      </c>
      <c r="D32" s="5" t="s">
        <v>44</v>
      </c>
      <c r="E32" s="8" t="s">
        <v>331</v>
      </c>
      <c r="F32" s="6">
        <v>43660</v>
      </c>
    </row>
    <row r="33" spans="1:6" x14ac:dyDescent="0.25">
      <c r="A33" s="4">
        <v>24</v>
      </c>
      <c r="B33" s="5" t="s">
        <v>45</v>
      </c>
      <c r="C33" s="35">
        <v>40298</v>
      </c>
      <c r="D33" s="5" t="s">
        <v>44</v>
      </c>
      <c r="E33" s="8" t="s">
        <v>331</v>
      </c>
      <c r="F33" s="6">
        <v>66080</v>
      </c>
    </row>
    <row r="34" spans="1:6" x14ac:dyDescent="0.25">
      <c r="A34" s="4">
        <v>26</v>
      </c>
      <c r="B34" s="5" t="s">
        <v>46</v>
      </c>
      <c r="C34" s="35">
        <v>40254</v>
      </c>
      <c r="D34" s="5" t="s">
        <v>48</v>
      </c>
      <c r="E34" s="9" t="s">
        <v>332</v>
      </c>
      <c r="F34" s="6">
        <v>91450</v>
      </c>
    </row>
    <row r="35" spans="1:6" x14ac:dyDescent="0.25">
      <c r="A35" s="4">
        <v>27</v>
      </c>
      <c r="B35" s="5" t="s">
        <v>47</v>
      </c>
      <c r="C35" s="35">
        <v>40254</v>
      </c>
      <c r="D35" s="5" t="s">
        <v>48</v>
      </c>
      <c r="E35" s="9" t="s">
        <v>332</v>
      </c>
      <c r="F35" s="6">
        <v>61312.800000000003</v>
      </c>
    </row>
    <row r="36" spans="1:6" x14ac:dyDescent="0.25">
      <c r="A36" s="4">
        <v>28</v>
      </c>
      <c r="B36" s="5" t="s">
        <v>49</v>
      </c>
      <c r="C36" s="35">
        <v>40254</v>
      </c>
      <c r="D36" s="5" t="s">
        <v>48</v>
      </c>
      <c r="E36" s="9" t="s">
        <v>332</v>
      </c>
      <c r="F36" s="6">
        <v>20768</v>
      </c>
    </row>
    <row r="37" spans="1:6" x14ac:dyDescent="0.25">
      <c r="A37" s="4">
        <v>29</v>
      </c>
      <c r="B37" s="5" t="s">
        <v>54</v>
      </c>
      <c r="C37" s="35">
        <v>40283</v>
      </c>
      <c r="D37" s="5" t="s">
        <v>50</v>
      </c>
      <c r="E37" s="8" t="s">
        <v>333</v>
      </c>
      <c r="F37" s="6">
        <v>18934.28</v>
      </c>
    </row>
    <row r="38" spans="1:6" x14ac:dyDescent="0.25">
      <c r="A38" s="4">
        <v>30</v>
      </c>
      <c r="B38" s="5" t="s">
        <v>57</v>
      </c>
      <c r="C38" s="35">
        <v>40283</v>
      </c>
      <c r="D38" s="5" t="s">
        <v>50</v>
      </c>
      <c r="E38" s="8" t="s">
        <v>333</v>
      </c>
      <c r="F38" s="6">
        <v>11233.6</v>
      </c>
    </row>
    <row r="39" spans="1:6" x14ac:dyDescent="0.25">
      <c r="A39" s="4">
        <v>31</v>
      </c>
      <c r="B39" s="5" t="s">
        <v>56</v>
      </c>
      <c r="C39" s="35">
        <v>40283</v>
      </c>
      <c r="D39" s="5" t="s">
        <v>50</v>
      </c>
      <c r="E39" s="8" t="s">
        <v>333</v>
      </c>
      <c r="F39" s="6">
        <v>61191.26</v>
      </c>
    </row>
    <row r="40" spans="1:6" x14ac:dyDescent="0.25">
      <c r="A40" s="4">
        <v>32</v>
      </c>
      <c r="B40" s="5" t="s">
        <v>53</v>
      </c>
      <c r="C40" s="35">
        <v>40284</v>
      </c>
      <c r="D40" s="5" t="s">
        <v>50</v>
      </c>
      <c r="E40" s="8" t="s">
        <v>333</v>
      </c>
      <c r="F40" s="6">
        <v>21926.76</v>
      </c>
    </row>
    <row r="41" spans="1:6" x14ac:dyDescent="0.25">
      <c r="A41" s="4">
        <v>33</v>
      </c>
      <c r="B41" s="5" t="s">
        <v>55</v>
      </c>
      <c r="C41" s="35">
        <v>40289</v>
      </c>
      <c r="D41" s="5" t="s">
        <v>50</v>
      </c>
      <c r="E41" s="8" t="s">
        <v>333</v>
      </c>
      <c r="F41" s="6">
        <v>62472.15</v>
      </c>
    </row>
    <row r="42" spans="1:6" x14ac:dyDescent="0.25">
      <c r="A42" s="4">
        <v>34</v>
      </c>
      <c r="B42" s="5" t="s">
        <v>61</v>
      </c>
      <c r="C42" s="35">
        <v>40274</v>
      </c>
      <c r="D42" s="5" t="s">
        <v>59</v>
      </c>
      <c r="E42" s="8" t="s">
        <v>334</v>
      </c>
      <c r="F42" s="6">
        <v>9909.64</v>
      </c>
    </row>
    <row r="43" spans="1:6" x14ac:dyDescent="0.25">
      <c r="A43" s="4">
        <v>35</v>
      </c>
      <c r="B43" s="5" t="s">
        <v>62</v>
      </c>
      <c r="C43" s="35">
        <v>40262</v>
      </c>
      <c r="D43" s="5" t="s">
        <v>59</v>
      </c>
      <c r="E43" s="8" t="s">
        <v>334</v>
      </c>
      <c r="F43" s="6">
        <v>118000</v>
      </c>
    </row>
    <row r="44" spans="1:6" x14ac:dyDescent="0.25">
      <c r="A44" s="4">
        <v>36</v>
      </c>
      <c r="B44" s="5" t="s">
        <v>64</v>
      </c>
      <c r="C44" s="35">
        <v>40260</v>
      </c>
      <c r="D44" s="5" t="s">
        <v>63</v>
      </c>
      <c r="E44" s="8" t="s">
        <v>335</v>
      </c>
      <c r="F44" s="6">
        <v>66080</v>
      </c>
    </row>
    <row r="45" spans="1:6" x14ac:dyDescent="0.25">
      <c r="A45" s="4">
        <v>37</v>
      </c>
      <c r="B45" s="5" t="s">
        <v>65</v>
      </c>
      <c r="C45" s="35">
        <v>40313</v>
      </c>
      <c r="D45" s="5" t="s">
        <v>63</v>
      </c>
      <c r="E45" s="8" t="s">
        <v>335</v>
      </c>
      <c r="F45" s="6">
        <v>71980</v>
      </c>
    </row>
    <row r="46" spans="1:6" x14ac:dyDescent="0.25">
      <c r="A46" s="4">
        <v>38</v>
      </c>
      <c r="B46" s="5" t="s">
        <v>311</v>
      </c>
      <c r="C46" s="35">
        <v>40247</v>
      </c>
      <c r="D46" s="5" t="s">
        <v>66</v>
      </c>
      <c r="E46" s="8" t="s">
        <v>336</v>
      </c>
      <c r="F46" s="6">
        <v>3958.34</v>
      </c>
    </row>
    <row r="47" spans="1:6" x14ac:dyDescent="0.25">
      <c r="A47" s="4">
        <v>39</v>
      </c>
      <c r="B47" s="5" t="s">
        <v>70</v>
      </c>
      <c r="C47" s="35">
        <v>40247</v>
      </c>
      <c r="D47" s="5" t="s">
        <v>66</v>
      </c>
      <c r="E47" s="8" t="s">
        <v>336</v>
      </c>
      <c r="F47" s="6">
        <v>6988.49</v>
      </c>
    </row>
    <row r="48" spans="1:6" x14ac:dyDescent="0.25">
      <c r="A48" s="4">
        <v>40</v>
      </c>
      <c r="B48" s="5" t="s">
        <v>67</v>
      </c>
      <c r="C48" s="35">
        <v>40261</v>
      </c>
      <c r="D48" s="5" t="s">
        <v>66</v>
      </c>
      <c r="E48" s="8" t="s">
        <v>336</v>
      </c>
      <c r="F48" s="6">
        <v>11073.38</v>
      </c>
    </row>
    <row r="49" spans="1:6" x14ac:dyDescent="0.25">
      <c r="A49" s="4">
        <v>41</v>
      </c>
      <c r="B49" s="5" t="s">
        <v>73</v>
      </c>
      <c r="C49" s="35">
        <v>40293</v>
      </c>
      <c r="D49" s="5" t="s">
        <v>66</v>
      </c>
      <c r="E49" s="8" t="s">
        <v>336</v>
      </c>
      <c r="F49" s="6">
        <v>12467.17</v>
      </c>
    </row>
    <row r="50" spans="1:6" x14ac:dyDescent="0.25">
      <c r="A50" s="4">
        <v>42</v>
      </c>
      <c r="B50" s="5" t="s">
        <v>72</v>
      </c>
      <c r="C50" s="35">
        <v>40283</v>
      </c>
      <c r="D50" s="5" t="s">
        <v>66</v>
      </c>
      <c r="E50" s="8" t="s">
        <v>336</v>
      </c>
      <c r="F50" s="6">
        <v>10633.1</v>
      </c>
    </row>
    <row r="51" spans="1:6" x14ac:dyDescent="0.25">
      <c r="A51" s="4">
        <v>43</v>
      </c>
      <c r="B51" s="5" t="s">
        <v>71</v>
      </c>
      <c r="C51" s="35">
        <v>40283</v>
      </c>
      <c r="D51" s="5" t="s">
        <v>66</v>
      </c>
      <c r="E51" s="8" t="s">
        <v>336</v>
      </c>
      <c r="F51" s="6">
        <v>6623.45</v>
      </c>
    </row>
    <row r="52" spans="1:6" x14ac:dyDescent="0.25">
      <c r="A52" s="4">
        <v>44</v>
      </c>
      <c r="B52" s="5" t="s">
        <v>68</v>
      </c>
      <c r="C52" s="35">
        <v>40263</v>
      </c>
      <c r="D52" s="5" t="s">
        <v>66</v>
      </c>
      <c r="E52" s="8" t="s">
        <v>336</v>
      </c>
      <c r="F52" s="6">
        <v>61615</v>
      </c>
    </row>
    <row r="53" spans="1:6" x14ac:dyDescent="0.25">
      <c r="A53" s="4">
        <v>45</v>
      </c>
      <c r="B53" s="5" t="s">
        <v>69</v>
      </c>
      <c r="C53" s="35">
        <v>40254</v>
      </c>
      <c r="D53" s="5" t="s">
        <v>66</v>
      </c>
      <c r="E53" s="8" t="s">
        <v>336</v>
      </c>
      <c r="F53" s="6">
        <v>8793.32</v>
      </c>
    </row>
    <row r="54" spans="1:6" x14ac:dyDescent="0.25">
      <c r="A54" s="4">
        <v>46</v>
      </c>
      <c r="B54" s="5" t="s">
        <v>75</v>
      </c>
      <c r="C54" s="35">
        <v>40242</v>
      </c>
      <c r="D54" s="5" t="s">
        <v>74</v>
      </c>
      <c r="E54" s="8" t="s">
        <v>332</v>
      </c>
      <c r="F54" s="6">
        <v>63000.480000000003</v>
      </c>
    </row>
    <row r="55" spans="1:6" x14ac:dyDescent="0.25">
      <c r="A55" s="4">
        <v>47</v>
      </c>
      <c r="B55" s="5" t="s">
        <v>76</v>
      </c>
      <c r="C55" s="35">
        <v>40262</v>
      </c>
      <c r="D55" s="5" t="s">
        <v>74</v>
      </c>
      <c r="E55" s="8" t="s">
        <v>332</v>
      </c>
      <c r="F55" s="6">
        <v>37491.480000000003</v>
      </c>
    </row>
    <row r="56" spans="1:6" x14ac:dyDescent="0.25">
      <c r="A56" s="4">
        <v>48</v>
      </c>
      <c r="B56" s="5" t="s">
        <v>79</v>
      </c>
      <c r="C56" s="35">
        <v>40249</v>
      </c>
      <c r="D56" s="5" t="s">
        <v>74</v>
      </c>
      <c r="E56" s="8" t="s">
        <v>332</v>
      </c>
      <c r="F56" s="6">
        <v>11682</v>
      </c>
    </row>
    <row r="57" spans="1:6" x14ac:dyDescent="0.25">
      <c r="A57" s="4">
        <v>49</v>
      </c>
      <c r="B57" s="5" t="s">
        <v>78</v>
      </c>
      <c r="C57" s="35">
        <v>40249</v>
      </c>
      <c r="D57" s="5" t="s">
        <v>74</v>
      </c>
      <c r="E57" s="8" t="s">
        <v>332</v>
      </c>
      <c r="F57" s="6">
        <v>10926.8</v>
      </c>
    </row>
    <row r="58" spans="1:6" x14ac:dyDescent="0.25">
      <c r="A58" s="4">
        <v>50</v>
      </c>
      <c r="B58" s="5" t="s">
        <v>77</v>
      </c>
      <c r="C58" s="35">
        <v>40250</v>
      </c>
      <c r="D58" s="5" t="s">
        <v>74</v>
      </c>
      <c r="E58" s="8" t="s">
        <v>332</v>
      </c>
      <c r="F58" s="6">
        <v>119648.47</v>
      </c>
    </row>
    <row r="59" spans="1:6" x14ac:dyDescent="0.25">
      <c r="A59" s="4">
        <v>51</v>
      </c>
      <c r="B59" s="5" t="s">
        <v>80</v>
      </c>
      <c r="C59" s="35">
        <v>40269</v>
      </c>
      <c r="D59" s="5" t="s">
        <v>74</v>
      </c>
      <c r="E59" s="8" t="s">
        <v>332</v>
      </c>
      <c r="F59" s="6">
        <v>27909.31</v>
      </c>
    </row>
    <row r="60" spans="1:6" x14ac:dyDescent="0.25">
      <c r="A60" s="4">
        <v>52</v>
      </c>
      <c r="B60" s="5" t="s">
        <v>83</v>
      </c>
      <c r="C60" s="35">
        <v>40268</v>
      </c>
      <c r="D60" s="5" t="s">
        <v>81</v>
      </c>
      <c r="E60" s="9" t="s">
        <v>337</v>
      </c>
      <c r="F60" s="6">
        <v>561600</v>
      </c>
    </row>
    <row r="61" spans="1:6" x14ac:dyDescent="0.25">
      <c r="A61" s="4">
        <v>53</v>
      </c>
      <c r="B61" s="5" t="s">
        <v>82</v>
      </c>
      <c r="C61" s="35">
        <v>40269</v>
      </c>
      <c r="D61" s="5" t="s">
        <v>81</v>
      </c>
      <c r="E61" s="9" t="s">
        <v>337</v>
      </c>
      <c r="F61" s="6">
        <v>44858.879999999997</v>
      </c>
    </row>
    <row r="62" spans="1:6" x14ac:dyDescent="0.25">
      <c r="A62" s="4">
        <v>55</v>
      </c>
      <c r="B62" s="5" t="s">
        <v>40</v>
      </c>
      <c r="C62" s="35">
        <v>40261</v>
      </c>
      <c r="D62" s="5" t="s">
        <v>373</v>
      </c>
      <c r="E62" s="8" t="s">
        <v>338</v>
      </c>
      <c r="F62" s="6">
        <v>156603.19</v>
      </c>
    </row>
    <row r="63" spans="1:6" x14ac:dyDescent="0.25">
      <c r="A63" s="4">
        <v>56</v>
      </c>
      <c r="B63" s="5" t="s">
        <v>86</v>
      </c>
      <c r="C63" s="35">
        <v>40246</v>
      </c>
      <c r="D63" s="5" t="s">
        <v>85</v>
      </c>
      <c r="E63" s="8" t="s">
        <v>338</v>
      </c>
      <c r="F63" s="6">
        <v>239254.3</v>
      </c>
    </row>
    <row r="64" spans="1:6" x14ac:dyDescent="0.25">
      <c r="A64" s="4">
        <v>57</v>
      </c>
      <c r="B64" s="5" t="s">
        <v>43</v>
      </c>
      <c r="C64" s="35">
        <v>40227</v>
      </c>
      <c r="D64" s="5" t="s">
        <v>318</v>
      </c>
      <c r="E64" s="5" t="s">
        <v>339</v>
      </c>
      <c r="F64" s="6">
        <v>4500</v>
      </c>
    </row>
    <row r="65" spans="1:6" x14ac:dyDescent="0.25">
      <c r="A65" s="4">
        <v>58</v>
      </c>
      <c r="B65" s="5" t="s">
        <v>96</v>
      </c>
      <c r="C65" s="35">
        <v>40219</v>
      </c>
      <c r="D65" s="5" t="s">
        <v>93</v>
      </c>
      <c r="E65" s="8" t="s">
        <v>340</v>
      </c>
      <c r="F65" s="6">
        <v>60976.5</v>
      </c>
    </row>
    <row r="66" spans="1:6" x14ac:dyDescent="0.25">
      <c r="A66" s="4">
        <v>59</v>
      </c>
      <c r="B66" s="5" t="s">
        <v>97</v>
      </c>
      <c r="C66" s="35">
        <v>40298</v>
      </c>
      <c r="D66" s="5" t="s">
        <v>93</v>
      </c>
      <c r="E66" s="8" t="s">
        <v>340</v>
      </c>
      <c r="F66" s="6">
        <v>57289</v>
      </c>
    </row>
    <row r="67" spans="1:6" x14ac:dyDescent="0.25">
      <c r="A67" s="4">
        <v>60</v>
      </c>
      <c r="B67" s="5" t="s">
        <v>98</v>
      </c>
      <c r="C67" s="35">
        <v>40305</v>
      </c>
      <c r="D67" s="5" t="s">
        <v>93</v>
      </c>
      <c r="E67" s="8" t="s">
        <v>340</v>
      </c>
      <c r="F67" s="6">
        <v>79650</v>
      </c>
    </row>
    <row r="68" spans="1:6" x14ac:dyDescent="0.25">
      <c r="A68" s="4">
        <v>61</v>
      </c>
      <c r="B68" s="5" t="s">
        <v>100</v>
      </c>
      <c r="C68" s="35">
        <v>40239</v>
      </c>
      <c r="D68" s="5" t="s">
        <v>99</v>
      </c>
      <c r="E68" s="8" t="s">
        <v>341</v>
      </c>
      <c r="F68" s="6">
        <v>8850</v>
      </c>
    </row>
    <row r="69" spans="1:6" x14ac:dyDescent="0.25">
      <c r="A69" s="4">
        <v>62</v>
      </c>
      <c r="B69" s="5" t="s">
        <v>101</v>
      </c>
      <c r="C69" s="35">
        <v>40261</v>
      </c>
      <c r="D69" s="5" t="s">
        <v>99</v>
      </c>
      <c r="E69" s="8" t="s">
        <v>341</v>
      </c>
      <c r="F69" s="6">
        <v>70813</v>
      </c>
    </row>
    <row r="70" spans="1:6" x14ac:dyDescent="0.25">
      <c r="A70" s="4">
        <v>63</v>
      </c>
      <c r="B70" s="5" t="s">
        <v>104</v>
      </c>
      <c r="C70" s="35">
        <v>40271</v>
      </c>
      <c r="D70" s="5" t="s">
        <v>99</v>
      </c>
      <c r="E70" s="8" t="s">
        <v>341</v>
      </c>
      <c r="F70" s="6">
        <v>334512</v>
      </c>
    </row>
    <row r="71" spans="1:6" x14ac:dyDescent="0.25">
      <c r="A71" s="4">
        <v>64</v>
      </c>
      <c r="B71" s="5" t="s">
        <v>103</v>
      </c>
      <c r="C71" s="35">
        <v>40292</v>
      </c>
      <c r="D71" s="5" t="s">
        <v>99</v>
      </c>
      <c r="E71" s="8" t="s">
        <v>341</v>
      </c>
      <c r="F71" s="6">
        <v>8794</v>
      </c>
    </row>
    <row r="72" spans="1:6" x14ac:dyDescent="0.25">
      <c r="A72" s="4">
        <v>65</v>
      </c>
      <c r="B72" s="5" t="s">
        <v>102</v>
      </c>
      <c r="C72" s="35">
        <v>40292</v>
      </c>
      <c r="D72" s="5" t="s">
        <v>99</v>
      </c>
      <c r="E72" s="8" t="s">
        <v>341</v>
      </c>
      <c r="F72" s="6">
        <v>4720</v>
      </c>
    </row>
    <row r="73" spans="1:6" x14ac:dyDescent="0.25">
      <c r="A73" s="4">
        <v>66</v>
      </c>
      <c r="B73" s="5" t="s">
        <v>105</v>
      </c>
      <c r="C73" s="35">
        <v>40214</v>
      </c>
      <c r="D73" s="5" t="s">
        <v>99</v>
      </c>
      <c r="E73" s="8" t="s">
        <v>341</v>
      </c>
      <c r="F73" s="6">
        <v>22684.5</v>
      </c>
    </row>
    <row r="74" spans="1:6" x14ac:dyDescent="0.25">
      <c r="A74" s="4">
        <v>67</v>
      </c>
      <c r="B74" s="5" t="s">
        <v>107</v>
      </c>
      <c r="C74" s="35">
        <v>40309</v>
      </c>
      <c r="D74" s="5" t="s">
        <v>106</v>
      </c>
      <c r="E74" s="8" t="s">
        <v>349</v>
      </c>
      <c r="F74" s="6">
        <v>2832</v>
      </c>
    </row>
    <row r="75" spans="1:6" x14ac:dyDescent="0.25">
      <c r="A75" s="4">
        <v>68</v>
      </c>
      <c r="B75" s="5" t="s">
        <v>104</v>
      </c>
      <c r="C75" s="35">
        <v>40309</v>
      </c>
      <c r="D75" s="5" t="s">
        <v>106</v>
      </c>
      <c r="E75" s="8" t="s">
        <v>349</v>
      </c>
      <c r="F75" s="6">
        <v>24225.4</v>
      </c>
    </row>
    <row r="76" spans="1:6" x14ac:dyDescent="0.25">
      <c r="A76" s="4">
        <v>69</v>
      </c>
      <c r="B76" s="5" t="s">
        <v>109</v>
      </c>
      <c r="C76" s="35">
        <v>40291</v>
      </c>
      <c r="D76" s="5" t="s">
        <v>108</v>
      </c>
      <c r="E76" s="9" t="s">
        <v>328</v>
      </c>
      <c r="F76" s="6">
        <v>39063.9</v>
      </c>
    </row>
    <row r="77" spans="1:6" x14ac:dyDescent="0.25">
      <c r="A77" s="4">
        <v>72</v>
      </c>
      <c r="B77" s="5" t="s">
        <v>87</v>
      </c>
      <c r="C77" s="35">
        <v>40261</v>
      </c>
      <c r="D77" s="5" t="s">
        <v>110</v>
      </c>
      <c r="E77" s="9" t="s">
        <v>338</v>
      </c>
      <c r="F77" s="6">
        <v>495977.07</v>
      </c>
    </row>
    <row r="78" spans="1:6" x14ac:dyDescent="0.25">
      <c r="A78" s="4">
        <v>73</v>
      </c>
      <c r="B78" s="5" t="s">
        <v>112</v>
      </c>
      <c r="C78" s="35">
        <v>40218</v>
      </c>
      <c r="D78" s="5" t="s">
        <v>111</v>
      </c>
      <c r="E78" s="8" t="s">
        <v>342</v>
      </c>
      <c r="F78" s="6">
        <v>3100</v>
      </c>
    </row>
    <row r="79" spans="1:6" x14ac:dyDescent="0.25">
      <c r="A79" s="4">
        <v>74</v>
      </c>
      <c r="B79" s="5" t="s">
        <v>113</v>
      </c>
      <c r="C79" s="35">
        <v>40257</v>
      </c>
      <c r="D79" s="5" t="s">
        <v>111</v>
      </c>
      <c r="E79" s="8" t="s">
        <v>342</v>
      </c>
      <c r="F79" s="6">
        <v>39268.04</v>
      </c>
    </row>
    <row r="80" spans="1:6" x14ac:dyDescent="0.25">
      <c r="A80" s="4">
        <v>75</v>
      </c>
      <c r="B80" s="5" t="s">
        <v>115</v>
      </c>
      <c r="C80" s="35">
        <v>40249</v>
      </c>
      <c r="D80" s="5" t="s">
        <v>114</v>
      </c>
      <c r="E80" s="8" t="s">
        <v>342</v>
      </c>
      <c r="F80" s="6">
        <v>2191</v>
      </c>
    </row>
    <row r="81" spans="1:6" x14ac:dyDescent="0.25">
      <c r="A81" s="4">
        <v>77</v>
      </c>
      <c r="B81" s="5" t="s">
        <v>117</v>
      </c>
      <c r="C81" s="35">
        <v>40256</v>
      </c>
      <c r="D81" s="5" t="s">
        <v>116</v>
      </c>
      <c r="E81" s="8" t="s">
        <v>342</v>
      </c>
      <c r="F81" s="6">
        <v>59132.160000000003</v>
      </c>
    </row>
    <row r="82" spans="1:6" x14ac:dyDescent="0.25">
      <c r="A82" s="4">
        <v>78</v>
      </c>
      <c r="B82" s="5" t="s">
        <v>121</v>
      </c>
      <c r="C82" s="35">
        <v>40249</v>
      </c>
      <c r="D82" s="5" t="s">
        <v>118</v>
      </c>
      <c r="E82" s="8" t="s">
        <v>330</v>
      </c>
      <c r="F82" s="6">
        <v>32868.9</v>
      </c>
    </row>
    <row r="83" spans="1:6" x14ac:dyDescent="0.25">
      <c r="A83" s="4">
        <v>79</v>
      </c>
      <c r="B83" s="5" t="s">
        <v>127</v>
      </c>
      <c r="C83" s="35">
        <v>40277</v>
      </c>
      <c r="D83" s="5" t="s">
        <v>126</v>
      </c>
      <c r="E83" s="8" t="s">
        <v>328</v>
      </c>
      <c r="F83" s="6">
        <v>18116</v>
      </c>
    </row>
    <row r="84" spans="1:6" x14ac:dyDescent="0.25">
      <c r="A84" s="4">
        <v>80</v>
      </c>
      <c r="B84" s="5" t="s">
        <v>129</v>
      </c>
      <c r="C84" s="35">
        <v>40298</v>
      </c>
      <c r="D84" s="5" t="s">
        <v>128</v>
      </c>
      <c r="E84" s="5" t="s">
        <v>333</v>
      </c>
      <c r="F84" s="6">
        <v>90027.63</v>
      </c>
    </row>
    <row r="85" spans="1:6" x14ac:dyDescent="0.25">
      <c r="A85" s="4">
        <v>81</v>
      </c>
      <c r="B85" s="5" t="s">
        <v>49</v>
      </c>
      <c r="C85" s="35">
        <v>40271</v>
      </c>
      <c r="D85" s="5" t="s">
        <v>130</v>
      </c>
      <c r="E85" s="5" t="s">
        <v>378</v>
      </c>
      <c r="F85" s="6">
        <v>496673.8</v>
      </c>
    </row>
    <row r="86" spans="1:6" x14ac:dyDescent="0.25">
      <c r="A86" s="4">
        <v>82</v>
      </c>
      <c r="B86" s="5" t="s">
        <v>134</v>
      </c>
      <c r="C86" s="35">
        <v>40221</v>
      </c>
      <c r="D86" s="5" t="s">
        <v>131</v>
      </c>
      <c r="E86" s="9" t="s">
        <v>343</v>
      </c>
      <c r="F86" s="6">
        <v>35872</v>
      </c>
    </row>
    <row r="87" spans="1:6" x14ac:dyDescent="0.25">
      <c r="A87" s="4">
        <v>83</v>
      </c>
      <c r="B87" s="5" t="s">
        <v>137</v>
      </c>
      <c r="C87" s="35">
        <v>40232</v>
      </c>
      <c r="D87" s="5" t="s">
        <v>131</v>
      </c>
      <c r="E87" s="9" t="s">
        <v>343</v>
      </c>
      <c r="F87" s="6">
        <v>4968.9799999999996</v>
      </c>
    </row>
    <row r="88" spans="1:6" x14ac:dyDescent="0.25">
      <c r="A88" s="4">
        <v>84</v>
      </c>
      <c r="B88" s="5" t="s">
        <v>136</v>
      </c>
      <c r="C88" s="35">
        <v>40233</v>
      </c>
      <c r="D88" s="5" t="s">
        <v>131</v>
      </c>
      <c r="E88" s="9" t="s">
        <v>343</v>
      </c>
      <c r="F88" s="6">
        <v>1876.2</v>
      </c>
    </row>
    <row r="89" spans="1:6" x14ac:dyDescent="0.25">
      <c r="A89" s="4">
        <v>85</v>
      </c>
      <c r="B89" s="5" t="s">
        <v>135</v>
      </c>
      <c r="C89" s="35">
        <v>40240</v>
      </c>
      <c r="D89" s="5" t="s">
        <v>131</v>
      </c>
      <c r="E89" s="9" t="s">
        <v>343</v>
      </c>
      <c r="F89" s="6">
        <v>46020</v>
      </c>
    </row>
    <row r="90" spans="1:6" x14ac:dyDescent="0.25">
      <c r="A90" s="4">
        <v>86</v>
      </c>
      <c r="B90" s="5" t="s">
        <v>109</v>
      </c>
      <c r="C90" s="35">
        <v>40298</v>
      </c>
      <c r="D90" s="5" t="s">
        <v>138</v>
      </c>
      <c r="E90" s="5" t="s">
        <v>344</v>
      </c>
      <c r="F90" s="6">
        <v>1000000</v>
      </c>
    </row>
    <row r="91" spans="1:6" x14ac:dyDescent="0.25">
      <c r="A91" s="4">
        <v>87</v>
      </c>
      <c r="B91" s="5" t="s">
        <v>42</v>
      </c>
      <c r="C91" s="35">
        <v>40305</v>
      </c>
      <c r="D91" s="5" t="s">
        <v>139</v>
      </c>
      <c r="E91" s="8" t="s">
        <v>332</v>
      </c>
      <c r="F91" s="6">
        <v>55873</v>
      </c>
    </row>
    <row r="92" spans="1:6" x14ac:dyDescent="0.25">
      <c r="A92" s="4">
        <v>88</v>
      </c>
      <c r="B92" s="5" t="s">
        <v>141</v>
      </c>
      <c r="C92" s="35">
        <v>40236</v>
      </c>
      <c r="D92" s="5" t="s">
        <v>140</v>
      </c>
      <c r="E92" s="8" t="s">
        <v>345</v>
      </c>
      <c r="F92" s="6">
        <v>259404.12</v>
      </c>
    </row>
    <row r="93" spans="1:6" x14ac:dyDescent="0.25">
      <c r="A93" s="4">
        <v>89</v>
      </c>
      <c r="B93" s="5" t="s">
        <v>143</v>
      </c>
      <c r="C93" s="35">
        <v>40269</v>
      </c>
      <c r="D93" s="5" t="s">
        <v>142</v>
      </c>
      <c r="E93" s="8" t="s">
        <v>332</v>
      </c>
      <c r="F93" s="6">
        <v>9027</v>
      </c>
    </row>
    <row r="94" spans="1:6" x14ac:dyDescent="0.25">
      <c r="A94" s="4">
        <v>90</v>
      </c>
      <c r="B94" s="5" t="s">
        <v>123</v>
      </c>
      <c r="C94" s="35">
        <v>40277</v>
      </c>
      <c r="D94" s="5" t="s">
        <v>144</v>
      </c>
      <c r="E94" s="8" t="s">
        <v>345</v>
      </c>
      <c r="F94" s="6">
        <v>258319.7</v>
      </c>
    </row>
    <row r="95" spans="1:6" x14ac:dyDescent="0.25">
      <c r="A95" s="4">
        <v>91</v>
      </c>
      <c r="B95" s="5" t="s">
        <v>146</v>
      </c>
      <c r="C95" s="35">
        <v>40239</v>
      </c>
      <c r="D95" s="5" t="s">
        <v>145</v>
      </c>
      <c r="E95" s="8" t="s">
        <v>345</v>
      </c>
      <c r="F95" s="6">
        <v>19824</v>
      </c>
    </row>
    <row r="96" spans="1:6" x14ac:dyDescent="0.25">
      <c r="A96" s="4">
        <v>92</v>
      </c>
      <c r="B96" s="5" t="s">
        <v>148</v>
      </c>
      <c r="C96" s="35">
        <v>40165</v>
      </c>
      <c r="D96" s="5" t="s">
        <v>147</v>
      </c>
      <c r="E96" s="5" t="s">
        <v>336</v>
      </c>
      <c r="F96" s="6">
        <v>30355.82</v>
      </c>
    </row>
    <row r="97" spans="1:6" x14ac:dyDescent="0.25">
      <c r="A97" s="4">
        <v>93</v>
      </c>
      <c r="B97" s="5" t="s">
        <v>150</v>
      </c>
      <c r="C97" s="35">
        <v>40270</v>
      </c>
      <c r="D97" s="5" t="s">
        <v>149</v>
      </c>
      <c r="E97" s="8" t="s">
        <v>362</v>
      </c>
      <c r="F97" s="6">
        <v>79974.36</v>
      </c>
    </row>
    <row r="98" spans="1:6" x14ac:dyDescent="0.25">
      <c r="A98" s="4">
        <v>94</v>
      </c>
      <c r="B98" s="5" t="s">
        <v>155</v>
      </c>
      <c r="C98" s="35">
        <v>40250</v>
      </c>
      <c r="D98" s="5" t="s">
        <v>153</v>
      </c>
      <c r="E98" s="8" t="s">
        <v>340</v>
      </c>
      <c r="F98" s="6">
        <v>28548.92</v>
      </c>
    </row>
    <row r="99" spans="1:6" x14ac:dyDescent="0.25">
      <c r="A99" s="4">
        <v>95</v>
      </c>
      <c r="B99" s="5" t="s">
        <v>156</v>
      </c>
      <c r="C99" s="35">
        <v>40274</v>
      </c>
      <c r="D99" s="5" t="s">
        <v>153</v>
      </c>
      <c r="E99" s="8" t="s">
        <v>340</v>
      </c>
      <c r="F99" s="6">
        <v>6610.95</v>
      </c>
    </row>
    <row r="100" spans="1:6" x14ac:dyDescent="0.25">
      <c r="A100" s="4">
        <v>96</v>
      </c>
      <c r="B100" s="5" t="s">
        <v>157</v>
      </c>
      <c r="C100" s="35">
        <v>40290</v>
      </c>
      <c r="D100" s="5" t="s">
        <v>153</v>
      </c>
      <c r="E100" s="8" t="s">
        <v>340</v>
      </c>
      <c r="F100" s="6">
        <v>41311.800000000003</v>
      </c>
    </row>
    <row r="101" spans="1:6" x14ac:dyDescent="0.25">
      <c r="A101" s="4">
        <v>97</v>
      </c>
      <c r="B101" s="5" t="s">
        <v>159</v>
      </c>
      <c r="C101" s="35">
        <v>40289</v>
      </c>
      <c r="D101" s="5" t="s">
        <v>158</v>
      </c>
      <c r="E101" s="8" t="s">
        <v>341</v>
      </c>
      <c r="F101" s="6">
        <v>24983.4</v>
      </c>
    </row>
    <row r="102" spans="1:6" x14ac:dyDescent="0.25">
      <c r="A102" s="4">
        <v>99</v>
      </c>
      <c r="B102" s="5" t="s">
        <v>162</v>
      </c>
      <c r="C102" s="35">
        <v>40275</v>
      </c>
      <c r="D102" s="5" t="s">
        <v>160</v>
      </c>
      <c r="E102" s="10" t="s">
        <v>346</v>
      </c>
      <c r="F102" s="6">
        <v>25134</v>
      </c>
    </row>
    <row r="103" spans="1:6" x14ac:dyDescent="0.25">
      <c r="A103" s="4">
        <v>100</v>
      </c>
      <c r="B103" s="5" t="s">
        <v>161</v>
      </c>
      <c r="C103" s="35">
        <v>40246</v>
      </c>
      <c r="D103" s="5" t="s">
        <v>160</v>
      </c>
      <c r="E103" s="10" t="s">
        <v>346</v>
      </c>
      <c r="F103" s="6">
        <v>46492</v>
      </c>
    </row>
    <row r="104" spans="1:6" x14ac:dyDescent="0.25">
      <c r="A104" s="4">
        <v>101</v>
      </c>
      <c r="B104" s="5" t="s">
        <v>163</v>
      </c>
      <c r="C104" s="35">
        <v>40299</v>
      </c>
      <c r="D104" s="5" t="s">
        <v>160</v>
      </c>
      <c r="E104" s="10" t="s">
        <v>346</v>
      </c>
      <c r="F104" s="6">
        <v>4130</v>
      </c>
    </row>
    <row r="105" spans="1:6" x14ac:dyDescent="0.25">
      <c r="A105" s="23">
        <v>102</v>
      </c>
      <c r="B105" s="17" t="s">
        <v>165</v>
      </c>
      <c r="C105" s="35">
        <v>40242</v>
      </c>
      <c r="D105" s="17" t="s">
        <v>164</v>
      </c>
      <c r="E105" s="17" t="s">
        <v>339</v>
      </c>
      <c r="F105" s="24">
        <v>1017750</v>
      </c>
    </row>
    <row r="106" spans="1:6" x14ac:dyDescent="0.25">
      <c r="A106" s="4">
        <v>103</v>
      </c>
      <c r="B106" s="5" t="s">
        <v>169</v>
      </c>
      <c r="C106" s="35">
        <v>40317</v>
      </c>
      <c r="D106" s="5" t="s">
        <v>166</v>
      </c>
      <c r="E106" s="8" t="s">
        <v>330</v>
      </c>
      <c r="F106" s="6">
        <v>66000</v>
      </c>
    </row>
    <row r="107" spans="1:6" x14ac:dyDescent="0.25">
      <c r="A107" s="4">
        <v>104</v>
      </c>
      <c r="B107" s="5" t="s">
        <v>168</v>
      </c>
      <c r="C107" s="35">
        <v>40295</v>
      </c>
      <c r="D107" s="5" t="s">
        <v>166</v>
      </c>
      <c r="E107" s="8" t="s">
        <v>330</v>
      </c>
      <c r="F107" s="6">
        <v>560500</v>
      </c>
    </row>
    <row r="108" spans="1:6" x14ac:dyDescent="0.25">
      <c r="A108" s="4">
        <v>105</v>
      </c>
      <c r="B108" s="5" t="s">
        <v>171</v>
      </c>
      <c r="C108" s="35">
        <v>40250</v>
      </c>
      <c r="D108" s="5" t="s">
        <v>170</v>
      </c>
      <c r="E108" s="8" t="s">
        <v>330</v>
      </c>
      <c r="F108" s="6">
        <v>33630</v>
      </c>
    </row>
    <row r="109" spans="1:6" x14ac:dyDescent="0.25">
      <c r="A109" s="4">
        <v>106</v>
      </c>
      <c r="B109" s="5" t="s">
        <v>7</v>
      </c>
      <c r="C109" s="35">
        <v>40248</v>
      </c>
      <c r="D109" s="5" t="s">
        <v>172</v>
      </c>
      <c r="E109" s="8" t="s">
        <v>330</v>
      </c>
      <c r="F109" s="6">
        <v>154875</v>
      </c>
    </row>
    <row r="110" spans="1:6" x14ac:dyDescent="0.25">
      <c r="A110" s="4">
        <v>107</v>
      </c>
      <c r="B110" s="5" t="s">
        <v>151</v>
      </c>
      <c r="C110" s="35">
        <v>40239</v>
      </c>
      <c r="D110" s="5" t="s">
        <v>173</v>
      </c>
      <c r="E110" s="8" t="s">
        <v>330</v>
      </c>
      <c r="F110" s="6">
        <v>1734.6</v>
      </c>
    </row>
    <row r="111" spans="1:6" x14ac:dyDescent="0.25">
      <c r="A111" s="4">
        <v>108</v>
      </c>
      <c r="B111" s="5" t="s">
        <v>152</v>
      </c>
      <c r="C111" s="35">
        <v>40270</v>
      </c>
      <c r="D111" s="5" t="s">
        <v>173</v>
      </c>
      <c r="E111" s="8" t="s">
        <v>330</v>
      </c>
      <c r="F111" s="6">
        <v>1652</v>
      </c>
    </row>
    <row r="112" spans="1:6" x14ac:dyDescent="0.25">
      <c r="A112" s="4">
        <v>109</v>
      </c>
      <c r="B112" s="5" t="s">
        <v>174</v>
      </c>
      <c r="C112" s="35">
        <v>40257</v>
      </c>
      <c r="D112" s="5" t="s">
        <v>173</v>
      </c>
      <c r="E112" s="8" t="s">
        <v>330</v>
      </c>
      <c r="F112" s="6">
        <v>1003</v>
      </c>
    </row>
    <row r="113" spans="1:6" x14ac:dyDescent="0.25">
      <c r="A113" s="4">
        <v>110</v>
      </c>
      <c r="B113" s="5" t="s">
        <v>310</v>
      </c>
      <c r="C113" s="35">
        <v>40269</v>
      </c>
      <c r="D113" s="5" t="s">
        <v>173</v>
      </c>
      <c r="E113" s="8" t="s">
        <v>330</v>
      </c>
      <c r="F113" s="6">
        <v>1770</v>
      </c>
    </row>
    <row r="114" spans="1:6" x14ac:dyDescent="0.25">
      <c r="A114" s="4">
        <v>111</v>
      </c>
      <c r="B114" s="5" t="s">
        <v>1</v>
      </c>
      <c r="C114" s="35">
        <v>40269</v>
      </c>
      <c r="D114" s="5" t="s">
        <v>173</v>
      </c>
      <c r="E114" s="8" t="s">
        <v>330</v>
      </c>
      <c r="F114" s="6">
        <v>8083</v>
      </c>
    </row>
    <row r="115" spans="1:6" x14ac:dyDescent="0.25">
      <c r="A115" s="4">
        <v>112</v>
      </c>
      <c r="B115" s="5" t="s">
        <v>122</v>
      </c>
      <c r="C115" s="35">
        <v>40281</v>
      </c>
      <c r="D115" s="5" t="s">
        <v>173</v>
      </c>
      <c r="E115" s="8" t="s">
        <v>330</v>
      </c>
      <c r="F115" s="6">
        <v>25948.2</v>
      </c>
    </row>
    <row r="116" spans="1:6" x14ac:dyDescent="0.25">
      <c r="A116" s="4">
        <v>113</v>
      </c>
      <c r="B116" s="5" t="s">
        <v>167</v>
      </c>
      <c r="C116" s="35">
        <v>40268</v>
      </c>
      <c r="D116" s="5" t="s">
        <v>179</v>
      </c>
      <c r="E116" s="8" t="s">
        <v>347</v>
      </c>
      <c r="F116" s="6">
        <v>102532.64</v>
      </c>
    </row>
    <row r="117" spans="1:6" x14ac:dyDescent="0.25">
      <c r="A117" s="4">
        <v>114</v>
      </c>
      <c r="B117" s="5" t="s">
        <v>88</v>
      </c>
      <c r="C117" s="35">
        <v>40298</v>
      </c>
      <c r="D117" s="5" t="s">
        <v>179</v>
      </c>
      <c r="E117" s="8" t="s">
        <v>347</v>
      </c>
      <c r="F117" s="6">
        <v>102532.64</v>
      </c>
    </row>
    <row r="118" spans="1:6" x14ac:dyDescent="0.25">
      <c r="A118" s="4">
        <v>115</v>
      </c>
      <c r="B118" s="5" t="s">
        <v>182</v>
      </c>
      <c r="C118" s="35">
        <v>40257</v>
      </c>
      <c r="D118" s="5" t="s">
        <v>180</v>
      </c>
      <c r="E118" s="9" t="s">
        <v>338</v>
      </c>
      <c r="F118" s="6">
        <v>76250</v>
      </c>
    </row>
    <row r="119" spans="1:6" x14ac:dyDescent="0.25">
      <c r="A119" s="4">
        <v>116</v>
      </c>
      <c r="B119" s="5" t="s">
        <v>183</v>
      </c>
      <c r="C119" s="35">
        <v>40262</v>
      </c>
      <c r="D119" s="5" t="s">
        <v>180</v>
      </c>
      <c r="E119" s="9" t="s">
        <v>338</v>
      </c>
      <c r="F119" s="6">
        <v>40992</v>
      </c>
    </row>
    <row r="120" spans="1:6" x14ac:dyDescent="0.25">
      <c r="A120" s="4">
        <v>117</v>
      </c>
      <c r="B120" s="5" t="s">
        <v>181</v>
      </c>
      <c r="C120" s="35">
        <v>40283</v>
      </c>
      <c r="D120" s="5" t="s">
        <v>180</v>
      </c>
      <c r="E120" s="9" t="s">
        <v>338</v>
      </c>
      <c r="F120" s="6">
        <v>66514.39</v>
      </c>
    </row>
    <row r="121" spans="1:6" x14ac:dyDescent="0.25">
      <c r="A121" s="4">
        <v>118</v>
      </c>
      <c r="B121" s="5" t="s">
        <v>150</v>
      </c>
      <c r="C121" s="35">
        <v>40236</v>
      </c>
      <c r="D121" s="5" t="s">
        <v>184</v>
      </c>
      <c r="E121" s="8" t="s">
        <v>374</v>
      </c>
      <c r="F121" s="6">
        <v>224164.6</v>
      </c>
    </row>
    <row r="122" spans="1:6" x14ac:dyDescent="0.25">
      <c r="A122" s="4">
        <v>119</v>
      </c>
      <c r="B122" s="5" t="s">
        <v>185</v>
      </c>
      <c r="C122" s="35">
        <v>40274</v>
      </c>
      <c r="D122" s="5" t="s">
        <v>184</v>
      </c>
      <c r="E122" s="8" t="s">
        <v>374</v>
      </c>
      <c r="F122" s="6">
        <v>52333</v>
      </c>
    </row>
    <row r="123" spans="1:6" x14ac:dyDescent="0.25">
      <c r="A123" s="23">
        <v>120</v>
      </c>
      <c r="B123" s="17" t="s">
        <v>58</v>
      </c>
      <c r="C123" s="35">
        <v>40291</v>
      </c>
      <c r="D123" s="17" t="s">
        <v>186</v>
      </c>
      <c r="E123" s="17" t="s">
        <v>377</v>
      </c>
      <c r="F123" s="24">
        <v>190286.8</v>
      </c>
    </row>
    <row r="124" spans="1:6" x14ac:dyDescent="0.25">
      <c r="A124" s="4">
        <v>121</v>
      </c>
      <c r="B124" s="5" t="s">
        <v>188</v>
      </c>
      <c r="C124" s="35">
        <v>40281</v>
      </c>
      <c r="D124" s="5" t="s">
        <v>187</v>
      </c>
      <c r="E124" s="17" t="s">
        <v>346</v>
      </c>
      <c r="F124" s="6">
        <v>112100</v>
      </c>
    </row>
    <row r="125" spans="1:6" x14ac:dyDescent="0.25">
      <c r="A125" s="4">
        <v>122</v>
      </c>
      <c r="B125" s="5" t="s">
        <v>46</v>
      </c>
      <c r="C125" s="35">
        <v>40270</v>
      </c>
      <c r="D125" s="5" t="s">
        <v>189</v>
      </c>
      <c r="E125" s="5" t="s">
        <v>336</v>
      </c>
      <c r="F125" s="6">
        <v>35306.35</v>
      </c>
    </row>
    <row r="126" spans="1:6" x14ac:dyDescent="0.25">
      <c r="A126" s="4">
        <v>123</v>
      </c>
      <c r="B126" s="5" t="s">
        <v>18</v>
      </c>
      <c r="C126" s="35">
        <v>40281</v>
      </c>
      <c r="D126" s="5" t="s">
        <v>190</v>
      </c>
      <c r="E126" s="9" t="s">
        <v>338</v>
      </c>
      <c r="F126" s="6">
        <v>169961.53</v>
      </c>
    </row>
    <row r="127" spans="1:6" x14ac:dyDescent="0.25">
      <c r="A127" s="4">
        <v>124</v>
      </c>
      <c r="B127" s="5" t="s">
        <v>192</v>
      </c>
      <c r="C127" s="35">
        <v>40227</v>
      </c>
      <c r="D127" s="5" t="s">
        <v>191</v>
      </c>
      <c r="E127" s="17" t="s">
        <v>355</v>
      </c>
      <c r="F127" s="6">
        <v>52451</v>
      </c>
    </row>
    <row r="128" spans="1:6" x14ac:dyDescent="0.25">
      <c r="A128" s="4">
        <v>125</v>
      </c>
      <c r="B128" s="5" t="s">
        <v>193</v>
      </c>
      <c r="C128" s="35">
        <v>40150</v>
      </c>
      <c r="D128" s="5" t="s">
        <v>319</v>
      </c>
      <c r="E128" s="8" t="s">
        <v>348</v>
      </c>
      <c r="F128" s="6">
        <v>59000</v>
      </c>
    </row>
    <row r="129" spans="1:6" x14ac:dyDescent="0.25">
      <c r="A129" s="4">
        <v>126</v>
      </c>
      <c r="B129" s="5" t="s">
        <v>195</v>
      </c>
      <c r="C129" s="35">
        <v>40255</v>
      </c>
      <c r="D129" s="5" t="s">
        <v>194</v>
      </c>
      <c r="E129" s="9" t="s">
        <v>333</v>
      </c>
      <c r="F129" s="6">
        <v>17405</v>
      </c>
    </row>
    <row r="130" spans="1:6" x14ac:dyDescent="0.25">
      <c r="A130" s="4">
        <v>127</v>
      </c>
      <c r="B130" s="5" t="s">
        <v>196</v>
      </c>
      <c r="C130" s="35">
        <v>40262</v>
      </c>
      <c r="D130" s="5" t="s">
        <v>194</v>
      </c>
      <c r="E130" s="9" t="s">
        <v>333</v>
      </c>
      <c r="F130" s="6">
        <v>33335</v>
      </c>
    </row>
    <row r="131" spans="1:6" x14ac:dyDescent="0.25">
      <c r="A131" s="4">
        <v>128</v>
      </c>
      <c r="B131" s="5" t="s">
        <v>197</v>
      </c>
      <c r="C131" s="35">
        <v>40278</v>
      </c>
      <c r="D131" s="5" t="s">
        <v>194</v>
      </c>
      <c r="E131" s="9" t="s">
        <v>333</v>
      </c>
      <c r="F131" s="6">
        <v>25016</v>
      </c>
    </row>
    <row r="132" spans="1:6" x14ac:dyDescent="0.25">
      <c r="A132" s="4">
        <v>129</v>
      </c>
      <c r="B132" s="5" t="s">
        <v>198</v>
      </c>
      <c r="C132" s="35">
        <v>40304</v>
      </c>
      <c r="D132" s="5" t="s">
        <v>194</v>
      </c>
      <c r="E132" s="9" t="s">
        <v>333</v>
      </c>
      <c r="F132" s="6">
        <v>51684</v>
      </c>
    </row>
    <row r="133" spans="1:6" x14ac:dyDescent="0.25">
      <c r="A133" s="4">
        <v>130</v>
      </c>
      <c r="B133" s="5" t="s">
        <v>205</v>
      </c>
      <c r="C133" s="35">
        <v>40193</v>
      </c>
      <c r="D133" s="5" t="s">
        <v>201</v>
      </c>
      <c r="E133" s="5" t="s">
        <v>336</v>
      </c>
      <c r="F133" s="6">
        <v>11971.1</v>
      </c>
    </row>
    <row r="134" spans="1:6" x14ac:dyDescent="0.25">
      <c r="A134" s="4">
        <v>131</v>
      </c>
      <c r="B134" s="5" t="s">
        <v>52</v>
      </c>
      <c r="C134" s="35">
        <v>40211</v>
      </c>
      <c r="D134" s="5" t="s">
        <v>201</v>
      </c>
      <c r="E134" s="5" t="s">
        <v>336</v>
      </c>
      <c r="F134" s="6">
        <v>15304.6</v>
      </c>
    </row>
    <row r="135" spans="1:6" x14ac:dyDescent="0.25">
      <c r="A135" s="4">
        <v>132</v>
      </c>
      <c r="B135" s="5" t="s">
        <v>202</v>
      </c>
      <c r="C135" s="35">
        <v>40237</v>
      </c>
      <c r="D135" s="5" t="s">
        <v>201</v>
      </c>
      <c r="E135" s="5" t="s">
        <v>336</v>
      </c>
      <c r="F135" s="6">
        <v>20237</v>
      </c>
    </row>
    <row r="136" spans="1:6" x14ac:dyDescent="0.25">
      <c r="A136" s="4">
        <v>133</v>
      </c>
      <c r="B136" s="5" t="s">
        <v>132</v>
      </c>
      <c r="C136" s="35">
        <v>40254</v>
      </c>
      <c r="D136" s="5" t="s">
        <v>201</v>
      </c>
      <c r="E136" s="5" t="s">
        <v>336</v>
      </c>
      <c r="F136" s="6">
        <v>6667</v>
      </c>
    </row>
    <row r="137" spans="1:6" x14ac:dyDescent="0.25">
      <c r="A137" s="4">
        <v>134</v>
      </c>
      <c r="B137" s="5" t="s">
        <v>203</v>
      </c>
      <c r="C137" s="35">
        <v>40299</v>
      </c>
      <c r="D137" s="5" t="s">
        <v>201</v>
      </c>
      <c r="E137" s="5" t="s">
        <v>336</v>
      </c>
      <c r="F137" s="6">
        <v>3840.9</v>
      </c>
    </row>
    <row r="138" spans="1:6" x14ac:dyDescent="0.25">
      <c r="A138" s="4">
        <v>135</v>
      </c>
      <c r="B138" s="5" t="s">
        <v>204</v>
      </c>
      <c r="C138" s="35">
        <v>40299</v>
      </c>
      <c r="D138" s="5" t="s">
        <v>201</v>
      </c>
      <c r="E138" s="5" t="s">
        <v>336</v>
      </c>
      <c r="F138" s="6">
        <v>2525.1999999999998</v>
      </c>
    </row>
    <row r="139" spans="1:6" x14ac:dyDescent="0.25">
      <c r="A139" s="4">
        <v>136</v>
      </c>
      <c r="B139" s="5" t="s">
        <v>206</v>
      </c>
      <c r="C139" s="35">
        <v>40304</v>
      </c>
      <c r="D139" s="5" t="s">
        <v>201</v>
      </c>
      <c r="E139" s="5" t="s">
        <v>336</v>
      </c>
      <c r="F139" s="6">
        <v>19411</v>
      </c>
    </row>
    <row r="140" spans="1:6" x14ac:dyDescent="0.25">
      <c r="A140" s="4">
        <v>137</v>
      </c>
      <c r="B140" s="5" t="s">
        <v>208</v>
      </c>
      <c r="C140" s="35">
        <v>40268</v>
      </c>
      <c r="D140" s="5" t="s">
        <v>207</v>
      </c>
      <c r="E140" s="8" t="s">
        <v>349</v>
      </c>
      <c r="F140" s="6">
        <v>20546.77</v>
      </c>
    </row>
    <row r="141" spans="1:6" x14ac:dyDescent="0.25">
      <c r="A141" s="4">
        <v>138</v>
      </c>
      <c r="B141" s="5" t="s">
        <v>212</v>
      </c>
      <c r="C141" s="35">
        <v>40277</v>
      </c>
      <c r="D141" s="5" t="s">
        <v>207</v>
      </c>
      <c r="E141" s="8" t="s">
        <v>349</v>
      </c>
      <c r="F141" s="6">
        <v>48414.83</v>
      </c>
    </row>
    <row r="142" spans="1:6" x14ac:dyDescent="0.25">
      <c r="A142" s="4">
        <v>139</v>
      </c>
      <c r="B142" s="5" t="s">
        <v>211</v>
      </c>
      <c r="C142" s="35">
        <v>40283</v>
      </c>
      <c r="D142" s="5" t="s">
        <v>207</v>
      </c>
      <c r="E142" s="8" t="s">
        <v>349</v>
      </c>
      <c r="F142" s="6">
        <v>11026.27</v>
      </c>
    </row>
    <row r="143" spans="1:6" x14ac:dyDescent="0.25">
      <c r="A143" s="4">
        <v>140</v>
      </c>
      <c r="B143" s="5" t="s">
        <v>209</v>
      </c>
      <c r="C143" s="35">
        <v>40296</v>
      </c>
      <c r="D143" s="5" t="s">
        <v>207</v>
      </c>
      <c r="E143" s="8" t="s">
        <v>349</v>
      </c>
      <c r="F143" s="6">
        <v>28920.2</v>
      </c>
    </row>
    <row r="144" spans="1:6" x14ac:dyDescent="0.25">
      <c r="A144" s="4">
        <v>141</v>
      </c>
      <c r="B144" s="5" t="s">
        <v>210</v>
      </c>
      <c r="C144" s="35">
        <v>40297</v>
      </c>
      <c r="D144" s="5" t="s">
        <v>207</v>
      </c>
      <c r="E144" s="8" t="s">
        <v>349</v>
      </c>
      <c r="F144" s="6">
        <v>10604.15</v>
      </c>
    </row>
    <row r="145" spans="1:6" x14ac:dyDescent="0.25">
      <c r="A145" s="4">
        <v>142</v>
      </c>
      <c r="B145" s="5" t="s">
        <v>214</v>
      </c>
      <c r="C145" s="35">
        <v>40282</v>
      </c>
      <c r="D145" s="5" t="s">
        <v>213</v>
      </c>
      <c r="E145" s="8" t="s">
        <v>351</v>
      </c>
      <c r="F145" s="6">
        <v>17683.400000000001</v>
      </c>
    </row>
    <row r="146" spans="1:6" x14ac:dyDescent="0.25">
      <c r="A146" s="4">
        <v>143</v>
      </c>
      <c r="B146" s="5" t="s">
        <v>25</v>
      </c>
      <c r="C146" s="35">
        <v>40297</v>
      </c>
      <c r="D146" s="5" t="s">
        <v>213</v>
      </c>
      <c r="E146" s="8" t="s">
        <v>351</v>
      </c>
      <c r="F146" s="6">
        <v>2647.92</v>
      </c>
    </row>
    <row r="147" spans="1:6" x14ac:dyDescent="0.25">
      <c r="A147" s="4">
        <v>144</v>
      </c>
      <c r="B147" s="5" t="s">
        <v>28</v>
      </c>
      <c r="C147" s="35">
        <v>40297</v>
      </c>
      <c r="D147" s="5" t="s">
        <v>213</v>
      </c>
      <c r="E147" s="8" t="s">
        <v>351</v>
      </c>
      <c r="F147" s="6">
        <v>5295.84</v>
      </c>
    </row>
    <row r="148" spans="1:6" x14ac:dyDescent="0.25">
      <c r="A148" s="4">
        <v>145</v>
      </c>
      <c r="B148" s="5" t="s">
        <v>216</v>
      </c>
      <c r="C148" s="35">
        <v>40150</v>
      </c>
      <c r="D148" s="5" t="s">
        <v>215</v>
      </c>
      <c r="E148" s="8" t="s">
        <v>352</v>
      </c>
      <c r="F148" s="6">
        <v>50091</v>
      </c>
    </row>
    <row r="149" spans="1:6" x14ac:dyDescent="0.25">
      <c r="A149" s="4">
        <v>146</v>
      </c>
      <c r="B149" s="5" t="s">
        <v>218</v>
      </c>
      <c r="C149" s="35">
        <v>40321</v>
      </c>
      <c r="D149" s="5" t="s">
        <v>217</v>
      </c>
      <c r="E149" s="5" t="s">
        <v>353</v>
      </c>
      <c r="F149" s="6">
        <v>116030.39999999999</v>
      </c>
    </row>
    <row r="150" spans="1:6" x14ac:dyDescent="0.25">
      <c r="A150" s="4">
        <v>147</v>
      </c>
      <c r="B150" s="5" t="s">
        <v>219</v>
      </c>
      <c r="C150" s="35">
        <v>40298</v>
      </c>
      <c r="D150" s="5" t="s">
        <v>217</v>
      </c>
      <c r="E150" s="5" t="s">
        <v>353</v>
      </c>
      <c r="F150" s="6">
        <v>145275</v>
      </c>
    </row>
    <row r="151" spans="1:6" x14ac:dyDescent="0.25">
      <c r="A151" s="4">
        <v>148</v>
      </c>
      <c r="B151" s="5" t="s">
        <v>220</v>
      </c>
      <c r="C151" s="35">
        <v>40298</v>
      </c>
      <c r="D151" s="5" t="s">
        <v>217</v>
      </c>
      <c r="E151" s="5" t="s">
        <v>353</v>
      </c>
      <c r="F151" s="6">
        <v>33525</v>
      </c>
    </row>
    <row r="152" spans="1:6" x14ac:dyDescent="0.25">
      <c r="A152" s="4">
        <v>149</v>
      </c>
      <c r="B152" s="5" t="s">
        <v>221</v>
      </c>
      <c r="C152" s="35">
        <v>40298</v>
      </c>
      <c r="D152" s="5" t="s">
        <v>217</v>
      </c>
      <c r="E152" s="5" t="s">
        <v>353</v>
      </c>
      <c r="F152" s="6">
        <v>212325</v>
      </c>
    </row>
    <row r="153" spans="1:6" x14ac:dyDescent="0.25">
      <c r="A153" s="4">
        <v>150</v>
      </c>
      <c r="B153" s="5" t="s">
        <v>223</v>
      </c>
      <c r="C153" s="35">
        <v>40299</v>
      </c>
      <c r="D153" s="5" t="s">
        <v>217</v>
      </c>
      <c r="E153" s="5" t="s">
        <v>353</v>
      </c>
      <c r="F153" s="6">
        <v>111750</v>
      </c>
    </row>
    <row r="154" spans="1:6" x14ac:dyDescent="0.25">
      <c r="A154" s="4">
        <v>151</v>
      </c>
      <c r="B154" s="5" t="s">
        <v>222</v>
      </c>
      <c r="C154" s="35">
        <v>40303</v>
      </c>
      <c r="D154" s="5" t="s">
        <v>217</v>
      </c>
      <c r="E154" s="5" t="s">
        <v>353</v>
      </c>
      <c r="F154" s="6">
        <v>67050</v>
      </c>
    </row>
    <row r="155" spans="1:6" x14ac:dyDescent="0.25">
      <c r="A155" s="4">
        <v>153</v>
      </c>
      <c r="B155" s="5" t="s">
        <v>224</v>
      </c>
      <c r="C155" s="35">
        <v>40263</v>
      </c>
      <c r="D155" s="5" t="s">
        <v>320</v>
      </c>
      <c r="E155" s="5" t="s">
        <v>354</v>
      </c>
      <c r="F155" s="6">
        <v>23560.02</v>
      </c>
    </row>
    <row r="156" spans="1:6" x14ac:dyDescent="0.25">
      <c r="A156" s="4">
        <v>154</v>
      </c>
      <c r="B156" s="5" t="s">
        <v>225</v>
      </c>
      <c r="C156" s="35">
        <v>40275</v>
      </c>
      <c r="D156" s="5" t="s">
        <v>320</v>
      </c>
      <c r="E156" s="5" t="s">
        <v>354</v>
      </c>
      <c r="F156" s="6">
        <v>21615.03</v>
      </c>
    </row>
    <row r="157" spans="1:6" x14ac:dyDescent="0.25">
      <c r="A157" s="4">
        <v>155</v>
      </c>
      <c r="B157" s="5" t="s">
        <v>227</v>
      </c>
      <c r="C157" s="35">
        <v>40298</v>
      </c>
      <c r="D157" s="5" t="s">
        <v>226</v>
      </c>
      <c r="E157" s="8" t="s">
        <v>340</v>
      </c>
      <c r="F157" s="6">
        <v>13888.6</v>
      </c>
    </row>
    <row r="158" spans="1:6" x14ac:dyDescent="0.25">
      <c r="A158" s="4">
        <v>156</v>
      </c>
      <c r="B158" s="5" t="s">
        <v>228</v>
      </c>
      <c r="C158" s="35">
        <v>40255</v>
      </c>
      <c r="D158" s="5" t="s">
        <v>321</v>
      </c>
      <c r="E158" s="8" t="s">
        <v>330</v>
      </c>
      <c r="F158" s="6">
        <v>77172</v>
      </c>
    </row>
    <row r="159" spans="1:6" x14ac:dyDescent="0.25">
      <c r="A159" s="4">
        <v>157</v>
      </c>
      <c r="B159" s="5" t="s">
        <v>94</v>
      </c>
      <c r="C159" s="35">
        <v>40064</v>
      </c>
      <c r="D159" s="5" t="s">
        <v>229</v>
      </c>
      <c r="E159" s="10" t="s">
        <v>355</v>
      </c>
      <c r="F159" s="6">
        <v>41223.300000000003</v>
      </c>
    </row>
    <row r="160" spans="1:6" x14ac:dyDescent="0.25">
      <c r="A160" s="4">
        <v>158</v>
      </c>
      <c r="B160" s="5" t="s">
        <v>120</v>
      </c>
      <c r="C160" s="35">
        <v>40232</v>
      </c>
      <c r="D160" s="5" t="s">
        <v>229</v>
      </c>
      <c r="E160" s="10" t="s">
        <v>355</v>
      </c>
      <c r="F160" s="6">
        <v>5380.8</v>
      </c>
    </row>
    <row r="161" spans="1:6" x14ac:dyDescent="0.25">
      <c r="A161" s="4">
        <v>159</v>
      </c>
      <c r="B161" s="5" t="s">
        <v>119</v>
      </c>
      <c r="C161" s="35">
        <v>40239</v>
      </c>
      <c r="D161" s="5" t="s">
        <v>229</v>
      </c>
      <c r="E161" s="10" t="s">
        <v>355</v>
      </c>
      <c r="F161" s="6">
        <v>4884.0200000000004</v>
      </c>
    </row>
    <row r="162" spans="1:6" x14ac:dyDescent="0.25">
      <c r="A162" s="4">
        <v>160</v>
      </c>
      <c r="B162" s="5" t="s">
        <v>230</v>
      </c>
      <c r="C162" s="35">
        <v>40260</v>
      </c>
      <c r="D162" s="5" t="s">
        <v>229</v>
      </c>
      <c r="E162" s="10" t="s">
        <v>355</v>
      </c>
      <c r="F162" s="6">
        <v>279327.24</v>
      </c>
    </row>
    <row r="163" spans="1:6" x14ac:dyDescent="0.25">
      <c r="A163" s="4">
        <v>161</v>
      </c>
      <c r="B163" s="5" t="s">
        <v>233</v>
      </c>
      <c r="C163" s="35">
        <v>40221</v>
      </c>
      <c r="D163" s="5" t="s">
        <v>231</v>
      </c>
      <c r="E163" s="5" t="s">
        <v>336</v>
      </c>
      <c r="F163" s="6">
        <v>11196.32</v>
      </c>
    </row>
    <row r="164" spans="1:6" x14ac:dyDescent="0.25">
      <c r="A164" s="4">
        <v>162</v>
      </c>
      <c r="B164" s="5" t="s">
        <v>232</v>
      </c>
      <c r="C164" s="35">
        <v>40221</v>
      </c>
      <c r="D164" s="5" t="s">
        <v>231</v>
      </c>
      <c r="E164" s="5" t="s">
        <v>336</v>
      </c>
      <c r="F164" s="6">
        <v>6296.96</v>
      </c>
    </row>
    <row r="165" spans="1:6" x14ac:dyDescent="0.25">
      <c r="A165" s="4">
        <v>163</v>
      </c>
      <c r="B165" s="5" t="s">
        <v>235</v>
      </c>
      <c r="C165" s="35">
        <v>40273</v>
      </c>
      <c r="D165" s="5" t="s">
        <v>234</v>
      </c>
      <c r="E165" s="5" t="s">
        <v>334</v>
      </c>
      <c r="F165" s="6">
        <v>41766.400000000001</v>
      </c>
    </row>
    <row r="166" spans="1:6" x14ac:dyDescent="0.25">
      <c r="A166" s="4">
        <v>164</v>
      </c>
      <c r="B166" s="5" t="s">
        <v>61</v>
      </c>
      <c r="C166" s="35">
        <v>40309</v>
      </c>
      <c r="D166" s="5" t="s">
        <v>236</v>
      </c>
      <c r="E166" s="8" t="s">
        <v>356</v>
      </c>
      <c r="F166" s="6">
        <v>80476</v>
      </c>
    </row>
    <row r="167" spans="1:6" x14ac:dyDescent="0.25">
      <c r="A167" s="4">
        <v>165</v>
      </c>
      <c r="B167" s="5" t="s">
        <v>178</v>
      </c>
      <c r="C167" s="35">
        <v>40309</v>
      </c>
      <c r="D167" s="5" t="s">
        <v>236</v>
      </c>
      <c r="E167" s="8" t="s">
        <v>356</v>
      </c>
      <c r="F167" s="6">
        <v>75166</v>
      </c>
    </row>
    <row r="168" spans="1:6" x14ac:dyDescent="0.25">
      <c r="A168" s="4">
        <v>166</v>
      </c>
      <c r="B168" s="5" t="s">
        <v>239</v>
      </c>
      <c r="C168" s="35">
        <v>40260</v>
      </c>
      <c r="D168" s="5" t="s">
        <v>238</v>
      </c>
      <c r="E168" s="5" t="s">
        <v>336</v>
      </c>
      <c r="F168" s="6">
        <v>37146.400000000001</v>
      </c>
    </row>
    <row r="169" spans="1:6" x14ac:dyDescent="0.25">
      <c r="A169" s="4">
        <v>168</v>
      </c>
      <c r="B169" s="5" t="s">
        <v>91</v>
      </c>
      <c r="C169" s="35">
        <v>40269</v>
      </c>
      <c r="D169" s="5" t="s">
        <v>240</v>
      </c>
      <c r="E169" s="17" t="s">
        <v>375</v>
      </c>
      <c r="F169" s="6">
        <v>10915</v>
      </c>
    </row>
    <row r="170" spans="1:6" x14ac:dyDescent="0.25">
      <c r="A170" s="4">
        <v>169</v>
      </c>
      <c r="B170" s="5" t="s">
        <v>5</v>
      </c>
      <c r="C170" s="35">
        <v>40276</v>
      </c>
      <c r="D170" s="5" t="s">
        <v>240</v>
      </c>
      <c r="E170" s="17" t="s">
        <v>375</v>
      </c>
      <c r="F170" s="6">
        <v>159831</v>
      </c>
    </row>
    <row r="171" spans="1:6" x14ac:dyDescent="0.25">
      <c r="A171" s="4">
        <v>170</v>
      </c>
      <c r="B171" s="5" t="s">
        <v>6</v>
      </c>
      <c r="C171" s="35">
        <v>40298</v>
      </c>
      <c r="D171" s="5" t="s">
        <v>240</v>
      </c>
      <c r="E171" s="17" t="s">
        <v>375</v>
      </c>
      <c r="F171" s="6">
        <v>16962.5</v>
      </c>
    </row>
    <row r="172" spans="1:6" x14ac:dyDescent="0.25">
      <c r="A172" s="23">
        <v>171</v>
      </c>
      <c r="B172" s="17" t="s">
        <v>95</v>
      </c>
      <c r="C172" s="35">
        <v>40289</v>
      </c>
      <c r="D172" s="17" t="s">
        <v>357</v>
      </c>
      <c r="E172" s="17" t="s">
        <v>328</v>
      </c>
      <c r="F172" s="24">
        <v>236000</v>
      </c>
    </row>
    <row r="173" spans="1:6" x14ac:dyDescent="0.25">
      <c r="A173" s="4">
        <v>172</v>
      </c>
      <c r="B173" s="5" t="s">
        <v>237</v>
      </c>
      <c r="C173" s="35">
        <v>40288</v>
      </c>
      <c r="D173" s="5" t="s">
        <v>241</v>
      </c>
      <c r="E173" s="9" t="s">
        <v>358</v>
      </c>
      <c r="F173" s="6">
        <v>35506.199999999997</v>
      </c>
    </row>
    <row r="174" spans="1:6" x14ac:dyDescent="0.25">
      <c r="A174" s="4">
        <v>173</v>
      </c>
      <c r="B174" s="5" t="s">
        <v>60</v>
      </c>
      <c r="C174" s="35">
        <v>40288</v>
      </c>
      <c r="D174" s="5" t="s">
        <v>241</v>
      </c>
      <c r="E174" s="9" t="s">
        <v>358</v>
      </c>
      <c r="F174" s="6">
        <v>32202.2</v>
      </c>
    </row>
    <row r="175" spans="1:6" x14ac:dyDescent="0.25">
      <c r="A175" s="4">
        <v>174</v>
      </c>
      <c r="B175" s="5" t="s">
        <v>62</v>
      </c>
      <c r="C175" s="35">
        <v>40289</v>
      </c>
      <c r="D175" s="5" t="s">
        <v>241</v>
      </c>
      <c r="E175" s="9" t="s">
        <v>358</v>
      </c>
      <c r="F175" s="6">
        <v>34137.4</v>
      </c>
    </row>
    <row r="176" spans="1:6" x14ac:dyDescent="0.25">
      <c r="A176" s="4">
        <v>175</v>
      </c>
      <c r="B176" s="5" t="s">
        <v>61</v>
      </c>
      <c r="C176" s="35">
        <v>40266</v>
      </c>
      <c r="D176" s="5" t="s">
        <v>241</v>
      </c>
      <c r="E176" s="9" t="s">
        <v>358</v>
      </c>
      <c r="F176" s="6">
        <v>59389.4</v>
      </c>
    </row>
    <row r="177" spans="1:6" x14ac:dyDescent="0.25">
      <c r="A177" s="4">
        <v>176</v>
      </c>
      <c r="B177" s="5" t="s">
        <v>8</v>
      </c>
      <c r="C177" s="35">
        <v>40250</v>
      </c>
      <c r="D177" s="5" t="s">
        <v>242</v>
      </c>
      <c r="E177" s="8" t="s">
        <v>359</v>
      </c>
      <c r="F177" s="6">
        <v>7742</v>
      </c>
    </row>
    <row r="178" spans="1:6" x14ac:dyDescent="0.25">
      <c r="A178" s="4">
        <v>177</v>
      </c>
      <c r="B178" s="5" t="s">
        <v>199</v>
      </c>
      <c r="C178" s="35">
        <v>40275</v>
      </c>
      <c r="D178" s="5" t="s">
        <v>242</v>
      </c>
      <c r="E178" s="8" t="s">
        <v>359</v>
      </c>
      <c r="F178" s="6">
        <v>175112</v>
      </c>
    </row>
    <row r="179" spans="1:6" x14ac:dyDescent="0.25">
      <c r="A179" s="4">
        <v>178</v>
      </c>
      <c r="B179" s="5" t="s">
        <v>92</v>
      </c>
      <c r="C179" s="35">
        <v>40277</v>
      </c>
      <c r="D179" s="5" t="s">
        <v>242</v>
      </c>
      <c r="E179" s="8" t="s">
        <v>359</v>
      </c>
      <c r="F179" s="6">
        <v>32155</v>
      </c>
    </row>
    <row r="180" spans="1:6" x14ac:dyDescent="0.25">
      <c r="A180" s="4">
        <v>179</v>
      </c>
      <c r="B180" s="5" t="s">
        <v>200</v>
      </c>
      <c r="C180" s="35">
        <v>40296</v>
      </c>
      <c r="D180" s="5" t="s">
        <v>242</v>
      </c>
      <c r="E180" s="8" t="s">
        <v>359</v>
      </c>
      <c r="F180" s="6">
        <v>5310</v>
      </c>
    </row>
    <row r="181" spans="1:6" x14ac:dyDescent="0.25">
      <c r="A181" s="4">
        <v>185</v>
      </c>
      <c r="B181" s="5" t="s">
        <v>244</v>
      </c>
      <c r="C181" s="35">
        <v>40271</v>
      </c>
      <c r="D181" s="5" t="s">
        <v>243</v>
      </c>
      <c r="E181" s="8" t="s">
        <v>358</v>
      </c>
      <c r="F181" s="6">
        <v>7788</v>
      </c>
    </row>
    <row r="182" spans="1:6" x14ac:dyDescent="0.25">
      <c r="A182" s="4">
        <v>186</v>
      </c>
      <c r="B182" s="5" t="s">
        <v>84</v>
      </c>
      <c r="C182" s="35">
        <v>40271</v>
      </c>
      <c r="D182" s="5" t="s">
        <v>243</v>
      </c>
      <c r="E182" s="8" t="s">
        <v>358</v>
      </c>
      <c r="F182" s="6">
        <v>6431</v>
      </c>
    </row>
    <row r="183" spans="1:6" x14ac:dyDescent="0.25">
      <c r="A183" s="4">
        <v>187</v>
      </c>
      <c r="B183" s="5" t="s">
        <v>133</v>
      </c>
      <c r="C183" s="35">
        <v>40271</v>
      </c>
      <c r="D183" s="5" t="s">
        <v>243</v>
      </c>
      <c r="E183" s="8" t="s">
        <v>358</v>
      </c>
      <c r="F183" s="6">
        <v>5782</v>
      </c>
    </row>
    <row r="184" spans="1:6" x14ac:dyDescent="0.25">
      <c r="A184" s="4">
        <v>188</v>
      </c>
      <c r="B184" s="5" t="s">
        <v>246</v>
      </c>
      <c r="C184" s="35">
        <v>40271</v>
      </c>
      <c r="D184" s="5" t="s">
        <v>243</v>
      </c>
      <c r="E184" s="8" t="s">
        <v>358</v>
      </c>
      <c r="F184" s="6">
        <v>23895</v>
      </c>
    </row>
    <row r="185" spans="1:6" x14ac:dyDescent="0.25">
      <c r="A185" s="4">
        <v>189</v>
      </c>
      <c r="B185" s="5" t="s">
        <v>249</v>
      </c>
      <c r="C185" s="35">
        <v>40271</v>
      </c>
      <c r="D185" s="5" t="s">
        <v>243</v>
      </c>
      <c r="E185" s="8" t="s">
        <v>358</v>
      </c>
      <c r="F185" s="6">
        <v>20797.5</v>
      </c>
    </row>
    <row r="186" spans="1:6" x14ac:dyDescent="0.25">
      <c r="A186" s="4">
        <v>190</v>
      </c>
      <c r="B186" s="5" t="s">
        <v>51</v>
      </c>
      <c r="C186" s="35">
        <v>40271</v>
      </c>
      <c r="D186" s="5" t="s">
        <v>243</v>
      </c>
      <c r="E186" s="8" t="s">
        <v>358</v>
      </c>
      <c r="F186" s="6">
        <v>39589</v>
      </c>
    </row>
    <row r="187" spans="1:6" x14ac:dyDescent="0.25">
      <c r="A187" s="4">
        <v>191</v>
      </c>
      <c r="B187" s="5" t="s">
        <v>247</v>
      </c>
      <c r="C187" s="35">
        <v>40271</v>
      </c>
      <c r="D187" s="5" t="s">
        <v>243</v>
      </c>
      <c r="E187" s="8" t="s">
        <v>358</v>
      </c>
      <c r="F187" s="6">
        <v>38763</v>
      </c>
    </row>
    <row r="188" spans="1:6" x14ac:dyDescent="0.25">
      <c r="A188" s="4">
        <v>192</v>
      </c>
      <c r="B188" s="5" t="s">
        <v>245</v>
      </c>
      <c r="C188" s="35">
        <v>40271</v>
      </c>
      <c r="D188" s="5" t="s">
        <v>243</v>
      </c>
      <c r="E188" s="8" t="s">
        <v>358</v>
      </c>
      <c r="F188" s="6">
        <v>11682</v>
      </c>
    </row>
    <row r="189" spans="1:6" x14ac:dyDescent="0.25">
      <c r="A189" s="4">
        <v>193</v>
      </c>
      <c r="B189" s="5" t="s">
        <v>248</v>
      </c>
      <c r="C189" s="35">
        <v>40271</v>
      </c>
      <c r="D189" s="5" t="s">
        <v>243</v>
      </c>
      <c r="E189" s="8" t="s">
        <v>358</v>
      </c>
      <c r="F189" s="6">
        <v>11859</v>
      </c>
    </row>
    <row r="190" spans="1:6" x14ac:dyDescent="0.25">
      <c r="A190" s="4">
        <v>194</v>
      </c>
      <c r="B190" s="5" t="s">
        <v>250</v>
      </c>
      <c r="C190" s="35">
        <v>40271</v>
      </c>
      <c r="D190" s="5" t="s">
        <v>243</v>
      </c>
      <c r="E190" s="8" t="s">
        <v>358</v>
      </c>
      <c r="F190" s="6">
        <v>30562</v>
      </c>
    </row>
    <row r="191" spans="1:6" x14ac:dyDescent="0.25">
      <c r="A191" s="4">
        <v>195</v>
      </c>
      <c r="B191" s="5" t="s">
        <v>251</v>
      </c>
      <c r="C191" s="35">
        <v>40291</v>
      </c>
      <c r="D191" s="5" t="s">
        <v>243</v>
      </c>
      <c r="E191" s="8" t="s">
        <v>358</v>
      </c>
      <c r="F191" s="6">
        <v>38527</v>
      </c>
    </row>
    <row r="192" spans="1:6" x14ac:dyDescent="0.25">
      <c r="A192" s="4">
        <v>196</v>
      </c>
      <c r="B192" s="5" t="s">
        <v>253</v>
      </c>
      <c r="C192" s="35">
        <v>40193</v>
      </c>
      <c r="D192" s="5" t="s">
        <v>252</v>
      </c>
      <c r="E192" s="8" t="s">
        <v>360</v>
      </c>
      <c r="F192" s="6">
        <v>471459.24</v>
      </c>
    </row>
    <row r="193" spans="1:6" x14ac:dyDescent="0.25">
      <c r="A193" s="4">
        <v>197</v>
      </c>
      <c r="B193" s="5" t="s">
        <v>254</v>
      </c>
      <c r="C193" s="35">
        <v>40249</v>
      </c>
      <c r="D193" s="5" t="s">
        <v>252</v>
      </c>
      <c r="E193" s="8" t="s">
        <v>360</v>
      </c>
      <c r="F193" s="6">
        <v>26056.18</v>
      </c>
    </row>
    <row r="194" spans="1:6" x14ac:dyDescent="0.25">
      <c r="A194" s="4">
        <v>198</v>
      </c>
      <c r="B194" s="5" t="s">
        <v>258</v>
      </c>
      <c r="C194" s="35">
        <v>40274</v>
      </c>
      <c r="D194" s="5" t="s">
        <v>255</v>
      </c>
      <c r="E194" s="9" t="s">
        <v>361</v>
      </c>
      <c r="F194" s="6">
        <v>2596</v>
      </c>
    </row>
    <row r="195" spans="1:6" x14ac:dyDescent="0.25">
      <c r="A195" s="4">
        <v>200</v>
      </c>
      <c r="B195" s="5" t="s">
        <v>124</v>
      </c>
      <c r="C195" s="35">
        <v>40260</v>
      </c>
      <c r="D195" s="5" t="s">
        <v>255</v>
      </c>
      <c r="E195" s="9" t="s">
        <v>361</v>
      </c>
      <c r="F195" s="6">
        <v>1770</v>
      </c>
    </row>
    <row r="196" spans="1:6" x14ac:dyDescent="0.25">
      <c r="A196" s="4">
        <v>201</v>
      </c>
      <c r="B196" s="5" t="s">
        <v>257</v>
      </c>
      <c r="C196" s="35">
        <v>40260</v>
      </c>
      <c r="D196" s="5" t="s">
        <v>255</v>
      </c>
      <c r="E196" s="9" t="s">
        <v>361</v>
      </c>
      <c r="F196" s="6">
        <v>2301</v>
      </c>
    </row>
    <row r="197" spans="1:6" x14ac:dyDescent="0.25">
      <c r="A197" s="4">
        <v>202</v>
      </c>
      <c r="B197" s="5" t="s">
        <v>90</v>
      </c>
      <c r="C197" s="35">
        <v>40270</v>
      </c>
      <c r="D197" s="5" t="s">
        <v>255</v>
      </c>
      <c r="E197" s="9" t="s">
        <v>361</v>
      </c>
      <c r="F197" s="6">
        <v>24839</v>
      </c>
    </row>
    <row r="198" spans="1:6" x14ac:dyDescent="0.25">
      <c r="A198" s="4">
        <v>203</v>
      </c>
      <c r="B198" s="5" t="s">
        <v>125</v>
      </c>
      <c r="C198" s="35">
        <v>40274</v>
      </c>
      <c r="D198" s="5" t="s">
        <v>255</v>
      </c>
      <c r="E198" s="9" t="s">
        <v>361</v>
      </c>
      <c r="F198" s="6">
        <v>17228</v>
      </c>
    </row>
    <row r="199" spans="1:6" x14ac:dyDescent="0.25">
      <c r="A199" s="4">
        <v>204</v>
      </c>
      <c r="B199" s="5" t="s">
        <v>256</v>
      </c>
      <c r="C199" s="35">
        <v>40274</v>
      </c>
      <c r="D199" s="5" t="s">
        <v>255</v>
      </c>
      <c r="E199" s="9" t="s">
        <v>361</v>
      </c>
      <c r="F199" s="6">
        <v>8437</v>
      </c>
    </row>
    <row r="200" spans="1:6" x14ac:dyDescent="0.25">
      <c r="A200" s="4">
        <v>205</v>
      </c>
      <c r="B200" s="5" t="s">
        <v>41</v>
      </c>
      <c r="C200" s="35">
        <v>40274</v>
      </c>
      <c r="D200" s="5" t="s">
        <v>255</v>
      </c>
      <c r="E200" s="9" t="s">
        <v>361</v>
      </c>
      <c r="F200" s="6">
        <v>21181</v>
      </c>
    </row>
    <row r="201" spans="1:6" x14ac:dyDescent="0.25">
      <c r="A201" s="4">
        <v>206</v>
      </c>
      <c r="B201" s="5" t="s">
        <v>260</v>
      </c>
      <c r="C201" s="35">
        <v>40275</v>
      </c>
      <c r="D201" s="5" t="s">
        <v>259</v>
      </c>
      <c r="E201" s="9" t="s">
        <v>361</v>
      </c>
      <c r="F201" s="6">
        <v>339840</v>
      </c>
    </row>
    <row r="202" spans="1:6" x14ac:dyDescent="0.25">
      <c r="A202" s="4">
        <v>207</v>
      </c>
      <c r="B202" s="5" t="s">
        <v>262</v>
      </c>
      <c r="C202" s="35">
        <v>40275</v>
      </c>
      <c r="D202" s="5" t="s">
        <v>261</v>
      </c>
      <c r="E202" s="9" t="s">
        <v>361</v>
      </c>
      <c r="F202" s="6">
        <v>318600</v>
      </c>
    </row>
    <row r="203" spans="1:6" x14ac:dyDescent="0.25">
      <c r="A203" s="4">
        <v>208</v>
      </c>
      <c r="B203" s="5" t="s">
        <v>263</v>
      </c>
      <c r="C203" s="35">
        <v>40254</v>
      </c>
      <c r="D203" s="5" t="s">
        <v>322</v>
      </c>
      <c r="E203" s="10" t="s">
        <v>355</v>
      </c>
      <c r="F203" s="6">
        <v>11764.6</v>
      </c>
    </row>
    <row r="204" spans="1:6" x14ac:dyDescent="0.25">
      <c r="A204" s="4">
        <v>209</v>
      </c>
      <c r="B204" s="5" t="s">
        <v>264</v>
      </c>
      <c r="C204" s="35">
        <v>40254</v>
      </c>
      <c r="D204" s="5" t="s">
        <v>322</v>
      </c>
      <c r="E204" s="10" t="s">
        <v>355</v>
      </c>
      <c r="F204" s="6">
        <v>10513.8</v>
      </c>
    </row>
    <row r="205" spans="1:6" x14ac:dyDescent="0.25">
      <c r="A205" s="4">
        <v>210</v>
      </c>
      <c r="B205" s="5" t="s">
        <v>265</v>
      </c>
      <c r="C205" s="35">
        <v>40270</v>
      </c>
      <c r="D205" s="5" t="s">
        <v>322</v>
      </c>
      <c r="E205" s="10" t="s">
        <v>355</v>
      </c>
      <c r="F205" s="6">
        <v>78427.520000000004</v>
      </c>
    </row>
    <row r="206" spans="1:6" x14ac:dyDescent="0.25">
      <c r="A206" s="4">
        <v>211</v>
      </c>
      <c r="B206" s="5" t="s">
        <v>266</v>
      </c>
      <c r="C206" s="35">
        <v>40298</v>
      </c>
      <c r="D206" s="5" t="s">
        <v>322</v>
      </c>
      <c r="E206" s="10" t="s">
        <v>355</v>
      </c>
      <c r="F206" s="6">
        <v>71685</v>
      </c>
    </row>
    <row r="207" spans="1:6" x14ac:dyDescent="0.25">
      <c r="A207" s="4">
        <v>212</v>
      </c>
      <c r="B207" s="5" t="s">
        <v>268</v>
      </c>
      <c r="C207" s="35">
        <v>40234</v>
      </c>
      <c r="D207" s="5" t="s">
        <v>267</v>
      </c>
      <c r="E207" s="10" t="s">
        <v>362</v>
      </c>
      <c r="F207" s="6">
        <v>19918.400000000001</v>
      </c>
    </row>
    <row r="208" spans="1:6" x14ac:dyDescent="0.25">
      <c r="A208" s="4">
        <v>213</v>
      </c>
      <c r="B208" s="5" t="s">
        <v>273</v>
      </c>
      <c r="C208" s="35">
        <v>40300</v>
      </c>
      <c r="D208" s="5" t="s">
        <v>269</v>
      </c>
      <c r="E208" s="5" t="s">
        <v>353</v>
      </c>
      <c r="F208" s="6">
        <v>15822.3</v>
      </c>
    </row>
    <row r="209" spans="1:6" x14ac:dyDescent="0.25">
      <c r="A209" s="4">
        <v>214</v>
      </c>
      <c r="B209" s="5" t="s">
        <v>274</v>
      </c>
      <c r="C209" s="35">
        <v>40303</v>
      </c>
      <c r="D209" s="5" t="s">
        <v>269</v>
      </c>
      <c r="E209" s="5" t="s">
        <v>353</v>
      </c>
      <c r="F209" s="6">
        <v>22100</v>
      </c>
    </row>
    <row r="210" spans="1:6" x14ac:dyDescent="0.25">
      <c r="A210" s="4">
        <v>215</v>
      </c>
      <c r="B210" s="5" t="s">
        <v>271</v>
      </c>
      <c r="C210" s="35">
        <v>40291</v>
      </c>
      <c r="D210" s="5" t="s">
        <v>269</v>
      </c>
      <c r="E210" s="5" t="s">
        <v>353</v>
      </c>
      <c r="F210" s="6">
        <v>21461.439999999999</v>
      </c>
    </row>
    <row r="211" spans="1:6" x14ac:dyDescent="0.25">
      <c r="A211" s="4">
        <v>216</v>
      </c>
      <c r="B211" s="5" t="s">
        <v>272</v>
      </c>
      <c r="C211" s="35">
        <v>40295</v>
      </c>
      <c r="D211" s="5" t="s">
        <v>269</v>
      </c>
      <c r="E211" s="5" t="s">
        <v>353</v>
      </c>
      <c r="F211" s="6">
        <v>18763.599999999999</v>
      </c>
    </row>
    <row r="212" spans="1:6" x14ac:dyDescent="0.25">
      <c r="A212" s="4">
        <v>217</v>
      </c>
      <c r="B212" s="5" t="s">
        <v>270</v>
      </c>
      <c r="C212" s="35">
        <v>40297</v>
      </c>
      <c r="D212" s="5" t="s">
        <v>269</v>
      </c>
      <c r="E212" s="5" t="s">
        <v>353</v>
      </c>
      <c r="F212" s="6">
        <v>18566.05</v>
      </c>
    </row>
    <row r="213" spans="1:6" x14ac:dyDescent="0.25">
      <c r="A213" s="4">
        <v>218</v>
      </c>
      <c r="B213" s="5" t="s">
        <v>275</v>
      </c>
      <c r="C213" s="35">
        <v>40299</v>
      </c>
      <c r="D213" s="5" t="s">
        <v>269</v>
      </c>
      <c r="E213" s="5" t="s">
        <v>353</v>
      </c>
      <c r="F213" s="6">
        <v>19092.849999999999</v>
      </c>
    </row>
    <row r="214" spans="1:6" x14ac:dyDescent="0.25">
      <c r="A214" s="4">
        <v>219</v>
      </c>
      <c r="B214" s="5" t="s">
        <v>276</v>
      </c>
      <c r="C214" s="35">
        <v>40299</v>
      </c>
      <c r="D214" s="5" t="s">
        <v>269</v>
      </c>
      <c r="E214" s="5" t="s">
        <v>353</v>
      </c>
      <c r="F214" s="6">
        <v>33075</v>
      </c>
    </row>
    <row r="215" spans="1:6" x14ac:dyDescent="0.25">
      <c r="A215" s="4">
        <v>220</v>
      </c>
      <c r="B215" s="5" t="s">
        <v>154</v>
      </c>
      <c r="C215" s="35">
        <v>40280</v>
      </c>
      <c r="D215" s="5" t="s">
        <v>277</v>
      </c>
      <c r="E215" s="9" t="s">
        <v>363</v>
      </c>
      <c r="F215" s="6">
        <v>43637.26</v>
      </c>
    </row>
    <row r="216" spans="1:6" x14ac:dyDescent="0.25">
      <c r="A216" s="4">
        <v>221</v>
      </c>
      <c r="B216" s="5" t="s">
        <v>278</v>
      </c>
      <c r="C216" s="35">
        <v>40260</v>
      </c>
      <c r="D216" s="5" t="s">
        <v>277</v>
      </c>
      <c r="E216" s="9" t="s">
        <v>363</v>
      </c>
      <c r="F216" s="6">
        <v>3162.4</v>
      </c>
    </row>
    <row r="217" spans="1:6" x14ac:dyDescent="0.25">
      <c r="A217" s="23">
        <v>222</v>
      </c>
      <c r="B217" s="17" t="s">
        <v>280</v>
      </c>
      <c r="C217" s="35">
        <v>40172</v>
      </c>
      <c r="D217" s="17" t="s">
        <v>279</v>
      </c>
      <c r="E217" s="17" t="s">
        <v>376</v>
      </c>
      <c r="F217" s="24">
        <v>76464</v>
      </c>
    </row>
    <row r="218" spans="1:6" x14ac:dyDescent="0.25">
      <c r="A218" s="4">
        <v>223</v>
      </c>
      <c r="B218" s="5" t="s">
        <v>286</v>
      </c>
      <c r="C218" s="35">
        <v>40268</v>
      </c>
      <c r="D218" s="5" t="s">
        <v>281</v>
      </c>
      <c r="E218" s="10" t="s">
        <v>362</v>
      </c>
      <c r="F218" s="6">
        <v>69047.7</v>
      </c>
    </row>
    <row r="219" spans="1:6" x14ac:dyDescent="0.25">
      <c r="A219" s="4">
        <v>224</v>
      </c>
      <c r="B219" s="5" t="s">
        <v>287</v>
      </c>
      <c r="C219" s="35">
        <v>40268</v>
      </c>
      <c r="D219" s="5" t="s">
        <v>281</v>
      </c>
      <c r="E219" s="10" t="s">
        <v>362</v>
      </c>
      <c r="F219" s="6">
        <v>225731.45</v>
      </c>
    </row>
    <row r="220" spans="1:6" x14ac:dyDescent="0.25">
      <c r="A220" s="4">
        <v>225</v>
      </c>
      <c r="B220" s="5" t="s">
        <v>288</v>
      </c>
      <c r="C220" s="35">
        <v>40254</v>
      </c>
      <c r="D220" s="5" t="s">
        <v>323</v>
      </c>
      <c r="E220" s="9" t="s">
        <v>364</v>
      </c>
      <c r="F220" s="6">
        <v>1854960</v>
      </c>
    </row>
    <row r="221" spans="1:6" x14ac:dyDescent="0.25">
      <c r="A221" s="4">
        <v>226</v>
      </c>
      <c r="B221" s="5" t="s">
        <v>282</v>
      </c>
      <c r="C221" s="35">
        <v>40268</v>
      </c>
      <c r="D221" s="5" t="s">
        <v>289</v>
      </c>
      <c r="E221" s="8" t="s">
        <v>355</v>
      </c>
      <c r="F221" s="6">
        <v>28411.45</v>
      </c>
    </row>
    <row r="222" spans="1:6" x14ac:dyDescent="0.25">
      <c r="A222" s="4">
        <v>227</v>
      </c>
      <c r="B222" s="5" t="s">
        <v>10</v>
      </c>
      <c r="C222" s="35">
        <v>40274</v>
      </c>
      <c r="D222" s="5" t="s">
        <v>289</v>
      </c>
      <c r="E222" s="8" t="s">
        <v>355</v>
      </c>
      <c r="F222" s="6">
        <v>11947.5</v>
      </c>
    </row>
    <row r="223" spans="1:6" x14ac:dyDescent="0.25">
      <c r="A223" s="4">
        <v>228</v>
      </c>
      <c r="B223" s="5" t="s">
        <v>12</v>
      </c>
      <c r="C223" s="35">
        <v>40274</v>
      </c>
      <c r="D223" s="5" t="s">
        <v>289</v>
      </c>
      <c r="E223" s="8" t="s">
        <v>355</v>
      </c>
      <c r="F223" s="6">
        <v>15000.75</v>
      </c>
    </row>
    <row r="224" spans="1:6" x14ac:dyDescent="0.25">
      <c r="A224" s="4">
        <v>229</v>
      </c>
      <c r="B224" s="5" t="s">
        <v>292</v>
      </c>
      <c r="C224" s="35">
        <v>40278</v>
      </c>
      <c r="D224" s="5" t="s">
        <v>289</v>
      </c>
      <c r="E224" s="8" t="s">
        <v>355</v>
      </c>
      <c r="F224" s="6">
        <v>8068.25</v>
      </c>
    </row>
    <row r="225" spans="1:6" x14ac:dyDescent="0.25">
      <c r="A225" s="4">
        <v>230</v>
      </c>
      <c r="B225" s="5" t="s">
        <v>11</v>
      </c>
      <c r="C225" s="35">
        <v>40288</v>
      </c>
      <c r="D225" s="5" t="s">
        <v>289</v>
      </c>
      <c r="E225" s="8" t="s">
        <v>355</v>
      </c>
      <c r="F225" s="6">
        <v>27163.599999999999</v>
      </c>
    </row>
    <row r="226" spans="1:6" x14ac:dyDescent="0.25">
      <c r="A226" s="4">
        <v>231</v>
      </c>
      <c r="B226" s="5" t="s">
        <v>294</v>
      </c>
      <c r="C226" s="35">
        <v>40288</v>
      </c>
      <c r="D226" s="5" t="s">
        <v>289</v>
      </c>
      <c r="E226" s="8" t="s">
        <v>355</v>
      </c>
      <c r="F226" s="6">
        <v>13345.8</v>
      </c>
    </row>
    <row r="227" spans="1:6" x14ac:dyDescent="0.25">
      <c r="A227" s="4">
        <v>232</v>
      </c>
      <c r="B227" s="5" t="s">
        <v>291</v>
      </c>
      <c r="C227" s="35">
        <v>40288</v>
      </c>
      <c r="D227" s="5" t="s">
        <v>289</v>
      </c>
      <c r="E227" s="8" t="s">
        <v>355</v>
      </c>
      <c r="F227" s="6">
        <v>22939.200000000001</v>
      </c>
    </row>
    <row r="228" spans="1:6" x14ac:dyDescent="0.25">
      <c r="A228" s="4">
        <v>233</v>
      </c>
      <c r="B228" s="5" t="s">
        <v>13</v>
      </c>
      <c r="C228" s="35">
        <v>40288</v>
      </c>
      <c r="D228" s="5" t="s">
        <v>289</v>
      </c>
      <c r="E228" s="8" t="s">
        <v>355</v>
      </c>
      <c r="F228" s="6">
        <v>20136.7</v>
      </c>
    </row>
    <row r="229" spans="1:6" x14ac:dyDescent="0.25">
      <c r="A229" s="4">
        <v>234</v>
      </c>
      <c r="B229" s="5" t="s">
        <v>14</v>
      </c>
      <c r="C229" s="35">
        <v>40288</v>
      </c>
      <c r="D229" s="5" t="s">
        <v>289</v>
      </c>
      <c r="E229" s="8" t="s">
        <v>355</v>
      </c>
      <c r="F229" s="6">
        <v>35164</v>
      </c>
    </row>
    <row r="230" spans="1:6" x14ac:dyDescent="0.25">
      <c r="A230" s="4">
        <v>235</v>
      </c>
      <c r="B230" s="5" t="s">
        <v>283</v>
      </c>
      <c r="C230" s="35">
        <v>40288</v>
      </c>
      <c r="D230" s="5" t="s">
        <v>289</v>
      </c>
      <c r="E230" s="8" t="s">
        <v>355</v>
      </c>
      <c r="F230" s="6">
        <v>39981.35</v>
      </c>
    </row>
    <row r="231" spans="1:6" x14ac:dyDescent="0.25">
      <c r="A231" s="4">
        <v>236</v>
      </c>
      <c r="B231" s="5" t="s">
        <v>293</v>
      </c>
      <c r="C231" s="35">
        <v>40288</v>
      </c>
      <c r="D231" s="5" t="s">
        <v>289</v>
      </c>
      <c r="E231" s="8" t="s">
        <v>355</v>
      </c>
      <c r="F231" s="6">
        <v>23670.799999999999</v>
      </c>
    </row>
    <row r="232" spans="1:6" x14ac:dyDescent="0.25">
      <c r="A232" s="4">
        <v>237</v>
      </c>
      <c r="B232" s="5" t="s">
        <v>290</v>
      </c>
      <c r="C232" s="35">
        <v>40288</v>
      </c>
      <c r="D232" s="5" t="s">
        <v>289</v>
      </c>
      <c r="E232" s="8" t="s">
        <v>355</v>
      </c>
      <c r="F232" s="6">
        <v>34456</v>
      </c>
    </row>
    <row r="233" spans="1:6" x14ac:dyDescent="0.25">
      <c r="A233" s="4">
        <v>238</v>
      </c>
      <c r="B233" s="5" t="s">
        <v>285</v>
      </c>
      <c r="C233" s="35">
        <v>40289</v>
      </c>
      <c r="D233" s="5" t="s">
        <v>289</v>
      </c>
      <c r="E233" s="8" t="s">
        <v>355</v>
      </c>
      <c r="F233" s="6">
        <v>8298.35</v>
      </c>
    </row>
    <row r="234" spans="1:6" x14ac:dyDescent="0.25">
      <c r="A234" s="4">
        <v>239</v>
      </c>
      <c r="B234" s="5" t="s">
        <v>284</v>
      </c>
      <c r="C234" s="35">
        <v>40295</v>
      </c>
      <c r="D234" s="5" t="s">
        <v>289</v>
      </c>
      <c r="E234" s="8" t="s">
        <v>355</v>
      </c>
      <c r="F234" s="6">
        <v>9834.1200000000008</v>
      </c>
    </row>
    <row r="235" spans="1:6" x14ac:dyDescent="0.25">
      <c r="A235" s="4">
        <v>242</v>
      </c>
      <c r="B235" s="5" t="s">
        <v>39</v>
      </c>
      <c r="C235" s="35">
        <v>40276</v>
      </c>
      <c r="D235" s="5" t="s">
        <v>295</v>
      </c>
      <c r="E235" s="8" t="s">
        <v>333</v>
      </c>
      <c r="F235" s="6">
        <v>138060</v>
      </c>
    </row>
    <row r="236" spans="1:6" x14ac:dyDescent="0.25">
      <c r="A236" s="4">
        <v>243</v>
      </c>
      <c r="B236" s="5" t="s">
        <v>175</v>
      </c>
      <c r="C236" s="35">
        <v>40282</v>
      </c>
      <c r="D236" s="5" t="s">
        <v>295</v>
      </c>
      <c r="E236" s="8" t="s">
        <v>333</v>
      </c>
      <c r="F236" s="6">
        <v>74340</v>
      </c>
    </row>
    <row r="237" spans="1:6" x14ac:dyDescent="0.25">
      <c r="A237" s="4">
        <v>244</v>
      </c>
      <c r="B237" s="5" t="s">
        <v>176</v>
      </c>
      <c r="C237" s="35">
        <v>40305</v>
      </c>
      <c r="D237" s="5" t="s">
        <v>295</v>
      </c>
      <c r="E237" s="8" t="s">
        <v>333</v>
      </c>
      <c r="F237" s="6">
        <v>47200</v>
      </c>
    </row>
    <row r="238" spans="1:6" x14ac:dyDescent="0.25">
      <c r="A238" s="4">
        <v>245</v>
      </c>
      <c r="B238" s="5" t="s">
        <v>177</v>
      </c>
      <c r="C238" s="35">
        <v>40305</v>
      </c>
      <c r="D238" s="5" t="s">
        <v>295</v>
      </c>
      <c r="E238" s="8" t="s">
        <v>333</v>
      </c>
      <c r="F238" s="6">
        <v>441320</v>
      </c>
    </row>
    <row r="239" spans="1:6" x14ac:dyDescent="0.25">
      <c r="A239" s="4">
        <v>246</v>
      </c>
      <c r="B239" s="5" t="s">
        <v>297</v>
      </c>
      <c r="C239" s="35">
        <v>40272</v>
      </c>
      <c r="D239" s="5" t="s">
        <v>296</v>
      </c>
      <c r="E239" s="9" t="s">
        <v>350</v>
      </c>
      <c r="F239" s="6">
        <v>22830.639999999999</v>
      </c>
    </row>
    <row r="240" spans="1:6" x14ac:dyDescent="0.25">
      <c r="A240" s="4">
        <v>250</v>
      </c>
      <c r="B240" s="5" t="s">
        <v>18</v>
      </c>
      <c r="C240" s="35">
        <v>40260</v>
      </c>
      <c r="D240" s="5" t="s">
        <v>298</v>
      </c>
      <c r="E240" s="8" t="s">
        <v>365</v>
      </c>
      <c r="F240" s="6">
        <v>15753</v>
      </c>
    </row>
    <row r="241" spans="1:6" x14ac:dyDescent="0.25">
      <c r="A241" s="4">
        <v>251</v>
      </c>
      <c r="B241" s="5" t="s">
        <v>49</v>
      </c>
      <c r="C241" s="35">
        <v>40305</v>
      </c>
      <c r="D241" s="5" t="s">
        <v>298</v>
      </c>
      <c r="E241" s="8" t="s">
        <v>365</v>
      </c>
      <c r="F241" s="6">
        <v>10030</v>
      </c>
    </row>
    <row r="242" spans="1:6" x14ac:dyDescent="0.25">
      <c r="A242" s="4">
        <v>252</v>
      </c>
      <c r="B242" s="5" t="s">
        <v>89</v>
      </c>
      <c r="C242" s="35">
        <v>40243</v>
      </c>
      <c r="D242" s="5" t="s">
        <v>299</v>
      </c>
      <c r="E242" s="9" t="s">
        <v>333</v>
      </c>
      <c r="F242" s="6">
        <v>29500</v>
      </c>
    </row>
    <row r="243" spans="1:6" x14ac:dyDescent="0.25">
      <c r="A243" s="4">
        <v>253</v>
      </c>
      <c r="B243" s="5" t="s">
        <v>141</v>
      </c>
      <c r="C243" s="35">
        <v>40261</v>
      </c>
      <c r="D243" s="5" t="s">
        <v>300</v>
      </c>
      <c r="E243" s="8" t="s">
        <v>340</v>
      </c>
      <c r="F243" s="6">
        <v>3481</v>
      </c>
    </row>
    <row r="244" spans="1:6" x14ac:dyDescent="0.25">
      <c r="A244" s="4">
        <v>254</v>
      </c>
      <c r="B244" s="5" t="s">
        <v>60</v>
      </c>
      <c r="C244" s="35">
        <v>40261</v>
      </c>
      <c r="D244" s="5" t="s">
        <v>300</v>
      </c>
      <c r="E244" s="8" t="s">
        <v>340</v>
      </c>
      <c r="F244" s="6">
        <v>41300</v>
      </c>
    </row>
    <row r="245" spans="1:6" x14ac:dyDescent="0.25">
      <c r="A245" s="4">
        <v>257</v>
      </c>
      <c r="B245" s="5" t="s">
        <v>301</v>
      </c>
      <c r="C245" s="35">
        <v>40275</v>
      </c>
      <c r="D245" s="5" t="s">
        <v>324</v>
      </c>
      <c r="E245" s="5" t="s">
        <v>336</v>
      </c>
      <c r="F245" s="6">
        <v>9086</v>
      </c>
    </row>
    <row r="246" spans="1:6" x14ac:dyDescent="0.25">
      <c r="A246" s="4">
        <v>258</v>
      </c>
      <c r="B246" s="5" t="s">
        <v>302</v>
      </c>
      <c r="C246" s="35">
        <v>40289</v>
      </c>
      <c r="D246" s="5" t="s">
        <v>324</v>
      </c>
      <c r="E246" s="5" t="s">
        <v>336</v>
      </c>
      <c r="F246" s="6">
        <v>42185</v>
      </c>
    </row>
    <row r="247" spans="1:6" x14ac:dyDescent="0.25">
      <c r="A247" s="4">
        <v>259</v>
      </c>
      <c r="B247" s="5" t="s">
        <v>303</v>
      </c>
      <c r="C247" s="35">
        <v>40289</v>
      </c>
      <c r="D247" s="5" t="s">
        <v>324</v>
      </c>
      <c r="E247" s="5" t="s">
        <v>336</v>
      </c>
      <c r="F247" s="6">
        <v>33866</v>
      </c>
    </row>
    <row r="248" spans="1:6" x14ac:dyDescent="0.25">
      <c r="A248" s="4">
        <v>260</v>
      </c>
      <c r="B248" s="5" t="s">
        <v>305</v>
      </c>
      <c r="C248" s="35">
        <v>40299</v>
      </c>
      <c r="D248" s="5" t="s">
        <v>324</v>
      </c>
      <c r="E248" s="5" t="s">
        <v>336</v>
      </c>
      <c r="F248" s="6">
        <v>12095</v>
      </c>
    </row>
    <row r="249" spans="1:6" x14ac:dyDescent="0.25">
      <c r="A249" s="4">
        <v>261</v>
      </c>
      <c r="B249" s="5" t="s">
        <v>304</v>
      </c>
      <c r="C249" s="35">
        <v>40299</v>
      </c>
      <c r="D249" s="5" t="s">
        <v>324</v>
      </c>
      <c r="E249" s="5" t="s">
        <v>336</v>
      </c>
      <c r="F249" s="6">
        <v>10384</v>
      </c>
    </row>
    <row r="250" spans="1:6" x14ac:dyDescent="0.25">
      <c r="A250" s="4">
        <v>262</v>
      </c>
      <c r="B250" s="5" t="s">
        <v>306</v>
      </c>
      <c r="C250" s="35">
        <v>40310</v>
      </c>
      <c r="D250" s="5" t="s">
        <v>324</v>
      </c>
      <c r="E250" s="5" t="s">
        <v>336</v>
      </c>
      <c r="F250" s="6">
        <v>6490</v>
      </c>
    </row>
    <row r="251" spans="1:6" x14ac:dyDescent="0.25">
      <c r="A251" s="13">
        <v>264</v>
      </c>
      <c r="B251" s="12" t="s">
        <v>40</v>
      </c>
      <c r="C251" s="35">
        <v>40103</v>
      </c>
      <c r="D251" s="12" t="s">
        <v>307</v>
      </c>
      <c r="E251" s="12" t="s">
        <v>336</v>
      </c>
      <c r="F251" s="6">
        <v>12419.5</v>
      </c>
    </row>
    <row r="252" spans="1:6" x14ac:dyDescent="0.25">
      <c r="A252" s="40"/>
      <c r="B252" s="41"/>
      <c r="C252" s="42"/>
      <c r="D252" s="43"/>
      <c r="E252" s="44" t="s">
        <v>316</v>
      </c>
      <c r="F252" s="37">
        <f>SUM(F12:F251)</f>
        <v>18322679.560000002</v>
      </c>
    </row>
  </sheetData>
  <mergeCells count="5">
    <mergeCell ref="A6:F6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scale="79" fitToHeight="8" orientation="landscape" r:id="rId1"/>
  <headerFooter>
    <oddHeader>&amp;R&amp;P</oddHeader>
    <oddFooter>&amp;LDIRECCION FINANCIERA&amp;RDETALLE CUENTAS POR PAGAR AL 31 DE MAYO 2014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22"/>
  <sheetViews>
    <sheetView zoomScale="90" zoomScaleNormal="90" workbookViewId="0">
      <selection activeCell="B6" sqref="B6:G24"/>
    </sheetView>
  </sheetViews>
  <sheetFormatPr baseColWidth="10" defaultRowHeight="15" x14ac:dyDescent="0.25"/>
  <sheetData>
    <row r="8" spans="2:4" x14ac:dyDescent="0.25">
      <c r="B8" s="3"/>
      <c r="C8" s="3"/>
      <c r="D8" s="3"/>
    </row>
    <row r="9" spans="2:4" x14ac:dyDescent="0.25">
      <c r="B9" s="3"/>
      <c r="C9" s="3"/>
      <c r="D9" s="3"/>
    </row>
    <row r="10" spans="2:4" x14ac:dyDescent="0.25">
      <c r="B10" s="3"/>
      <c r="C10" s="3"/>
      <c r="D10" s="3"/>
    </row>
    <row r="11" spans="2:4" x14ac:dyDescent="0.25">
      <c r="B11" s="3"/>
      <c r="C11" s="3"/>
      <c r="D11" s="3"/>
    </row>
    <row r="12" spans="2:4" x14ac:dyDescent="0.25">
      <c r="B12" s="3"/>
      <c r="C12" s="3"/>
      <c r="D12" s="3"/>
    </row>
    <row r="13" spans="2:4" x14ac:dyDescent="0.25">
      <c r="B13" s="3"/>
      <c r="C13" s="3"/>
      <c r="D13" s="3"/>
    </row>
    <row r="14" spans="2:4" x14ac:dyDescent="0.25">
      <c r="B14" s="3"/>
      <c r="C14" s="3"/>
      <c r="D14" s="3"/>
    </row>
    <row r="15" spans="2:4" x14ac:dyDescent="0.25">
      <c r="B15" s="3"/>
      <c r="C15" s="3"/>
      <c r="D15" s="3"/>
    </row>
    <row r="16" spans="2:4" x14ac:dyDescent="0.25">
      <c r="B16" s="3"/>
      <c r="C16" s="3"/>
      <c r="D16" s="3"/>
    </row>
    <row r="17" spans="2:7" x14ac:dyDescent="0.25">
      <c r="B17" s="3"/>
      <c r="C17" s="3"/>
      <c r="D17" s="3"/>
    </row>
    <row r="18" spans="2:7" ht="15.75" x14ac:dyDescent="0.25">
      <c r="B18" s="52" t="s">
        <v>385</v>
      </c>
      <c r="C18" s="52"/>
      <c r="D18" s="52"/>
      <c r="E18" s="52"/>
      <c r="F18" s="52"/>
      <c r="G18" s="52"/>
    </row>
    <row r="19" spans="2:7" x14ac:dyDescent="0.25">
      <c r="B19" s="53" t="s">
        <v>386</v>
      </c>
      <c r="C19" s="53"/>
      <c r="D19" s="53"/>
      <c r="E19" s="53"/>
      <c r="F19" s="53"/>
      <c r="G19" s="53"/>
    </row>
    <row r="20" spans="2:7" ht="22.5" x14ac:dyDescent="0.45">
      <c r="B20" s="51" t="s">
        <v>387</v>
      </c>
      <c r="C20" s="51"/>
      <c r="D20" s="51"/>
      <c r="E20" s="51"/>
      <c r="F20" s="51"/>
      <c r="G20" s="51"/>
    </row>
    <row r="21" spans="2:7" ht="22.5" x14ac:dyDescent="0.45">
      <c r="B21" s="51" t="s">
        <v>388</v>
      </c>
      <c r="C21" s="51"/>
      <c r="D21" s="51"/>
      <c r="E21" s="51"/>
      <c r="F21" s="51"/>
      <c r="G21" s="51"/>
    </row>
    <row r="22" spans="2:7" ht="22.5" x14ac:dyDescent="0.45">
      <c r="B22" s="51" t="s">
        <v>389</v>
      </c>
      <c r="C22" s="51"/>
      <c r="D22" s="51"/>
      <c r="E22" s="51"/>
      <c r="F22" s="51"/>
      <c r="G22" s="51"/>
    </row>
  </sheetData>
  <mergeCells count="5">
    <mergeCell ref="B18:G18"/>
    <mergeCell ref="B19:G19"/>
    <mergeCell ref="B20:G20"/>
    <mergeCell ref="B21:G21"/>
    <mergeCell ref="B22:G22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ANALISIS DE SALDOS CXP MAYO 14</vt:lpstr>
      <vt:lpstr>LISTADO CXP MAYO 2014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cp:lastPrinted>2014-06-02T22:26:55Z</cp:lastPrinted>
  <dcterms:created xsi:type="dcterms:W3CDTF">2014-06-02T22:33:38Z</dcterms:created>
  <dcterms:modified xsi:type="dcterms:W3CDTF">2019-04-02T18:05:25Z</dcterms:modified>
</cp:coreProperties>
</file>